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athunayan_stats_gov_sa/Documents/Desktop/الاتصال الاستراتيجي و دعم العملاء/المنتجات/الحج والعمرة/"/>
    </mc:Choice>
  </mc:AlternateContent>
  <xr:revisionPtr revIDLastSave="0" documentId="8_{655BF788-0A0D-4A53-A321-D2F108AC7C0B}" xr6:coauthVersionLast="47" xr6:coauthVersionMax="47" xr10:uidLastSave="{00000000-0000-0000-0000-000000000000}"/>
  <bookViews>
    <workbookView xWindow="-110" yWindow="-110" windowWidth="19420" windowHeight="11620" tabRatio="853" xr2:uid="{00000000-000D-0000-FFFF-FFFF00000000}"/>
  </bookViews>
  <sheets>
    <sheet name="Index" sheetId="147" r:id="rId1"/>
    <sheet name="1" sheetId="104" r:id="rId2"/>
    <sheet name="2" sheetId="131" r:id="rId3"/>
    <sheet name="3" sheetId="170" r:id="rId4"/>
    <sheet name="4" sheetId="171" r:id="rId5"/>
    <sheet name="5" sheetId="173" r:id="rId6"/>
    <sheet name="6" sheetId="174" r:id="rId7"/>
  </sheets>
  <definedNames>
    <definedName name="_xlnm.Print_Area" localSheetId="1">'1'!$A$1:$G$12</definedName>
    <definedName name="_xlnm.Print_Area" localSheetId="2">'2'!$A$1:$B$14</definedName>
    <definedName name="_xlnm.Print_Area" localSheetId="3">'3'!$A$1:$B$13</definedName>
    <definedName name="_xlnm.Print_Area" localSheetId="4">'4'!$A$1:$E$12</definedName>
    <definedName name="_xlnm.Print_Area" localSheetId="5">'5'!$A$1:$D$12</definedName>
    <definedName name="_xlnm.Print_Area" localSheetId="6">'6'!$A$1:$B$8</definedName>
    <definedName name="_xlnm.Print_Area" localSheetId="0">Index!$A$1:$B$11</definedName>
    <definedName name="مقارنة_أعداد_الحجاج_غير_السعوديين_من_الداخل_والخارج_القادمين_إلى_مدينة_مكة_المكرمة_بين_عام_1439ه_وعام_1443هـ_حسب_مجموعات_الدول" localSheetId="3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Index!#REF!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4" l="1"/>
  <c r="D9" i="104"/>
  <c r="B13" i="131"/>
  <c r="D11" i="173" l="1"/>
  <c r="B11" i="173"/>
  <c r="D10" i="171" l="1"/>
  <c r="D9" i="171"/>
  <c r="D8" i="171"/>
  <c r="C11" i="171"/>
  <c r="B11" i="171"/>
  <c r="D11" i="171" l="1"/>
  <c r="E11" i="171" s="1"/>
  <c r="B12" i="170"/>
  <c r="E9" i="104"/>
  <c r="F8" i="104"/>
  <c r="E8" i="171" l="1"/>
  <c r="F9" i="104"/>
  <c r="E10" i="171"/>
  <c r="E9" i="171"/>
  <c r="E11" i="104"/>
  <c r="D11" i="104"/>
  <c r="F10" i="104"/>
  <c r="F11" i="104" l="1"/>
  <c r="G10" i="104" l="1"/>
  <c r="G7" i="104"/>
  <c r="G9" i="104"/>
  <c r="G8" i="104"/>
  <c r="G11" i="104" l="1"/>
</calcChain>
</file>

<file path=xl/sharedStrings.xml><?xml version="1.0" encoding="utf-8"?>
<sst xmlns="http://schemas.openxmlformats.org/spreadsheetml/2006/main" count="85" uniqueCount="60">
  <si>
    <t>Table No.</t>
  </si>
  <si>
    <t>Title</t>
  </si>
  <si>
    <t>Total number of pilgrims 1444 H/2023</t>
  </si>
  <si>
    <t xml:space="preserve">Number of pilgrims benefiting from the Makkah Route Initiative by country 1444 H /2023 </t>
  </si>
  <si>
    <t xml:space="preserve"> Number of external pilgrims by country groups 1444 H/ 2023 </t>
  </si>
  <si>
    <t>Arriving pilgrims by nationality, sex and ways of arrival 1444 H/ 2023</t>
  </si>
  <si>
    <t>Arriving pilgrims by date of arrival and departure 1444 H/2023</t>
  </si>
  <si>
    <t>Average length of external pilgrims stay  in the Kingdom 1444 H/2023</t>
  </si>
  <si>
    <t>Pilgrims</t>
  </si>
  <si>
    <t xml:space="preserve">    Number of pilgrims.   </t>
  </si>
  <si>
    <t>Ratio to total</t>
  </si>
  <si>
    <t>Males</t>
  </si>
  <si>
    <t>Females</t>
  </si>
  <si>
    <t>Total</t>
  </si>
  <si>
    <t>Internal pilgrims</t>
  </si>
  <si>
    <t>Saudi</t>
  </si>
  <si>
    <t>Non-Saudi</t>
  </si>
  <si>
    <t>Total internal pilgrims</t>
  </si>
  <si>
    <t xml:space="preserve"> External pilgrims</t>
  </si>
  <si>
    <t>Total number of pilgrims</t>
  </si>
  <si>
    <t>Source: Ministry of Interior</t>
  </si>
  <si>
    <t>Index</t>
  </si>
  <si>
    <t>Country</t>
  </si>
  <si>
    <t xml:space="preserve">Number of pilgrims. </t>
  </si>
  <si>
    <t>Bangladesh</t>
  </si>
  <si>
    <t>Indonesia</t>
  </si>
  <si>
    <t>Malaysia</t>
  </si>
  <si>
    <t xml:space="preserve">Pakistan </t>
  </si>
  <si>
    <t>Morocco</t>
  </si>
  <si>
    <t>Turkey</t>
  </si>
  <si>
    <t xml:space="preserve">The Ivory Coast </t>
  </si>
  <si>
    <t xml:space="preserve"> Number of external pilgrims by country groups 1444 H/2023 </t>
  </si>
  <si>
    <t>Country groups</t>
  </si>
  <si>
    <t>Number of pilgrims.</t>
  </si>
  <si>
    <t>GCC Countries</t>
  </si>
  <si>
    <t>Arab countries other than the GCC countries</t>
  </si>
  <si>
    <t>Asian countries other than Arab countries</t>
  </si>
  <si>
    <t>African countries other than Arab countries</t>
  </si>
  <si>
    <t>European countries</t>
  </si>
  <si>
    <t>North and South America Countries</t>
  </si>
  <si>
    <t>Pilgrims coming this year by nationality, sex and ways of arrival 1444 H/ 2023</t>
  </si>
  <si>
    <t>Type of port</t>
  </si>
  <si>
    <t>Number of pilgrims</t>
  </si>
  <si>
    <t>Percentage</t>
  </si>
  <si>
    <t>By air</t>
  </si>
  <si>
    <t>By land</t>
  </si>
  <si>
    <t>By sea</t>
  </si>
  <si>
    <t>Arrival</t>
  </si>
  <si>
    <t xml:space="preserve"> Departure</t>
  </si>
  <si>
    <t>Date</t>
  </si>
  <si>
    <t>From the beginning of the season to the end of 11/10</t>
  </si>
  <si>
    <t>From 10/12 to 20/12</t>
  </si>
  <si>
    <t>From 11/12 to 20/12</t>
  </si>
  <si>
    <t>From 12/12 to 30/12</t>
  </si>
  <si>
    <t>From 11/11 to 30/12</t>
  </si>
  <si>
    <t>from 1 /1  to 10/01</t>
  </si>
  <si>
    <t>from 1 /1 to 09/12</t>
  </si>
  <si>
    <t>01/11 to the end of the season</t>
  </si>
  <si>
    <t>Average length of stay of a pilgrim</t>
  </si>
  <si>
    <t>Number of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</si>
</sst>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0.0%"/>
  </numFmts>
  <fonts count="19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</font>
    <font>
      <sz val="11"/>
      <name val="Frutiger LT Arabic 55 Roman"/>
    </font>
    <font>
      <sz val="16"/>
      <color theme="4" tint="-0.249977111117893"/>
      <name val="Frutiger LT Arabic 55 Roman"/>
    </font>
    <font>
      <sz val="8"/>
      <color rgb="FF8C96A7"/>
      <name val="Frutiger LT Arabic 55 Roman"/>
    </font>
    <font>
      <sz val="8"/>
      <name val="Frutiger LT Arabic 55 Roman"/>
    </font>
    <font>
      <sz val="8"/>
      <color rgb="FF000000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b/>
      <sz val="12"/>
      <name val="Frutiger LT Arabic 55 Roman"/>
    </font>
    <font>
      <sz val="8"/>
      <color theme="4" tint="-0.499984740745262"/>
      <name val="Frutiger LT Arabic 55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3" applyAlignment="1">
      <alignment wrapText="1"/>
    </xf>
    <xf numFmtId="0" fontId="3" fillId="0" borderId="0" xfId="3" applyFont="1" applyAlignment="1">
      <alignment wrapText="1"/>
    </xf>
    <xf numFmtId="0" fontId="1" fillId="0" borderId="6" xfId="3" applyBorder="1" applyAlignment="1">
      <alignment wrapText="1"/>
    </xf>
    <xf numFmtId="0" fontId="5" fillId="0" borderId="0" xfId="0" applyFont="1" applyAlignment="1">
      <alignment vertical="center" wrapText="1"/>
    </xf>
    <xf numFmtId="0" fontId="7" fillId="0" borderId="3" xfId="0" applyFont="1" applyBorder="1"/>
    <xf numFmtId="0" fontId="7" fillId="0" borderId="0" xfId="0" applyFont="1"/>
    <xf numFmtId="0" fontId="7" fillId="0" borderId="6" xfId="0" applyFont="1" applyBorder="1"/>
    <xf numFmtId="0" fontId="7" fillId="0" borderId="4" xfId="0" applyFont="1" applyBorder="1"/>
    <xf numFmtId="9" fontId="7" fillId="0" borderId="0" xfId="7" applyFont="1"/>
    <xf numFmtId="9" fontId="7" fillId="0" borderId="0" xfId="0" applyNumberFormat="1" applyFont="1"/>
    <xf numFmtId="3" fontId="7" fillId="0" borderId="0" xfId="0" applyNumberFormat="1" applyFont="1"/>
    <xf numFmtId="166" fontId="7" fillId="0" borderId="0" xfId="7" applyNumberFormat="1" applyFont="1"/>
    <xf numFmtId="3" fontId="14" fillId="3" borderId="3" xfId="0" applyNumberFormat="1" applyFont="1" applyFill="1" applyBorder="1" applyAlignment="1">
      <alignment horizontal="center" vertical="center" wrapText="1"/>
    </xf>
    <xf numFmtId="165" fontId="14" fillId="3" borderId="2" xfId="4" applyNumberFormat="1" applyFont="1" applyFill="1" applyBorder="1" applyAlignment="1">
      <alignment horizontal="center" vertical="center" wrapText="1"/>
    </xf>
    <xf numFmtId="9" fontId="15" fillId="6" borderId="3" xfId="5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9" fontId="13" fillId="2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7" fillId="0" borderId="0" xfId="7" applyNumberFormat="1" applyFont="1" applyAlignment="1"/>
    <xf numFmtId="0" fontId="11" fillId="0" borderId="3" xfId="0" applyFont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166" fontId="12" fillId="5" borderId="3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0" fontId="15" fillId="6" borderId="2" xfId="0" applyFont="1" applyFill="1" applyBorder="1" applyAlignment="1">
      <alignment horizontal="center" vertical="center" wrapText="1"/>
    </xf>
    <xf numFmtId="3" fontId="15" fillId="6" borderId="2" xfId="4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9" fontId="14" fillId="3" borderId="1" xfId="5" applyFont="1" applyFill="1" applyBorder="1" applyAlignment="1">
      <alignment horizontal="center" vertical="center" wrapText="1"/>
    </xf>
    <xf numFmtId="166" fontId="13" fillId="5" borderId="1" xfId="5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166" fontId="13" fillId="2" borderId="1" xfId="5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9" fontId="14" fillId="6" borderId="6" xfId="5" applyFont="1" applyFill="1" applyBorder="1" applyAlignment="1">
      <alignment horizontal="center" vertical="center" wrapText="1"/>
    </xf>
    <xf numFmtId="9" fontId="14" fillId="6" borderId="3" xfId="5" applyFont="1" applyFill="1" applyBorder="1" applyAlignment="1">
      <alignment horizontal="center" vertical="center" wrapText="1"/>
    </xf>
    <xf numFmtId="166" fontId="13" fillId="2" borderId="3" xfId="5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3" xfId="1" applyFont="1" applyBorder="1" applyAlignment="1">
      <alignment horizontal="left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165" fontId="14" fillId="3" borderId="2" xfId="4" applyNumberFormat="1" applyFont="1" applyFill="1" applyBorder="1" applyAlignment="1">
      <alignment horizontal="center" vertical="center" wrapText="1"/>
    </xf>
    <xf numFmtId="165" fontId="14" fillId="3" borderId="8" xfId="4" applyNumberFormat="1" applyFont="1" applyFill="1" applyBorder="1" applyAlignment="1">
      <alignment horizontal="center" vertical="center" wrapText="1"/>
    </xf>
    <xf numFmtId="165" fontId="14" fillId="3" borderId="10" xfId="4" applyNumberFormat="1" applyFont="1" applyFill="1" applyBorder="1" applyAlignment="1">
      <alignment horizontal="center" vertical="center" wrapText="1"/>
    </xf>
    <xf numFmtId="165" fontId="14" fillId="3" borderId="9" xfId="4" applyNumberFormat="1" applyFont="1" applyFill="1" applyBorder="1" applyAlignment="1">
      <alignment horizontal="center" vertical="center" wrapText="1"/>
    </xf>
    <xf numFmtId="165" fontId="14" fillId="3" borderId="7" xfId="4" applyNumberFormat="1" applyFont="1" applyFill="1" applyBorder="1" applyAlignment="1">
      <alignment horizontal="center" vertical="center" wrapText="1"/>
    </xf>
    <xf numFmtId="165" fontId="14" fillId="3" borderId="14" xfId="4" applyNumberFormat="1" applyFont="1" applyFill="1" applyBorder="1" applyAlignment="1">
      <alignment horizontal="center" vertical="center" wrapText="1"/>
    </xf>
    <xf numFmtId="165" fontId="14" fillId="3" borderId="12" xfId="4" applyNumberFormat="1" applyFont="1" applyFill="1" applyBorder="1" applyAlignment="1">
      <alignment horizontal="center" vertical="center" wrapText="1"/>
    </xf>
    <xf numFmtId="165" fontId="14" fillId="3" borderId="13" xfId="4" applyNumberFormat="1" applyFont="1" applyFill="1" applyBorder="1" applyAlignment="1">
      <alignment horizontal="center" vertical="center" wrapText="1"/>
    </xf>
    <xf numFmtId="165" fontId="14" fillId="3" borderId="6" xfId="4" applyNumberFormat="1" applyFont="1" applyFill="1" applyBorder="1" applyAlignment="1">
      <alignment horizontal="center" vertical="center" wrapText="1"/>
    </xf>
    <xf numFmtId="165" fontId="14" fillId="3" borderId="4" xfId="4" applyNumberFormat="1" applyFont="1" applyFill="1" applyBorder="1" applyAlignment="1">
      <alignment horizontal="center" vertical="center" wrapText="1"/>
    </xf>
    <xf numFmtId="165" fontId="14" fillId="3" borderId="5" xfId="4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6" xfId="3" applyFont="1" applyFill="1" applyBorder="1" applyAlignment="1">
      <alignment horizontal="left" vertical="center" wrapText="1"/>
    </xf>
    <xf numFmtId="0" fontId="4" fillId="4" borderId="0" xfId="3" applyFont="1" applyFill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5" borderId="6" xfId="3" applyFont="1" applyFill="1" applyBorder="1" applyAlignment="1">
      <alignment horizontal="left" vertical="center" wrapText="1"/>
    </xf>
  </cellXfs>
  <cellStyles count="8">
    <cellStyle name="Comma 2" xfId="4" xr:uid="{00000000-0005-0000-0000-000000000000}"/>
    <cellStyle name="Hyperlink" xfId="1" builtinId="8"/>
    <cellStyle name="Normal" xfId="0" builtinId="0"/>
    <cellStyle name="Normal 2" xfId="2" xr:uid="{00000000-0005-0000-0000-000003000000}"/>
    <cellStyle name="Percent" xfId="7" builtinId="5"/>
    <cellStyle name="Percent 2" xfId="5" xr:uid="{00000000-0005-0000-0000-000004000000}"/>
    <cellStyle name="عادي 11" xfId="6" xr:uid="{00000000-0005-0000-0000-000005000000}"/>
    <cellStyle name="عادي 2" xfId="3" xr:uid="{00000000-0005-0000-0000-000006000000}"/>
  </cellStyles>
  <dxfs count="0"/>
  <tableStyles count="0" defaultTableStyle="TableStyleMedium9" defaultPivotStyle="PivotStyleLight16"/>
  <colors>
    <mruColors>
      <color rgb="FF44546A"/>
      <color rgb="FFD6DCE4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581025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A7FE1E5-3734-4373-ACF7-D5C5E229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3540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457200</xdr:colOff>
      <xdr:row>2</xdr:row>
      <xdr:rowOff>6350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6C38B36-41B5-47DA-AA83-6BB8EEA8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66675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1666875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5ECA6E-6DC4-4B09-A377-DD69AA59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5825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1666875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7255BC-D8FD-4E18-AFB0-B3FFE5F6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34525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44097</xdr:colOff>
      <xdr:row>0</xdr:row>
      <xdr:rowOff>70556</xdr:rowOff>
    </xdr:from>
    <xdr:to>
      <xdr:col>0</xdr:col>
      <xdr:colOff>1653822</xdr:colOff>
      <xdr:row>2</xdr:row>
      <xdr:rowOff>17639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8EC28DC-840C-4012-BD92-0F86C7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776247" y="70556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190500</xdr:colOff>
      <xdr:row>2</xdr:row>
      <xdr:rowOff>7408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0E49737-5864-4F77-BAAF-E7AA88D6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058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1657350</xdr:colOff>
      <xdr:row>2</xdr:row>
      <xdr:rowOff>13758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897427-3046-4A29-B1FF-E159EAC7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062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view="pageBreakPreview" zoomScaleNormal="100" zoomScaleSheetLayoutView="100" workbookViewId="0">
      <selection activeCell="B18" sqref="B18"/>
    </sheetView>
  </sheetViews>
  <sheetFormatPr defaultColWidth="9.453125" defaultRowHeight="12.5"/>
  <cols>
    <col min="1" max="1" width="16.1796875" style="1" customWidth="1"/>
    <col min="2" max="2" width="83.54296875" style="1" customWidth="1"/>
    <col min="3" max="16384" width="9.453125" style="1"/>
  </cols>
  <sheetData>
    <row r="1" spans="1:6" ht="21" customHeight="1">
      <c r="A1" s="3"/>
    </row>
    <row r="2" spans="1:6" ht="21" customHeight="1">
      <c r="A2" s="3"/>
    </row>
    <row r="3" spans="1:6" ht="21" customHeight="1">
      <c r="A3" s="3"/>
    </row>
    <row r="4" spans="1:6" ht="21" customHeight="1">
      <c r="A4" s="80"/>
      <c r="B4" s="81"/>
      <c r="C4" s="4"/>
      <c r="D4" s="4"/>
      <c r="E4" s="4"/>
      <c r="F4" s="4"/>
    </row>
    <row r="5" spans="1:6" s="2" customFormat="1" ht="21" customHeight="1">
      <c r="A5" s="82" t="s">
        <v>0</v>
      </c>
      <c r="B5" s="83" t="s">
        <v>1</v>
      </c>
    </row>
    <row r="6" spans="1:6" ht="21" customHeight="1">
      <c r="A6" s="82">
        <v>1</v>
      </c>
      <c r="B6" s="84" t="s">
        <v>2</v>
      </c>
    </row>
    <row r="7" spans="1:6" ht="21" customHeight="1">
      <c r="A7" s="82">
        <v>2</v>
      </c>
      <c r="B7" s="85" t="s">
        <v>3</v>
      </c>
    </row>
    <row r="8" spans="1:6" ht="21" customHeight="1">
      <c r="A8" s="82">
        <v>3</v>
      </c>
      <c r="B8" s="84" t="s">
        <v>4</v>
      </c>
    </row>
    <row r="9" spans="1:6" ht="21" customHeight="1">
      <c r="A9" s="82">
        <v>4</v>
      </c>
      <c r="B9" s="85" t="s">
        <v>5</v>
      </c>
    </row>
    <row r="10" spans="1:6" ht="21" customHeight="1">
      <c r="A10" s="82">
        <v>5</v>
      </c>
      <c r="B10" s="84" t="s">
        <v>6</v>
      </c>
    </row>
    <row r="11" spans="1:6" ht="21" customHeight="1">
      <c r="A11" s="82">
        <v>6</v>
      </c>
      <c r="B11" s="85" t="s">
        <v>7</v>
      </c>
    </row>
  </sheetData>
  <mergeCells count="1">
    <mergeCell ref="A4:B4"/>
  </mergeCells>
  <hyperlinks>
    <hyperlink ref="B6" location="'1'!A1" display="إجمالي عدد الحجاج لعام 1443" xr:uid="{00000000-0004-0000-0000-000000000000}"/>
    <hyperlink ref="B7" location="'2'!A1" display="عدد الحجاج المستفيدين من مبادرة طريق مكة لعام 1444حسب الجنسية " xr:uid="{00000000-0004-0000-0000-000002000000}"/>
    <hyperlink ref="B8" location="'3'!A1" display=" أعداد حجاج الخارج  عام 1444هـ حسب مجموعات الدول " xr:uid="{DB301971-BD0D-4609-8036-44AE01BAF940}"/>
    <hyperlink ref="B9" location="'4'!A1" display="الحجاج القادمون لهذا العام 1444هـ حسب الجنسية والجنس وطرق القدوم" xr:uid="{D7D29D38-C986-423D-B769-C7F1D0CAD8A9}"/>
    <hyperlink ref="B10" location="'5'!A1" display="الحجاج القادمون لهذا العام 1444هـ حسب تاريخ القدوم والمغادرة" xr:uid="{CDA21D83-320F-458F-B63A-FA62A5B2AFBE}"/>
    <hyperlink ref="B11" location="'6'!A1" display="متوسط مدة اقامة حجاج الخارج في المملكة لعام 1444 " xr:uid="{3102EE25-3754-4C3B-8F3E-86FC3E149B81}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J13"/>
  <sheetViews>
    <sheetView showGridLines="0" view="pageBreakPreview" zoomScaleNormal="100" zoomScaleSheetLayoutView="100" workbookViewId="0"/>
  </sheetViews>
  <sheetFormatPr defaultColWidth="9.1796875" defaultRowHeight="12.5"/>
  <cols>
    <col min="1" max="1" width="9.1796875" style="6"/>
    <col min="2" max="3" width="8.81640625" style="6" customWidth="1"/>
    <col min="4" max="6" width="15.54296875" style="6" customWidth="1"/>
    <col min="7" max="7" width="19.81640625" style="6" customWidth="1"/>
    <col min="8" max="16384" width="9.1796875" style="6"/>
  </cols>
  <sheetData>
    <row r="1" spans="1:10" ht="21" customHeight="1">
      <c r="A1" s="5"/>
      <c r="B1" s="5"/>
      <c r="C1" s="5"/>
      <c r="D1" s="5"/>
      <c r="E1" s="5"/>
      <c r="F1" s="5"/>
      <c r="G1" s="5"/>
    </row>
    <row r="2" spans="1:10" ht="21" customHeight="1">
      <c r="A2" s="5"/>
      <c r="B2" s="5"/>
      <c r="C2" s="7"/>
      <c r="D2" s="8"/>
      <c r="E2" s="8"/>
      <c r="F2" s="8"/>
      <c r="G2" s="8"/>
    </row>
    <row r="3" spans="1:10" ht="21" customHeight="1">
      <c r="A3" s="5"/>
      <c r="B3" s="5"/>
      <c r="C3" s="7"/>
      <c r="D3" s="8"/>
      <c r="E3" s="8"/>
      <c r="F3" s="8"/>
      <c r="G3" s="8"/>
    </row>
    <row r="4" spans="1:10" ht="55" customHeight="1">
      <c r="A4" s="59" t="s">
        <v>2</v>
      </c>
      <c r="B4" s="60"/>
      <c r="C4" s="60"/>
      <c r="D4" s="60"/>
      <c r="E4" s="60"/>
      <c r="F4" s="60"/>
      <c r="G4" s="60"/>
    </row>
    <row r="5" spans="1:10" ht="21" customHeight="1">
      <c r="A5" s="50" t="s">
        <v>8</v>
      </c>
      <c r="B5" s="51"/>
      <c r="C5" s="52"/>
      <c r="D5" s="50" t="s">
        <v>9</v>
      </c>
      <c r="E5" s="51"/>
      <c r="F5" s="51"/>
      <c r="G5" s="48" t="s">
        <v>10</v>
      </c>
    </row>
    <row r="6" spans="1:10" ht="21" customHeight="1">
      <c r="A6" s="53"/>
      <c r="B6" s="54"/>
      <c r="C6" s="55"/>
      <c r="D6" s="14" t="s">
        <v>11</v>
      </c>
      <c r="E6" s="14" t="s">
        <v>12</v>
      </c>
      <c r="F6" s="14" t="s">
        <v>13</v>
      </c>
      <c r="G6" s="49"/>
    </row>
    <row r="7" spans="1:10" ht="21" customHeight="1">
      <c r="A7" s="63" t="s">
        <v>14</v>
      </c>
      <c r="B7" s="64" t="s">
        <v>15</v>
      </c>
      <c r="C7" s="65"/>
      <c r="D7" s="27">
        <v>58392</v>
      </c>
      <c r="E7" s="27">
        <v>62755</v>
      </c>
      <c r="F7" s="27">
        <f>SUM(D7:E7)</f>
        <v>121147</v>
      </c>
      <c r="G7" s="28">
        <f>F7/F$11</f>
        <v>6.5660729142107646E-2</v>
      </c>
      <c r="H7" s="12"/>
      <c r="I7" s="9"/>
    </row>
    <row r="8" spans="1:10" ht="21" customHeight="1">
      <c r="A8" s="63"/>
      <c r="B8" s="64" t="s">
        <v>16</v>
      </c>
      <c r="C8" s="65"/>
      <c r="D8" s="16">
        <v>40116</v>
      </c>
      <c r="E8" s="16">
        <v>22867</v>
      </c>
      <c r="F8" s="16">
        <f>SUM(D8:E8)</f>
        <v>62983</v>
      </c>
      <c r="G8" s="17">
        <f t="shared" ref="G8:G9" si="0">F8/F$11</f>
        <v>3.4136294778718136E-2</v>
      </c>
      <c r="H8" s="12"/>
      <c r="I8" s="9"/>
      <c r="J8" s="10"/>
    </row>
    <row r="9" spans="1:10" ht="21" customHeight="1">
      <c r="A9" s="63"/>
      <c r="B9" s="64" t="s">
        <v>17</v>
      </c>
      <c r="C9" s="65"/>
      <c r="D9" s="27">
        <f>SUM(D7:D8)</f>
        <v>98508</v>
      </c>
      <c r="E9" s="27">
        <f>SUM(E7:E8)</f>
        <v>85622</v>
      </c>
      <c r="F9" s="27">
        <f>SUM(D9:E9)</f>
        <v>184130</v>
      </c>
      <c r="G9" s="28">
        <f t="shared" si="0"/>
        <v>9.9797023920825775E-2</v>
      </c>
      <c r="I9" s="9"/>
    </row>
    <row r="10" spans="1:10" ht="21" customHeight="1">
      <c r="A10" s="56" t="s">
        <v>18</v>
      </c>
      <c r="B10" s="57"/>
      <c r="C10" s="58"/>
      <c r="D10" s="18">
        <v>871186</v>
      </c>
      <c r="E10" s="18">
        <v>789729</v>
      </c>
      <c r="F10" s="18">
        <f>SUM(D10:E10)</f>
        <v>1660915</v>
      </c>
      <c r="G10" s="19">
        <f>F10/F11</f>
        <v>0.90020297607917421</v>
      </c>
      <c r="H10" s="9"/>
      <c r="I10" s="9"/>
    </row>
    <row r="11" spans="1:10" ht="21" customHeight="1">
      <c r="A11" s="56" t="s">
        <v>19</v>
      </c>
      <c r="B11" s="57"/>
      <c r="C11" s="58"/>
      <c r="D11" s="13">
        <f>D9+D10</f>
        <v>969694</v>
      </c>
      <c r="E11" s="13">
        <f t="shared" ref="E11" si="1">E9+E10</f>
        <v>875351</v>
      </c>
      <c r="F11" s="13">
        <f>SUM(F9+F10)</f>
        <v>1845045</v>
      </c>
      <c r="G11" s="15">
        <f>SUM(G9:G10)</f>
        <v>1</v>
      </c>
    </row>
    <row r="12" spans="1:10" ht="20.149999999999999" customHeight="1">
      <c r="A12" s="61" t="s">
        <v>20</v>
      </c>
      <c r="B12" s="62"/>
      <c r="C12" s="62"/>
      <c r="D12" s="11"/>
      <c r="E12" s="12"/>
      <c r="F12" s="12"/>
      <c r="G12" s="44" t="s">
        <v>21</v>
      </c>
    </row>
    <row r="13" spans="1:10">
      <c r="D13" s="11"/>
    </row>
  </sheetData>
  <mergeCells count="11">
    <mergeCell ref="A12:C12"/>
    <mergeCell ref="A11:C11"/>
    <mergeCell ref="A7:A9"/>
    <mergeCell ref="B7:C7"/>
    <mergeCell ref="B9:C9"/>
    <mergeCell ref="B8:C8"/>
    <mergeCell ref="G5:G6"/>
    <mergeCell ref="D5:F5"/>
    <mergeCell ref="A5:C6"/>
    <mergeCell ref="A10:C10"/>
    <mergeCell ref="A4:G4"/>
  </mergeCells>
  <hyperlinks>
    <hyperlink ref="G12" location="'Index'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view="pageBreakPreview" zoomScaleNormal="100" zoomScaleSheetLayoutView="100" workbookViewId="0">
      <selection activeCell="A11" sqref="A11"/>
    </sheetView>
  </sheetViews>
  <sheetFormatPr defaultColWidth="9.1796875" defaultRowHeight="12.5"/>
  <cols>
    <col min="1" max="2" width="45.54296875" style="6" customWidth="1"/>
    <col min="3" max="3" width="27.90625" style="6" customWidth="1"/>
    <col min="4" max="16384" width="9.1796875" style="6"/>
  </cols>
  <sheetData>
    <row r="1" spans="1:3" ht="21" customHeight="1">
      <c r="A1" s="5"/>
      <c r="B1" s="5"/>
    </row>
    <row r="2" spans="1:3" ht="21" customHeight="1">
      <c r="A2" s="5"/>
      <c r="B2" s="5"/>
    </row>
    <row r="3" spans="1:3" s="20" customFormat="1" ht="21" customHeight="1">
      <c r="A3" s="66"/>
      <c r="B3" s="66"/>
    </row>
    <row r="4" spans="1:3" ht="55" customHeight="1">
      <c r="A4" s="59" t="s">
        <v>3</v>
      </c>
      <c r="B4" s="67"/>
    </row>
    <row r="5" spans="1:3" ht="21" customHeight="1">
      <c r="A5" s="23" t="s">
        <v>22</v>
      </c>
      <c r="B5" s="23" t="s">
        <v>23</v>
      </c>
    </row>
    <row r="6" spans="1:3" ht="21" customHeight="1">
      <c r="A6" s="25" t="s">
        <v>24</v>
      </c>
      <c r="B6" s="27">
        <v>108739</v>
      </c>
      <c r="C6" s="12"/>
    </row>
    <row r="7" spans="1:3" ht="21" customHeight="1">
      <c r="A7" s="13" t="s">
        <v>25</v>
      </c>
      <c r="B7" s="16">
        <v>47656</v>
      </c>
      <c r="C7" s="12"/>
    </row>
    <row r="8" spans="1:3" ht="21" customHeight="1">
      <c r="A8" s="25" t="s">
        <v>26</v>
      </c>
      <c r="B8" s="27">
        <v>31719</v>
      </c>
      <c r="C8" s="12"/>
    </row>
    <row r="9" spans="1:3" ht="21" customHeight="1">
      <c r="A9" s="13" t="s">
        <v>27</v>
      </c>
      <c r="B9" s="16">
        <v>26184</v>
      </c>
      <c r="C9" s="12"/>
    </row>
    <row r="10" spans="1:3" ht="21" customHeight="1">
      <c r="A10" s="25" t="s">
        <v>28</v>
      </c>
      <c r="B10" s="27">
        <v>11492</v>
      </c>
      <c r="C10" s="12"/>
    </row>
    <row r="11" spans="1:3" ht="21" customHeight="1">
      <c r="A11" s="13" t="s">
        <v>29</v>
      </c>
      <c r="B11" s="16">
        <v>10119</v>
      </c>
      <c r="C11" s="12"/>
    </row>
    <row r="12" spans="1:3" ht="21" customHeight="1">
      <c r="A12" s="25" t="s">
        <v>30</v>
      </c>
      <c r="B12" s="27">
        <v>6363</v>
      </c>
      <c r="C12" s="12"/>
    </row>
    <row r="13" spans="1:3" ht="21" customHeight="1">
      <c r="A13" s="23" t="s">
        <v>13</v>
      </c>
      <c r="B13" s="24">
        <f>SUM(B6:B12)</f>
        <v>242272</v>
      </c>
    </row>
    <row r="14" spans="1:3" ht="20.149999999999999" customHeight="1">
      <c r="A14" s="22" t="s">
        <v>20</v>
      </c>
      <c r="B14" s="44" t="s">
        <v>21</v>
      </c>
    </row>
  </sheetData>
  <mergeCells count="2">
    <mergeCell ref="A3:B3"/>
    <mergeCell ref="A4:B4"/>
  </mergeCells>
  <hyperlinks>
    <hyperlink ref="B14" location="'Index'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view="pageBreakPreview" zoomScaleNormal="100" zoomScaleSheetLayoutView="100" workbookViewId="0">
      <selection activeCell="A12" sqref="A12"/>
    </sheetView>
  </sheetViews>
  <sheetFormatPr defaultColWidth="9.1796875" defaultRowHeight="12.5"/>
  <cols>
    <col min="1" max="1" width="45.54296875" style="6" customWidth="1"/>
    <col min="2" max="2" width="25.54296875" style="6" customWidth="1"/>
    <col min="3" max="16384" width="9.1796875" style="6"/>
  </cols>
  <sheetData>
    <row r="1" spans="1:2" ht="21" customHeight="1">
      <c r="A1" s="5"/>
      <c r="B1" s="5"/>
    </row>
    <row r="2" spans="1:2" ht="21" customHeight="1">
      <c r="A2" s="5"/>
      <c r="B2" s="5"/>
    </row>
    <row r="3" spans="1:2" s="20" customFormat="1" ht="21" customHeight="1">
      <c r="A3" s="66"/>
      <c r="B3" s="66"/>
    </row>
    <row r="4" spans="1:2" ht="55" customHeight="1">
      <c r="A4" s="59" t="s">
        <v>31</v>
      </c>
      <c r="B4" s="67"/>
    </row>
    <row r="5" spans="1:2" ht="21" customHeight="1">
      <c r="A5" s="30" t="s">
        <v>32</v>
      </c>
      <c r="B5" s="47" t="s">
        <v>33</v>
      </c>
    </row>
    <row r="6" spans="1:2" ht="21" customHeight="1">
      <c r="A6" s="13" t="s">
        <v>34</v>
      </c>
      <c r="B6" s="27">
        <v>37573.33164206503</v>
      </c>
    </row>
    <row r="7" spans="1:2" ht="21" customHeight="1">
      <c r="A7" s="13" t="s">
        <v>35</v>
      </c>
      <c r="B7" s="16">
        <v>308530.97460088175</v>
      </c>
    </row>
    <row r="8" spans="1:2" ht="21" customHeight="1">
      <c r="A8" s="25" t="s">
        <v>36</v>
      </c>
      <c r="B8" s="27">
        <v>1055963.9674385712</v>
      </c>
    </row>
    <row r="9" spans="1:2" ht="21" customHeight="1">
      <c r="A9" s="13" t="s">
        <v>37</v>
      </c>
      <c r="B9" s="16">
        <v>222334.03706646204</v>
      </c>
    </row>
    <row r="10" spans="1:2" ht="21" customHeight="1">
      <c r="A10" s="25" t="s">
        <v>38</v>
      </c>
      <c r="B10" s="27">
        <v>28801.289255029416</v>
      </c>
    </row>
    <row r="11" spans="1:2" ht="21" customHeight="1">
      <c r="A11" s="13" t="s">
        <v>39</v>
      </c>
      <c r="B11" s="16">
        <v>7711.3999969906254</v>
      </c>
    </row>
    <row r="12" spans="1:2" ht="21" customHeight="1">
      <c r="A12" s="30" t="s">
        <v>13</v>
      </c>
      <c r="B12" s="31">
        <f>SUM(B6:B11)</f>
        <v>1660915</v>
      </c>
    </row>
    <row r="13" spans="1:2" ht="21" customHeight="1">
      <c r="A13" s="22" t="s">
        <v>20</v>
      </c>
      <c r="B13" s="44" t="s">
        <v>21</v>
      </c>
    </row>
  </sheetData>
  <mergeCells count="2">
    <mergeCell ref="A3:B3"/>
    <mergeCell ref="A4:B4"/>
  </mergeCells>
  <hyperlinks>
    <hyperlink ref="B13" location="'Index'!A1" display="الفهرس" xr:uid="{00000000-0004-0000-0300-000001000000}"/>
    <hyperlink ref="B11" location="'Index'!A1" display="الفهرس" xr:uid="{AB0380EA-BB52-4CF9-984E-E10F6A0AB0C2}"/>
  </hyperlinks>
  <pageMargins left="0.7" right="0.7" top="0.75" bottom="0.75" header="0.3" footer="0.3"/>
  <pageSetup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view="pageBreakPreview" zoomScaleNormal="100" zoomScaleSheetLayoutView="100" workbookViewId="0">
      <selection activeCell="A4" sqref="A4:E4"/>
    </sheetView>
  </sheetViews>
  <sheetFormatPr defaultColWidth="9.1796875" defaultRowHeight="12.5"/>
  <cols>
    <col min="1" max="1" width="43" style="6" customWidth="1"/>
    <col min="2" max="2" width="15.1796875" style="6" customWidth="1"/>
    <col min="3" max="3" width="14.453125" style="6" customWidth="1"/>
    <col min="4" max="4" width="15.453125" style="6" customWidth="1"/>
    <col min="5" max="5" width="18.81640625" style="6" customWidth="1"/>
    <col min="6" max="16384" width="9.1796875" style="6"/>
  </cols>
  <sheetData>
    <row r="1" spans="1:6" ht="21" customHeight="1">
      <c r="A1" s="5"/>
      <c r="B1" s="5"/>
      <c r="C1" s="5"/>
      <c r="D1" s="5"/>
      <c r="E1" s="5"/>
    </row>
    <row r="2" spans="1:6" ht="21" customHeight="1">
      <c r="A2" s="5"/>
      <c r="B2" s="5"/>
      <c r="C2" s="5"/>
      <c r="D2" s="5"/>
      <c r="E2" s="5"/>
    </row>
    <row r="3" spans="1:6" ht="21" customHeight="1">
      <c r="A3" s="5"/>
      <c r="B3" s="5"/>
      <c r="C3" s="5"/>
      <c r="D3" s="5"/>
      <c r="E3" s="5"/>
    </row>
    <row r="4" spans="1:6" ht="55" customHeight="1">
      <c r="A4" s="69" t="s">
        <v>40</v>
      </c>
      <c r="B4" s="70"/>
      <c r="C4" s="70"/>
      <c r="D4" s="70"/>
      <c r="E4" s="70"/>
    </row>
    <row r="5" spans="1:6" ht="21" customHeight="1">
      <c r="A5" s="68" t="s">
        <v>41</v>
      </c>
      <c r="B5" s="68" t="s">
        <v>42</v>
      </c>
      <c r="C5" s="68"/>
      <c r="D5" s="68"/>
      <c r="E5" s="68" t="s">
        <v>43</v>
      </c>
    </row>
    <row r="6" spans="1:6" ht="21" customHeight="1">
      <c r="A6" s="68"/>
      <c r="B6" s="68"/>
      <c r="C6" s="68"/>
      <c r="D6" s="68"/>
      <c r="E6" s="68"/>
    </row>
    <row r="7" spans="1:6" ht="21" customHeight="1">
      <c r="A7" s="68"/>
      <c r="B7" s="33" t="s">
        <v>11</v>
      </c>
      <c r="C7" s="33" t="s">
        <v>12</v>
      </c>
      <c r="D7" s="33" t="s">
        <v>13</v>
      </c>
      <c r="E7" s="68"/>
    </row>
    <row r="8" spans="1:6" ht="21" customHeight="1">
      <c r="A8" s="25" t="s">
        <v>44</v>
      </c>
      <c r="B8" s="26">
        <v>834261</v>
      </c>
      <c r="C8" s="26">
        <v>759010</v>
      </c>
      <c r="D8" s="26">
        <f>SUM(B8:C8)</f>
        <v>1593271</v>
      </c>
      <c r="E8" s="35">
        <f>D8/D$11</f>
        <v>0.95927305130003637</v>
      </c>
      <c r="F8" s="21"/>
    </row>
    <row r="9" spans="1:6" ht="21" customHeight="1">
      <c r="A9" s="13" t="s">
        <v>45</v>
      </c>
      <c r="B9" s="18">
        <v>33604</v>
      </c>
      <c r="C9" s="18">
        <v>27209</v>
      </c>
      <c r="D9" s="18">
        <f>SUM(B9:C9)</f>
        <v>60813</v>
      </c>
      <c r="E9" s="37">
        <f t="shared" ref="E9:E11" si="0">D9/D$11</f>
        <v>3.6614155450459533E-2</v>
      </c>
      <c r="F9" s="21"/>
    </row>
    <row r="10" spans="1:6" ht="21" customHeight="1">
      <c r="A10" s="13" t="s">
        <v>46</v>
      </c>
      <c r="B10" s="36">
        <v>3321</v>
      </c>
      <c r="C10" s="36">
        <v>3510</v>
      </c>
      <c r="D10" s="36">
        <f>SUM(B10:C10)</f>
        <v>6831</v>
      </c>
      <c r="E10" s="35">
        <f t="shared" si="0"/>
        <v>4.1127932495040381E-3</v>
      </c>
      <c r="F10" s="21"/>
    </row>
    <row r="11" spans="1:6" ht="21" customHeight="1">
      <c r="A11" s="33" t="s">
        <v>13</v>
      </c>
      <c r="B11" s="13">
        <f>SUM(B8:B10)</f>
        <v>871186</v>
      </c>
      <c r="C11" s="13">
        <f>SUM(C8:C10)</f>
        <v>789729</v>
      </c>
      <c r="D11" s="13">
        <f>SUM(D8:D10)</f>
        <v>1660915</v>
      </c>
      <c r="E11" s="34">
        <f t="shared" si="0"/>
        <v>1</v>
      </c>
    </row>
    <row r="12" spans="1:6" ht="21" customHeight="1">
      <c r="A12" s="22" t="s">
        <v>20</v>
      </c>
      <c r="B12" s="29"/>
      <c r="C12" s="29"/>
      <c r="D12" s="29"/>
      <c r="E12" s="44" t="s">
        <v>21</v>
      </c>
    </row>
  </sheetData>
  <mergeCells count="4">
    <mergeCell ref="A5:A7"/>
    <mergeCell ref="E5:E7"/>
    <mergeCell ref="B5:D6"/>
    <mergeCell ref="A4:E4"/>
  </mergeCells>
  <hyperlinks>
    <hyperlink ref="E12" location="'Index'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view="pageBreakPreview" zoomScaleNormal="100" zoomScaleSheetLayoutView="100" workbookViewId="0"/>
  </sheetViews>
  <sheetFormatPr defaultColWidth="9.1796875" defaultRowHeight="12.5"/>
  <cols>
    <col min="1" max="1" width="21.81640625" style="6" customWidth="1"/>
    <col min="2" max="2" width="20" style="6" customWidth="1"/>
    <col min="3" max="3" width="23.54296875" style="6" customWidth="1"/>
    <col min="4" max="4" width="23.453125" style="6" customWidth="1"/>
    <col min="5" max="5" width="20.453125" style="6" customWidth="1"/>
    <col min="6" max="16384" width="9.1796875" style="6"/>
  </cols>
  <sheetData>
    <row r="1" spans="1:4" ht="21" customHeight="1">
      <c r="A1" s="5"/>
      <c r="B1" s="5"/>
      <c r="C1" s="5"/>
      <c r="D1" s="5"/>
    </row>
    <row r="2" spans="1:4" ht="21" customHeight="1">
      <c r="A2" s="5"/>
      <c r="B2" s="5"/>
      <c r="C2" s="5"/>
      <c r="D2" s="7"/>
    </row>
    <row r="3" spans="1:4" ht="21" customHeight="1">
      <c r="A3" s="5"/>
      <c r="B3" s="5"/>
      <c r="C3" s="5"/>
      <c r="D3" s="7"/>
    </row>
    <row r="4" spans="1:4" ht="55" customHeight="1">
      <c r="A4" s="59" t="s">
        <v>6</v>
      </c>
      <c r="B4" s="60"/>
      <c r="C4" s="60"/>
      <c r="D4" s="60"/>
    </row>
    <row r="5" spans="1:4" ht="21" customHeight="1">
      <c r="A5" s="71" t="s">
        <v>47</v>
      </c>
      <c r="B5" s="71"/>
      <c r="C5" s="71" t="s">
        <v>48</v>
      </c>
      <c r="D5" s="71"/>
    </row>
    <row r="6" spans="1:4" ht="21" customHeight="1">
      <c r="A6" s="38" t="s">
        <v>49</v>
      </c>
      <c r="B6" s="38" t="s">
        <v>43</v>
      </c>
      <c r="C6" s="39" t="s">
        <v>49</v>
      </c>
      <c r="D6" s="38" t="s">
        <v>43</v>
      </c>
    </row>
    <row r="7" spans="1:4" ht="31" customHeight="1">
      <c r="A7" s="25" t="s">
        <v>50</v>
      </c>
      <c r="B7" s="35">
        <v>0.12593734370081561</v>
      </c>
      <c r="C7" s="25" t="s">
        <v>51</v>
      </c>
      <c r="D7" s="35">
        <v>0.32765093206844426</v>
      </c>
    </row>
    <row r="8" spans="1:4" ht="31" customHeight="1">
      <c r="A8" s="13" t="s">
        <v>52</v>
      </c>
      <c r="B8" s="42">
        <v>0.25251147021595843</v>
      </c>
      <c r="C8" s="13" t="s">
        <v>53</v>
      </c>
      <c r="D8" s="42">
        <v>0.39059816134806358</v>
      </c>
    </row>
    <row r="9" spans="1:4" ht="31" customHeight="1">
      <c r="A9" s="25" t="s">
        <v>54</v>
      </c>
      <c r="B9" s="35">
        <v>0.37586256084194969</v>
      </c>
      <c r="C9" s="25" t="s">
        <v>55</v>
      </c>
      <c r="D9" s="35">
        <v>0.21569366967043679</v>
      </c>
    </row>
    <row r="10" spans="1:4" ht="31" customHeight="1">
      <c r="A10" s="13" t="s">
        <v>56</v>
      </c>
      <c r="B10" s="42">
        <v>0.2456886252412763</v>
      </c>
      <c r="C10" s="13" t="s">
        <v>57</v>
      </c>
      <c r="D10" s="42">
        <v>6.6057236913055345E-2</v>
      </c>
    </row>
    <row r="11" spans="1:4" ht="21" customHeight="1">
      <c r="A11" s="32" t="s">
        <v>13</v>
      </c>
      <c r="B11" s="40">
        <f>SUM(B7:B10)</f>
        <v>1</v>
      </c>
      <c r="C11" s="32" t="s">
        <v>13</v>
      </c>
      <c r="D11" s="41">
        <f>SUM(D7:D10)</f>
        <v>0.99999999999999989</v>
      </c>
    </row>
    <row r="12" spans="1:4" ht="21" customHeight="1">
      <c r="A12" s="22" t="s">
        <v>20</v>
      </c>
      <c r="C12" s="5"/>
      <c r="D12" s="44" t="s">
        <v>21</v>
      </c>
    </row>
  </sheetData>
  <mergeCells count="3">
    <mergeCell ref="A5:B5"/>
    <mergeCell ref="C5:D5"/>
    <mergeCell ref="A4:D4"/>
  </mergeCells>
  <hyperlinks>
    <hyperlink ref="D12" location="'Index'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view="pageBreakPreview" zoomScaleNormal="100" zoomScaleSheetLayoutView="100" workbookViewId="0">
      <selection activeCell="A4" sqref="A4:B4"/>
    </sheetView>
  </sheetViews>
  <sheetFormatPr defaultColWidth="9.1796875" defaultRowHeight="12.5"/>
  <cols>
    <col min="1" max="1" width="35" style="6" customWidth="1"/>
    <col min="2" max="2" width="32.1796875" style="6" customWidth="1"/>
    <col min="3" max="4" width="17.453125" style="6" customWidth="1"/>
    <col min="5" max="5" width="43.453125" style="6" customWidth="1"/>
    <col min="6" max="6" width="27.54296875" style="6" customWidth="1"/>
    <col min="7" max="16384" width="9.1796875" style="6"/>
  </cols>
  <sheetData>
    <row r="1" spans="1:4" ht="21" customHeight="1">
      <c r="A1" s="5"/>
      <c r="B1" s="7"/>
    </row>
    <row r="2" spans="1:4" ht="21" customHeight="1">
      <c r="A2" s="5"/>
      <c r="B2" s="7"/>
    </row>
    <row r="3" spans="1:4" ht="21" customHeight="1">
      <c r="A3" s="72"/>
      <c r="B3" s="73"/>
      <c r="C3" s="74"/>
      <c r="D3" s="74"/>
    </row>
    <row r="4" spans="1:4" s="43" customFormat="1" ht="55" customHeight="1">
      <c r="A4" s="75" t="s">
        <v>7</v>
      </c>
      <c r="B4" s="59"/>
    </row>
    <row r="5" spans="1:4" ht="21" customHeight="1">
      <c r="A5" s="76" t="s">
        <v>58</v>
      </c>
      <c r="B5" s="77"/>
    </row>
    <row r="6" spans="1:4" ht="21" customHeight="1">
      <c r="A6" s="78"/>
      <c r="B6" s="79"/>
    </row>
    <row r="7" spans="1:4" ht="21" customHeight="1">
      <c r="A7" s="45" t="s">
        <v>59</v>
      </c>
      <c r="B7" s="46">
        <v>31.553422045565483</v>
      </c>
    </row>
    <row r="8" spans="1:4" ht="21" customHeight="1">
      <c r="A8" s="22" t="s">
        <v>20</v>
      </c>
      <c r="B8" s="44" t="s">
        <v>21</v>
      </c>
    </row>
  </sheetData>
  <mergeCells count="3">
    <mergeCell ref="A3:D3"/>
    <mergeCell ref="A4:B4"/>
    <mergeCell ref="A5:B6"/>
  </mergeCells>
  <hyperlinks>
    <hyperlink ref="B8" location="'Index'!A1" display="الفهرس" xr:uid="{9029733D-7648-4152-B6E1-21590C5DDE58}"/>
  </hyperlinks>
  <pageMargins left="0.7" right="0.7" top="0.75" bottom="0.75" header="0.3" footer="0.3"/>
  <pageSetup scale="97" orientation="portrait" r:id="rId1"/>
  <colBreaks count="1" manualBreakCount="1">
    <brk id="2" max="1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Props1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Index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Index!Print_Area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عبير آل ثنيان - Abeer Aal Thunayan</cp:lastModifiedBy>
  <cp:lastPrinted>2012-05-27T08:02:28Z</cp:lastPrinted>
  <dcterms:created xsi:type="dcterms:W3CDTF">1996-10-14T23:33:28Z</dcterms:created>
  <dcterms:modified xsi:type="dcterms:W3CDTF">2024-03-24T12:26:15Z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</Properties>
</file>