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حج\"/>
    </mc:Choice>
  </mc:AlternateContent>
  <xr:revisionPtr revIDLastSave="0" documentId="8_{EF18DA17-44D3-4997-82BC-FEDAEAD76A8C}" xr6:coauthVersionLast="47" xr6:coauthVersionMax="47" xr10:uidLastSave="{00000000-0000-0000-0000-000000000000}"/>
  <bookViews>
    <workbookView xWindow="-110" yWindow="-110" windowWidth="21820" windowHeight="14020" tabRatio="853" activeTab="23" xr2:uid="{00000000-000D-0000-FFFF-FFFF00000000}"/>
  </bookViews>
  <sheets>
    <sheet name="Index" sheetId="147" r:id="rId1"/>
    <sheet name="1" sheetId="104" r:id="rId2"/>
    <sheet name="2" sheetId="116" r:id="rId3"/>
    <sheet name="3" sheetId="137" r:id="rId4"/>
    <sheet name="4" sheetId="134" r:id="rId5"/>
    <sheet name="5" sheetId="131" r:id="rId6"/>
    <sheet name="6" sheetId="146" r:id="rId7"/>
    <sheet name="7" sheetId="144" r:id="rId8"/>
    <sheet name="8" sheetId="168" r:id="rId9"/>
    <sheet name="9" sheetId="169" r:id="rId10"/>
    <sheet name="10" sheetId="148" r:id="rId11"/>
    <sheet name="11" sheetId="164" r:id="rId12"/>
    <sheet name="12" sheetId="165" r:id="rId13"/>
    <sheet name="13" sheetId="150" r:id="rId14"/>
    <sheet name="14" sheetId="151" r:id="rId15"/>
    <sheet name="15" sheetId="153" r:id="rId16"/>
    <sheet name="16" sheetId="154" r:id="rId17"/>
    <sheet name="17" sheetId="155" r:id="rId18"/>
    <sheet name="18" sheetId="156" r:id="rId19"/>
    <sheet name="19" sheetId="160" r:id="rId20"/>
    <sheet name="20" sheetId="159" r:id="rId21"/>
    <sheet name="21" sheetId="161" r:id="rId22"/>
    <sheet name="22" sheetId="162" r:id="rId23"/>
    <sheet name="23" sheetId="163" r:id="rId24"/>
  </sheets>
  <definedNames>
    <definedName name="_xlnm.Print_Area" localSheetId="1">'1'!$A$1:$F$9</definedName>
    <definedName name="_xlnm.Print_Area" localSheetId="11">'11'!$A$1:$D$14</definedName>
    <definedName name="_xlnm.Print_Area" localSheetId="12">'12'!$A$1:$D$6</definedName>
    <definedName name="_xlnm.Print_Area" localSheetId="13">'13'!$A$1:$C$7</definedName>
    <definedName name="_xlnm.Print_Area" localSheetId="14">'14'!$A$1:$I$11</definedName>
    <definedName name="_xlnm.Print_Area" localSheetId="15">'15'!$A$1:$C$9</definedName>
    <definedName name="_xlnm.Print_Area" localSheetId="16">'16'!$A$1:$B$12</definedName>
    <definedName name="_xlnm.Print_Area" localSheetId="17">'17'!$A$1:$C$12</definedName>
    <definedName name="_xlnm.Print_Area" localSheetId="18">'18'!$A$1:$C$27</definedName>
    <definedName name="_xlnm.Print_Area" localSheetId="19">'19'!$A$1:$C$9</definedName>
    <definedName name="_xlnm.Print_Area" localSheetId="2">'2'!$A$1:$D$12</definedName>
    <definedName name="_xlnm.Print_Area" localSheetId="20">'20'!$A$1:$C$11</definedName>
    <definedName name="_xlnm.Print_Area" localSheetId="21">'21'!$A$1:$C$7</definedName>
    <definedName name="_xlnm.Print_Area" localSheetId="22">'22'!$A$1:$C$14</definedName>
    <definedName name="_xlnm.Print_Area" localSheetId="23">'23'!$A$1:$C$9</definedName>
    <definedName name="_xlnm.Print_Area" localSheetId="3">'3'!$A$1:$D$11</definedName>
    <definedName name="_xlnm.Print_Area" localSheetId="4">'4'!$A$1:$B$7</definedName>
    <definedName name="_xlnm.Print_Area" localSheetId="5">'5'!$A$1:$C$12</definedName>
    <definedName name="_xlnm.Print_Area" localSheetId="6">'6'!$A$1:$B$14</definedName>
    <definedName name="_xlnm.Print_Area" localSheetId="0">Index!$A$2:$C$27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Index!$B$8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04" l="1"/>
  <c r="B9" i="169" l="1"/>
  <c r="B8" i="163" l="1"/>
  <c r="B12" i="162" l="1"/>
  <c r="D8" i="104" l="1"/>
  <c r="E8" i="148" l="1"/>
  <c r="D13" i="164" l="1"/>
  <c r="F6" i="104"/>
  <c r="F8" i="104" s="1"/>
  <c r="B9" i="168" l="1"/>
  <c r="B8" i="160" l="1"/>
  <c r="B26" i="156" l="1"/>
  <c r="B11" i="155"/>
  <c r="C8" i="153"/>
  <c r="D8" i="148"/>
  <c r="B11" i="146" l="1"/>
  <c r="B10" i="144"/>
  <c r="B11" i="131" l="1"/>
  <c r="E8" i="104" l="1"/>
</calcChain>
</file>

<file path=xl/sharedStrings.xml><?xml version="1.0" encoding="utf-8"?>
<sst xmlns="http://schemas.openxmlformats.org/spreadsheetml/2006/main" count="285" uniqueCount="187">
  <si>
    <t xml:space="preserve"> </t>
  </si>
  <si>
    <t xml:space="preserve">
</t>
  </si>
  <si>
    <t>Hajj Statistics 1443 AH</t>
  </si>
  <si>
    <t>No.</t>
  </si>
  <si>
    <t>Title</t>
  </si>
  <si>
    <t>Pilgrims</t>
  </si>
  <si>
    <t>Number</t>
  </si>
  <si>
    <t>Male</t>
  </si>
  <si>
    <t>Female</t>
  </si>
  <si>
    <t>Total</t>
  </si>
  <si>
    <t>Internal pilgrims</t>
  </si>
  <si>
    <t>External pilgrims</t>
  </si>
  <si>
    <t>Total number of pilgrims</t>
  </si>
  <si>
    <t>index</t>
  </si>
  <si>
    <t>Source: Ministry of Interior</t>
  </si>
  <si>
    <t xml:space="preserve">Number of pilgrims </t>
  </si>
  <si>
    <t>Indonesia</t>
  </si>
  <si>
    <t>Pakistan</t>
  </si>
  <si>
    <t>Bangladesh</t>
  </si>
  <si>
    <t>Malaysia</t>
  </si>
  <si>
    <t xml:space="preserve">Relative distribution of external pilgrims by method of arrival and departure in 1443 </t>
  </si>
  <si>
    <t>Port type</t>
  </si>
  <si>
    <t>Air</t>
  </si>
  <si>
    <t>Land</t>
  </si>
  <si>
    <t>Sea</t>
  </si>
  <si>
    <t>Arrival</t>
  </si>
  <si>
    <t>Departure</t>
  </si>
  <si>
    <t>Relative distribution of external pilgrims by date of arrival and departure in 1443</t>
  </si>
  <si>
    <t>Date</t>
  </si>
  <si>
    <t>%</t>
  </si>
  <si>
    <t>From the start of the season until the end of 10/11</t>
  </si>
  <si>
    <t>From 11/11 until the end of 20/11</t>
  </si>
  <si>
    <t>From 21/11 until the end of 30/11</t>
  </si>
  <si>
    <t>From 1/12 until the end of 09/12</t>
  </si>
  <si>
    <t>From 10/12 until the end of 20/12</t>
  </si>
  <si>
    <t>From 21/12 until the end of 30/12</t>
  </si>
  <si>
    <t>From 01/1 until the end of 10/1</t>
  </si>
  <si>
    <t>From 11/1 until the end of the season</t>
  </si>
  <si>
    <t>Average length of stay of external pilgrims in Saudi Arabia in 1443</t>
  </si>
  <si>
    <t>Average length of stay for a single pilgrim</t>
  </si>
  <si>
    <t>Number of nights</t>
  </si>
  <si>
    <t>Number of pilgrims benefiting from Makkah Route Program by nationality in 1443</t>
  </si>
  <si>
    <t>Country</t>
  </si>
  <si>
    <t>Number of pilgrims</t>
  </si>
  <si>
    <t>Morocco</t>
  </si>
  <si>
    <t>Sector</t>
  </si>
  <si>
    <t>Supervision services*</t>
  </si>
  <si>
    <t>Public services</t>
  </si>
  <si>
    <t>Health Services</t>
  </si>
  <si>
    <t>Telecommunications Services</t>
  </si>
  <si>
    <t>Transportation services</t>
  </si>
  <si>
    <t>* Including security services, reception, control, energy, awareness and affairs of the Two Holy Mosques</t>
  </si>
  <si>
    <t>Source: Entities participating in Hajj</t>
  </si>
  <si>
    <t>Medical services provided to pilgrims during Hajj 1443</t>
  </si>
  <si>
    <t>Service</t>
  </si>
  <si>
    <t>Cardiac catheterization</t>
  </si>
  <si>
    <t>Dialysis</t>
  </si>
  <si>
    <t>Hospitalization</t>
  </si>
  <si>
    <t>Emergency</t>
  </si>
  <si>
    <t>Other operations</t>
  </si>
  <si>
    <t>Source: Ministry of Health</t>
  </si>
  <si>
    <t>Medical facilities and teams provided to pilgrims during Hajj 1443</t>
  </si>
  <si>
    <t>Hospitals</t>
  </si>
  <si>
    <t xml:space="preserve">  Health centers</t>
  </si>
  <si>
    <t xml:space="preserve">  Medical teams</t>
  </si>
  <si>
    <t xml:space="preserve">  Operational units</t>
  </si>
  <si>
    <t>Number of medical vaccines distributed during Hajj season 1443</t>
  </si>
  <si>
    <t>Vaccines</t>
  </si>
  <si>
    <t>Oral polio vaccine</t>
  </si>
  <si>
    <t>Meningitis vaccine</t>
  </si>
  <si>
    <t>Flue Vaccine</t>
  </si>
  <si>
    <t>International flights carrying pilgrims during Hajj 1443</t>
  </si>
  <si>
    <t>Airports</t>
  </si>
  <si>
    <t>King Abdulaziz Int. Airport</t>
  </si>
  <si>
    <t>Prince Mohammad bin Abdulaziz Airport</t>
  </si>
  <si>
    <t>Incoming</t>
  </si>
  <si>
    <t>Outgoing</t>
  </si>
  <si>
    <t xml:space="preserve">Source: Ministry of Hajj and Umrah </t>
  </si>
  <si>
    <t>Source: Ministry of Hajj and Umrah</t>
  </si>
  <si>
    <t>Buses transporting pilgrims through land ports during the Hajj season 1443</t>
  </si>
  <si>
    <t>Ports</t>
  </si>
  <si>
    <t>Number of buses</t>
  </si>
  <si>
    <t>Jadeedath Ar'ar Port</t>
  </si>
  <si>
    <t>Rab Al Khali</t>
  </si>
  <si>
    <t>Al Bathaa Port</t>
  </si>
  <si>
    <t>Al Wadiah Port</t>
  </si>
  <si>
    <t>Halat Ammar Port</t>
  </si>
  <si>
    <t>King Fahad Causeway Port</t>
  </si>
  <si>
    <t>Salwa Port</t>
  </si>
  <si>
    <t>Al Hadithah Port</t>
  </si>
  <si>
    <t>Ships transporting pilgrims through sea ports in 1443</t>
  </si>
  <si>
    <t>Number of ships</t>
  </si>
  <si>
    <t>Jeddah Islamic Port</t>
  </si>
  <si>
    <t>Source: Jeddah Islamic Port</t>
  </si>
  <si>
    <t xml:space="preserve">Number of bus trips transporting pilgrims during the Hajj season 1443 </t>
  </si>
  <si>
    <t>Statement</t>
  </si>
  <si>
    <t xml:space="preserve">Buses transporting pilgrims to and from the Holy mosque </t>
  </si>
  <si>
    <t>Source: Supreme Authority for Pilgrims Transportation Control</t>
  </si>
  <si>
    <t>Statistical information of communications and information technology sector during Hajj season of 1443</t>
  </si>
  <si>
    <t>Unit</t>
  </si>
  <si>
    <t>SIM card</t>
  </si>
  <si>
    <t>Thousand (TB)</t>
  </si>
  <si>
    <t>MB</t>
  </si>
  <si>
    <t>Average data download speeds (Makkah - Holy Sites)</t>
  </si>
  <si>
    <t>Average data upload speeds (Makkah - Holy Sites)</t>
  </si>
  <si>
    <t>Daily rate of subscribers to local SIM cards (Makkah - Holy Sites)</t>
  </si>
  <si>
    <t>Daily rate of subscribers to foreign SIM cards (Makkah - Holy Sites)</t>
  </si>
  <si>
    <t>Total data consumption (Makkah - Holy Sites)</t>
  </si>
  <si>
    <t>Average daily per capita consumption (Makkah - Holy Sites)</t>
  </si>
  <si>
    <t>Source: Communications, Space and Technology Commission</t>
  </si>
  <si>
    <t>Capacity</t>
  </si>
  <si>
    <t xml:space="preserve">Source: General Presidency of the Grand Mosque and the Prophet's Mosque </t>
  </si>
  <si>
    <t>Capacity of the Grand Mosque</t>
  </si>
  <si>
    <t>Mataf capacity</t>
  </si>
  <si>
    <t xml:space="preserve">Individual </t>
  </si>
  <si>
    <t>Hour per individual</t>
  </si>
  <si>
    <t>Capacity of the Grand Mosque during the year 1443</t>
  </si>
  <si>
    <t>Amount</t>
  </si>
  <si>
    <t>Number of times the Grand Mosque is washed per day</t>
  </si>
  <si>
    <t xml:space="preserve">Number of washing and sterilization workers in the Grand Mosque </t>
  </si>
  <si>
    <t xml:space="preserve">Amount of water per day in liters </t>
  </si>
  <si>
    <t>Quantity of hygiene items per day in liters</t>
  </si>
  <si>
    <t>Quantity of sterilizers  in liters</t>
  </si>
  <si>
    <t xml:space="preserve">Number of luminaires </t>
  </si>
  <si>
    <t>General services in the Grand Mosque during the Hajj season 1443</t>
  </si>
  <si>
    <t>Awareness activities implemented during Hajj season 1443</t>
  </si>
  <si>
    <t>Source: Ministry of Islamic Affairs, Dawah and Guidance</t>
  </si>
  <si>
    <t>Answer questions via Islamic awareness kiosks</t>
  </si>
  <si>
    <t>Preaching speech</t>
  </si>
  <si>
    <t>Scientific lessons</t>
  </si>
  <si>
    <t>Lectures</t>
  </si>
  <si>
    <t>Awareness publications and pamphlets distributed in ports, cities of pilgrims and Miqat during Hajj season 1443</t>
  </si>
  <si>
    <t>Port</t>
  </si>
  <si>
    <t>Number of distributed pamphlets</t>
  </si>
  <si>
    <t>Total number of power stations serving Makkah and the holy sites in 1443</t>
  </si>
  <si>
    <t>Power stations</t>
  </si>
  <si>
    <t>Inside</t>
  </si>
  <si>
    <t>Outside</t>
  </si>
  <si>
    <t>Source: Saudi Electricity Company</t>
  </si>
  <si>
    <t>Cleaning services centers in Makkah and the holy sites during Hajj season 1443</t>
  </si>
  <si>
    <t xml:space="preserve">Source: Holy Makkah Municipality  </t>
  </si>
  <si>
    <t>Service centers</t>
  </si>
  <si>
    <t>General cleaning services</t>
  </si>
  <si>
    <t>Waste containers</t>
  </si>
  <si>
    <t>Islamic awareness centers in Hajj</t>
  </si>
  <si>
    <t>Number of slaughterhouses and butchers inside the holy sites in the Al moaisem slaughterhouses during Hajj season 1443</t>
  </si>
  <si>
    <t>Number of slaughterhouses</t>
  </si>
  <si>
    <t>Source: Islamic Development Bank</t>
  </si>
  <si>
    <t>Slaughterhouses</t>
  </si>
  <si>
    <t>Number of slaughtered animals during Hajj season 1443*</t>
  </si>
  <si>
    <t>* Slaughterhouses supervised by the Islamic Development Bank</t>
  </si>
  <si>
    <t>Al moaisem slaughterhouse (1)</t>
  </si>
  <si>
    <t>Al moaisem slaughterhouse (2)</t>
  </si>
  <si>
    <t>Al moaisem slaughterhouse (3)</t>
  </si>
  <si>
    <t>Alwahda slaughterhouse (B)</t>
  </si>
  <si>
    <t>Alwahda slaughterhouse (E)</t>
  </si>
  <si>
    <t>Alwahda slaughterhouse (F)</t>
  </si>
  <si>
    <t>Veterinarians and forensic science students concerned with examining sheep during Hajj season 1443</t>
  </si>
  <si>
    <t>Number of Veterinarians and forensic science students</t>
  </si>
  <si>
    <t>Forensic science students</t>
  </si>
  <si>
    <t>Umm Al Zamoul port</t>
  </si>
  <si>
    <t>Al Batha port</t>
  </si>
  <si>
    <t>King Fahd Causeway port</t>
  </si>
  <si>
    <t>Reggae port</t>
  </si>
  <si>
    <t>Salwa port</t>
  </si>
  <si>
    <t>City of pilgrims in Abu Ajram center</t>
  </si>
  <si>
    <t>Al Haditha port</t>
  </si>
  <si>
    <t xml:space="preserve">Miqat Al-Jahfa </t>
  </si>
  <si>
    <t xml:space="preserve">Miqat Dhu Al-Hulaifa </t>
  </si>
  <si>
    <t>Awareness kiosks in Medinah</t>
  </si>
  <si>
    <t>Prince Mohammad bin Abdulaziz Airport in Madinah</t>
  </si>
  <si>
    <t>Awareness kiosks in Makkah</t>
  </si>
  <si>
    <t xml:space="preserve">King Abdulaziz Int. Airport in Jeddah </t>
  </si>
  <si>
    <t>Miqat Qarn-Manazil  Al Sail Al-Kabir</t>
  </si>
  <si>
    <t xml:space="preserve">Wadi Mehrim Miqat </t>
  </si>
  <si>
    <t xml:space="preserve">Miqat Yalamlam </t>
  </si>
  <si>
    <t>Al Wadiah port</t>
  </si>
  <si>
    <t>City of pilgrims in Buraydah</t>
  </si>
  <si>
    <t>Jadidat Arar port</t>
  </si>
  <si>
    <t>Aalet Ammar port</t>
  </si>
  <si>
    <t>Total number of pilgrims in 1443 AH</t>
  </si>
  <si>
    <t xml:space="preserve">Number of international flights </t>
  </si>
  <si>
    <t>Answer questions via toll free numbers</t>
  </si>
  <si>
    <t>Number of butchers</t>
  </si>
  <si>
    <t>Number of labor force in pilgrims service sector in 1443</t>
  </si>
  <si>
    <t>Number of labor force</t>
  </si>
  <si>
    <t xml:space="preserve">30 nights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</si>
</sst>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ر_._س_._‏_-;\-* #,##0.00\ _ر_._س_._‏_-;_-* &quot;-&quot;??\ _ر_._س_._‏_-;_-@_-"/>
    <numFmt numFmtId="165" formatCode="_-* #,##0.00_-;_-* #,##0.00\-;_-* &quot;-&quot;??_-;_-@_-"/>
    <numFmt numFmtId="166" formatCode="0.0%"/>
    <numFmt numFmtId="167" formatCode="_-* #,##0_-;_-* #,##0\-;_-* &quot;-&quot;??_-;_-@_-"/>
    <numFmt numFmtId="168" formatCode="#,##0.0"/>
  </numFmts>
  <fonts count="45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Frutiger LT Arabic 55 Roman"/>
    </font>
    <font>
      <sz val="10"/>
      <color rgb="FF8C96A7"/>
      <name val="Frutiger LT Arabic 55 Roman"/>
    </font>
    <font>
      <sz val="8"/>
      <color rgb="FF8C96A7"/>
      <name val="Frutiger LT Arabic 55 Roman"/>
    </font>
    <font>
      <sz val="15"/>
      <color rgb="FF474D9B"/>
      <name val="Neo Sans Arabic"/>
      <family val="2"/>
    </font>
    <font>
      <sz val="16"/>
      <color rgb="FF474D9B"/>
      <name val="Neo Sans Arabic"/>
      <family val="2"/>
    </font>
    <font>
      <sz val="12"/>
      <name val="Frutiger LT Arabic 55 Roman"/>
    </font>
    <font>
      <sz val="20"/>
      <color theme="4" tint="-0.249977111117893"/>
      <name val="Neo Sans Arabic"/>
      <family val="2"/>
    </font>
    <font>
      <b/>
      <sz val="12"/>
      <color theme="0"/>
      <name val="Frutiger LT Arabic 55 Roman"/>
    </font>
    <font>
      <sz val="12"/>
      <color rgb="FF474D9B"/>
      <name val="Neo Sans Arabic"/>
      <family val="2"/>
    </font>
    <font>
      <sz val="10"/>
      <name val="Arial"/>
      <family val="2"/>
    </font>
    <font>
      <sz val="14"/>
      <name val="Arial"/>
      <family val="2"/>
      <charset val="178"/>
    </font>
    <font>
      <sz val="12"/>
      <name val="Sakkal Majalla"/>
    </font>
    <font>
      <b/>
      <sz val="12"/>
      <name val="Sakkal Majalla"/>
    </font>
    <font>
      <b/>
      <sz val="16"/>
      <name val="Sakkal Majalla"/>
    </font>
    <font>
      <sz val="11"/>
      <color rgb="FF000000"/>
      <name val="Calibri"/>
      <family val="2"/>
    </font>
    <font>
      <sz val="11"/>
      <name val="Sakkal Majalla"/>
    </font>
    <font>
      <sz val="12"/>
      <name val="Arial"/>
      <family val="2"/>
    </font>
    <font>
      <b/>
      <sz val="12"/>
      <color theme="0"/>
      <name val="Frutiger LT Arabic 55 Roman"/>
    </font>
    <font>
      <sz val="12"/>
      <color theme="0"/>
      <name val="Frutiger LT Arabic 55 Roman"/>
    </font>
    <font>
      <sz val="11"/>
      <name val="Frutiger LT Arabic 45 Light"/>
    </font>
    <font>
      <b/>
      <sz val="12"/>
      <color theme="0"/>
      <name val="Frutiger LT Arabic 45 Light"/>
    </font>
    <font>
      <sz val="10"/>
      <color rgb="FF000000"/>
      <name val="Frutiger LT Arabic 45 Light"/>
    </font>
    <font>
      <sz val="10"/>
      <color rgb="FF8C96A7"/>
      <name val="Frutiger LT Arabic 45 Light"/>
    </font>
    <font>
      <sz val="16"/>
      <color theme="4" tint="-0.249977111117893"/>
      <name val="Frutiger LT Arabic 45 Light"/>
    </font>
    <font>
      <sz val="10"/>
      <name val="Frutiger LT Arabic 45 Light"/>
    </font>
    <font>
      <sz val="12"/>
      <color theme="0"/>
      <name val="Frutiger LT Arabic 45 Light"/>
    </font>
    <font>
      <sz val="10"/>
      <color theme="1"/>
      <name val="Frutiger LT Arabic 45 Light"/>
    </font>
    <font>
      <sz val="20"/>
      <color theme="4" tint="-0.249977111117893"/>
      <name val="Frutiger LT Arabic 45 Light"/>
    </font>
    <font>
      <sz val="12"/>
      <name val="Frutiger LT Arabic 45 Light"/>
    </font>
    <font>
      <sz val="16"/>
      <color rgb="FF474D9B"/>
      <name val="Frutiger LT Arabic 45 Light"/>
    </font>
    <font>
      <sz val="10"/>
      <color rgb="FFFF0000"/>
      <name val="Arial"/>
      <family val="2"/>
    </font>
    <font>
      <b/>
      <sz val="10"/>
      <color theme="4" tint="-0.499984740745262"/>
      <name val="Arial"/>
      <family val="2"/>
    </font>
    <font>
      <sz val="10"/>
      <name val="Arial"/>
      <family val="2"/>
      <charset val="178"/>
    </font>
    <font>
      <sz val="8"/>
      <color rgb="FF8C96A7"/>
      <name val="Frutiger LT Arabic 45 Light"/>
    </font>
    <font>
      <sz val="8"/>
      <name val="Arial"/>
      <family val="2"/>
    </font>
    <font>
      <sz val="11"/>
      <name val="Calibri"/>
      <family val="2"/>
    </font>
    <font>
      <b/>
      <sz val="12"/>
      <color rgb="FFFFFFFF"/>
      <name val="Frutiger LT Arabic 45 Light"/>
    </font>
    <font>
      <sz val="10"/>
      <color theme="4" tint="-0.249977111117893"/>
      <name val="Arial"/>
      <family val="2"/>
    </font>
    <font>
      <sz val="10"/>
      <color theme="1"/>
      <name val="Frutiger LT Arabic 55 Roman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9BA8C2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rgb="FFE6E9F0"/>
        <bgColor rgb="FF000000"/>
      </patternFill>
    </fill>
    <fill>
      <patternFill patternType="solid">
        <fgColor rgb="FF8E9CBC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15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1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0">
    <xf numFmtId="0" fontId="0" fillId="0" borderId="0" xfId="0"/>
    <xf numFmtId="0" fontId="0" fillId="0" borderId="0" xfId="0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 wrapText="1"/>
    </xf>
    <xf numFmtId="166" fontId="5" fillId="5" borderId="3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166" fontId="5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3" xfId="2" applyBorder="1" applyAlignment="1">
      <alignment horizontal="center" vertical="center"/>
    </xf>
    <xf numFmtId="0" fontId="0" fillId="0" borderId="6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2" fillId="3" borderId="0" xfId="0" applyFont="1" applyFill="1"/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 readingOrder="2"/>
    </xf>
    <xf numFmtId="0" fontId="9" fillId="0" borderId="6" xfId="0" applyFont="1" applyBorder="1" applyAlignment="1">
      <alignment horizontal="left" vertical="center" wrapText="1"/>
    </xf>
    <xf numFmtId="0" fontId="4" fillId="0" borderId="0" xfId="2" applyBorder="1" applyAlignment="1">
      <alignment vertical="center"/>
    </xf>
    <xf numFmtId="0" fontId="2" fillId="0" borderId="3" xfId="5" applyBorder="1"/>
    <xf numFmtId="0" fontId="2" fillId="0" borderId="0" xfId="5"/>
    <xf numFmtId="0" fontId="8" fillId="0" borderId="3" xfId="5" applyFont="1" applyBorder="1" applyAlignment="1">
      <alignment vertical="center" wrapText="1"/>
    </xf>
    <xf numFmtId="0" fontId="2" fillId="0" borderId="0" xfId="0" applyFont="1"/>
    <xf numFmtId="0" fontId="2" fillId="0" borderId="0" xfId="5" applyAlignment="1">
      <alignment wrapText="1"/>
    </xf>
    <xf numFmtId="0" fontId="15" fillId="0" borderId="0" xfId="5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 shrinkToFit="1" readingOrder="2"/>
    </xf>
    <xf numFmtId="0" fontId="17" fillId="0" borderId="0" xfId="3" applyFont="1" applyAlignment="1">
      <alignment horizontal="center" vertical="center" shrinkToFit="1" readingOrder="2"/>
    </xf>
    <xf numFmtId="0" fontId="18" fillId="0" borderId="0" xfId="3" applyFont="1" applyAlignment="1">
      <alignment vertical="center" wrapText="1" shrinkToFit="1" readingOrder="2"/>
    </xf>
    <xf numFmtId="0" fontId="19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 shrinkToFit="1" readingOrder="2"/>
    </xf>
    <xf numFmtId="10" fontId="19" fillId="0" borderId="0" xfId="3" applyNumberFormat="1" applyFont="1" applyAlignment="1">
      <alignment horizontal="center" vertical="center"/>
    </xf>
    <xf numFmtId="9" fontId="19" fillId="0" borderId="0" xfId="3" applyNumberFormat="1" applyFont="1" applyAlignment="1">
      <alignment horizontal="center" vertical="center"/>
    </xf>
    <xf numFmtId="0" fontId="21" fillId="0" borderId="0" xfId="0" applyFont="1"/>
    <xf numFmtId="3" fontId="10" fillId="5" borderId="1" xfId="6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7" fontId="25" fillId="2" borderId="2" xfId="1" applyNumberFormat="1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 readingOrder="2"/>
    </xf>
    <xf numFmtId="9" fontId="30" fillId="6" borderId="6" xfId="4" applyFont="1" applyFill="1" applyBorder="1" applyAlignment="1">
      <alignment horizontal="center" vertical="center" wrapText="1" readingOrder="1"/>
    </xf>
    <xf numFmtId="9" fontId="30" fillId="6" borderId="3" xfId="4" applyFont="1" applyFill="1" applyBorder="1" applyAlignment="1">
      <alignment horizontal="center" vertical="center" wrapText="1" readingOrder="1"/>
    </xf>
    <xf numFmtId="0" fontId="31" fillId="7" borderId="3" xfId="5" applyFont="1" applyFill="1" applyBorder="1" applyAlignment="1">
      <alignment horizontal="center" vertical="center" wrapText="1" readingOrder="2"/>
    </xf>
    <xf numFmtId="0" fontId="25" fillId="2" borderId="1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9" fillId="5" borderId="1" xfId="6" applyNumberFormat="1" applyFont="1" applyFill="1" applyBorder="1" applyAlignment="1">
      <alignment horizontal="center" vertical="center" wrapText="1"/>
    </xf>
    <xf numFmtId="3" fontId="25" fillId="2" borderId="3" xfId="6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3" fontId="33" fillId="5" borderId="1" xfId="6" applyNumberFormat="1" applyFont="1" applyFill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 readingOrder="2"/>
    </xf>
    <xf numFmtId="166" fontId="5" fillId="5" borderId="1" xfId="4" applyNumberFormat="1" applyFont="1" applyFill="1" applyBorder="1" applyAlignment="1">
      <alignment horizontal="center" vertical="center" wrapText="1" readingOrder="1"/>
    </xf>
    <xf numFmtId="166" fontId="5" fillId="4" borderId="3" xfId="4" applyNumberFormat="1" applyFont="1" applyFill="1" applyBorder="1" applyAlignment="1">
      <alignment horizontal="center" vertical="center" wrapText="1" readingOrder="1"/>
    </xf>
    <xf numFmtId="166" fontId="5" fillId="5" borderId="3" xfId="4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36" fillId="0" borderId="3" xfId="2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" fillId="0" borderId="6" xfId="5" applyBorder="1" applyAlignment="1">
      <alignment wrapText="1"/>
    </xf>
    <xf numFmtId="0" fontId="24" fillId="4" borderId="0" xfId="5" applyFont="1" applyFill="1" applyAlignment="1">
      <alignment horizontal="right" vertical="center" wrapText="1" readingOrder="2"/>
    </xf>
    <xf numFmtId="0" fontId="28" fillId="0" borderId="0" xfId="0" applyFont="1" applyAlignment="1">
      <alignment vertical="center" wrapText="1"/>
    </xf>
    <xf numFmtId="0" fontId="0" fillId="0" borderId="4" xfId="0" applyBorder="1"/>
    <xf numFmtId="0" fontId="4" fillId="0" borderId="0" xfId="2" applyBorder="1" applyAlignment="1">
      <alignment horizontal="center" vertical="center"/>
    </xf>
    <xf numFmtId="0" fontId="2" fillId="0" borderId="6" xfId="0" applyFont="1" applyBorder="1"/>
    <xf numFmtId="0" fontId="7" fillId="0" borderId="0" xfId="5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0" fontId="27" fillId="0" borderId="0" xfId="0" applyFont="1" applyAlignment="1">
      <alignment vertical="center" wrapText="1" readingOrder="2"/>
    </xf>
    <xf numFmtId="0" fontId="9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 readingOrder="2"/>
    </xf>
    <xf numFmtId="0" fontId="34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7" fillId="0" borderId="0" xfId="0" applyFont="1"/>
    <xf numFmtId="0" fontId="29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3" fontId="25" fillId="2" borderId="0" xfId="6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5" fillId="0" borderId="0" xfId="0" applyFont="1"/>
    <xf numFmtId="3" fontId="12" fillId="2" borderId="12" xfId="0" applyNumberFormat="1" applyFont="1" applyFill="1" applyBorder="1" applyAlignment="1">
      <alignment horizontal="center" vertical="center" wrapText="1"/>
    </xf>
    <xf numFmtId="4" fontId="29" fillId="5" borderId="3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7" fillId="0" borderId="3" xfId="0" applyFont="1" applyBorder="1" applyAlignment="1">
      <alignment horizontal="right" vertical="center" wrapText="1" readingOrder="2"/>
    </xf>
    <xf numFmtId="0" fontId="38" fillId="0" borderId="6" xfId="0" applyFont="1" applyBorder="1" applyAlignment="1">
      <alignment vertical="center" wrapText="1" readingOrder="2"/>
    </xf>
    <xf numFmtId="0" fontId="7" fillId="0" borderId="3" xfId="0" applyFont="1" applyBorder="1" applyAlignment="1">
      <alignment vertical="center" wrapText="1" readingOrder="2"/>
    </xf>
    <xf numFmtId="0" fontId="38" fillId="0" borderId="0" xfId="0" applyFont="1" applyAlignment="1">
      <alignment vertical="center" wrapText="1" readingOrder="2"/>
    </xf>
    <xf numFmtId="0" fontId="38" fillId="0" borderId="19" xfId="0" applyFont="1" applyBorder="1" applyAlignment="1">
      <alignment vertical="center" wrapText="1" readingOrder="2"/>
    </xf>
    <xf numFmtId="0" fontId="24" fillId="3" borderId="0" xfId="5" applyFont="1" applyFill="1" applyAlignment="1">
      <alignment horizontal="right" vertical="center" wrapText="1" readingOrder="2"/>
    </xf>
    <xf numFmtId="3" fontId="25" fillId="2" borderId="17" xfId="0" applyNumberFormat="1" applyFont="1" applyFill="1" applyBorder="1" applyAlignment="1">
      <alignment horizontal="center" vertical="center" wrapText="1"/>
    </xf>
    <xf numFmtId="166" fontId="5" fillId="5" borderId="1" xfId="4" applyNumberFormat="1" applyFont="1" applyFill="1" applyBorder="1" applyAlignment="1">
      <alignment horizontal="center" vertical="center" wrapText="1"/>
    </xf>
    <xf numFmtId="166" fontId="5" fillId="4" borderId="3" xfId="4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5" fillId="6" borderId="16" xfId="0" applyFont="1" applyFill="1" applyBorder="1" applyAlignment="1">
      <alignment horizontal="center" vertical="center" wrapText="1" readingOrder="2"/>
    </xf>
    <xf numFmtId="0" fontId="12" fillId="2" borderId="3" xfId="0" applyFont="1" applyFill="1" applyBorder="1" applyAlignment="1">
      <alignment horizontal="center" vertical="center" wrapText="1"/>
    </xf>
    <xf numFmtId="9" fontId="12" fillId="2" borderId="3" xfId="0" applyNumberFormat="1" applyFont="1" applyFill="1" applyBorder="1" applyAlignment="1">
      <alignment horizontal="center" vertical="center" wrapText="1"/>
    </xf>
    <xf numFmtId="3" fontId="30" fillId="9" borderId="3" xfId="0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center" vertical="center" wrapText="1"/>
    </xf>
    <xf numFmtId="0" fontId="42" fillId="0" borderId="0" xfId="0" applyFont="1"/>
    <xf numFmtId="0" fontId="29" fillId="4" borderId="3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3" fontId="31" fillId="5" borderId="1" xfId="6" applyNumberFormat="1" applyFont="1" applyFill="1" applyBorder="1" applyAlignment="1">
      <alignment horizontal="center" vertical="center" wrapText="1"/>
    </xf>
    <xf numFmtId="168" fontId="31" fillId="5" borderId="1" xfId="6" applyNumberFormat="1" applyFont="1" applyFill="1" applyBorder="1" applyAlignment="1">
      <alignment horizontal="center" vertical="center" wrapText="1"/>
    </xf>
    <xf numFmtId="3" fontId="29" fillId="4" borderId="3" xfId="0" applyNumberFormat="1" applyFont="1" applyFill="1" applyBorder="1" applyAlignment="1">
      <alignment horizontal="center" vertical="center" wrapText="1"/>
    </xf>
    <xf numFmtId="0" fontId="31" fillId="8" borderId="3" xfId="5" applyFont="1" applyFill="1" applyBorder="1" applyAlignment="1">
      <alignment horizontal="center" vertical="center" wrapText="1" readingOrder="2"/>
    </xf>
    <xf numFmtId="3" fontId="43" fillId="5" borderId="1" xfId="0" applyNumberFormat="1" applyFont="1" applyFill="1" applyBorder="1" applyAlignment="1">
      <alignment horizontal="center" vertical="center" wrapText="1"/>
    </xf>
    <xf numFmtId="3" fontId="43" fillId="4" borderId="3" xfId="0" applyNumberFormat="1" applyFont="1" applyFill="1" applyBorder="1" applyAlignment="1">
      <alignment horizontal="center" vertical="center" wrapText="1"/>
    </xf>
    <xf numFmtId="0" fontId="44" fillId="0" borderId="0" xfId="0" applyFont="1"/>
    <xf numFmtId="3" fontId="29" fillId="4" borderId="21" xfId="0" applyNumberFormat="1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vertical="center" wrapText="1" readingOrder="2"/>
    </xf>
    <xf numFmtId="4" fontId="29" fillId="5" borderId="3" xfId="0" applyNumberFormat="1" applyFont="1" applyFill="1" applyBorder="1" applyAlignment="1">
      <alignment horizontal="center" vertical="center" wrapText="1" readingOrder="1"/>
    </xf>
    <xf numFmtId="0" fontId="23" fillId="2" borderId="0" xfId="5" applyFont="1" applyFill="1" applyAlignment="1">
      <alignment horizontal="center" vertical="center" wrapText="1" readingOrder="1"/>
    </xf>
    <xf numFmtId="0" fontId="2" fillId="0" borderId="0" xfId="5" applyAlignment="1">
      <alignment horizontal="left" wrapText="1" readingOrder="1"/>
    </xf>
    <xf numFmtId="0" fontId="24" fillId="5" borderId="6" xfId="5" applyFont="1" applyFill="1" applyBorder="1" applyAlignment="1">
      <alignment horizontal="left" vertical="center" wrapText="1" readingOrder="1"/>
    </xf>
    <xf numFmtId="0" fontId="24" fillId="4" borderId="6" xfId="5" applyFont="1" applyFill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2"/>
    </xf>
    <xf numFmtId="0" fontId="7" fillId="0" borderId="6" xfId="5" applyFont="1" applyBorder="1" applyAlignment="1">
      <alignment horizontal="left" vertical="center" wrapText="1" readingOrder="1"/>
    </xf>
    <xf numFmtId="0" fontId="38" fillId="0" borderId="12" xfId="0" applyFont="1" applyBorder="1" applyAlignment="1">
      <alignment horizontal="left" vertical="center" wrapText="1" readingOrder="1"/>
    </xf>
    <xf numFmtId="0" fontId="24" fillId="5" borderId="6" xfId="5" applyFont="1" applyFill="1" applyBorder="1" applyAlignment="1">
      <alignment horizontal="center" vertical="center" wrapText="1" readingOrder="1"/>
    </xf>
    <xf numFmtId="0" fontId="23" fillId="2" borderId="6" xfId="5" applyFont="1" applyFill="1" applyBorder="1" applyAlignment="1">
      <alignment horizontal="center" vertical="center" wrapText="1" readingOrder="1"/>
    </xf>
    <xf numFmtId="0" fontId="24" fillId="4" borderId="6" xfId="5" applyFont="1" applyFill="1" applyBorder="1" applyAlignment="1">
      <alignment horizontal="center" vertical="center" wrapText="1" readingOrder="1"/>
    </xf>
    <xf numFmtId="0" fontId="4" fillId="0" borderId="3" xfId="2" applyBorder="1" applyAlignment="1">
      <alignment horizontal="right" vertical="center" wrapText="1"/>
    </xf>
    <xf numFmtId="0" fontId="31" fillId="8" borderId="3" xfId="5" applyFont="1" applyFill="1" applyBorder="1" applyAlignment="1">
      <alignment horizontal="center" vertical="center" wrapText="1" readingOrder="1"/>
    </xf>
    <xf numFmtId="0" fontId="31" fillId="7" borderId="3" xfId="5" applyFont="1" applyFill="1" applyBorder="1" applyAlignment="1">
      <alignment horizontal="center" vertical="center" wrapText="1" readingOrder="1"/>
    </xf>
    <xf numFmtId="3" fontId="29" fillId="4" borderId="0" xfId="0" applyNumberFormat="1" applyFont="1" applyFill="1" applyAlignment="1">
      <alignment horizontal="center" vertical="center" wrapText="1"/>
    </xf>
    <xf numFmtId="3" fontId="29" fillId="5" borderId="0" xfId="6" applyNumberFormat="1" applyFont="1" applyFill="1" applyBorder="1" applyAlignment="1">
      <alignment horizontal="center" vertical="center" wrapText="1"/>
    </xf>
    <xf numFmtId="3" fontId="29" fillId="5" borderId="7" xfId="6" applyNumberFormat="1" applyFont="1" applyFill="1" applyBorder="1" applyAlignment="1">
      <alignment horizontal="center" vertical="center" wrapText="1"/>
    </xf>
    <xf numFmtId="3" fontId="29" fillId="4" borderId="13" xfId="0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67" fontId="25" fillId="2" borderId="12" xfId="1" applyNumberFormat="1" applyFont="1" applyFill="1" applyBorder="1" applyAlignment="1">
      <alignment horizontal="center" vertical="center" wrapText="1"/>
    </xf>
    <xf numFmtId="167" fontId="25" fillId="2" borderId="11" xfId="1" applyNumberFormat="1" applyFont="1" applyFill="1" applyBorder="1" applyAlignment="1">
      <alignment horizontal="center" vertical="center" wrapText="1"/>
    </xf>
    <xf numFmtId="167" fontId="25" fillId="2" borderId="9" xfId="1" applyNumberFormat="1" applyFont="1" applyFill="1" applyBorder="1" applyAlignment="1">
      <alignment horizontal="center" vertical="center" wrapText="1"/>
    </xf>
    <xf numFmtId="167" fontId="25" fillId="2" borderId="8" xfId="1" applyNumberFormat="1" applyFont="1" applyFill="1" applyBorder="1" applyAlignment="1">
      <alignment horizontal="center" vertical="center" wrapText="1"/>
    </xf>
    <xf numFmtId="167" fontId="25" fillId="2" borderId="0" xfId="1" applyNumberFormat="1" applyFont="1" applyFill="1" applyBorder="1" applyAlignment="1">
      <alignment horizontal="center" vertical="center" wrapText="1"/>
    </xf>
    <xf numFmtId="167" fontId="26" fillId="5" borderId="13" xfId="1" applyNumberFormat="1" applyFont="1" applyFill="1" applyBorder="1" applyAlignment="1">
      <alignment horizontal="center" vertical="center" wrapText="1"/>
    </xf>
    <xf numFmtId="167" fontId="26" fillId="5" borderId="16" xfId="1" applyNumberFormat="1" applyFont="1" applyFill="1" applyBorder="1" applyAlignment="1">
      <alignment horizontal="center" vertical="center" wrapText="1"/>
    </xf>
    <xf numFmtId="167" fontId="26" fillId="5" borderId="1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26" fillId="4" borderId="6" xfId="1" applyNumberFormat="1" applyFont="1" applyFill="1" applyBorder="1" applyAlignment="1">
      <alignment horizontal="center" vertical="center" wrapText="1"/>
    </xf>
    <xf numFmtId="167" fontId="26" fillId="4" borderId="4" xfId="1" applyNumberFormat="1" applyFont="1" applyFill="1" applyBorder="1" applyAlignment="1">
      <alignment horizontal="center" vertical="center" wrapText="1"/>
    </xf>
    <xf numFmtId="167" fontId="26" fillId="4" borderId="5" xfId="1" applyNumberFormat="1" applyFont="1" applyFill="1" applyBorder="1" applyAlignment="1">
      <alignment horizontal="center" vertical="center" wrapText="1"/>
    </xf>
    <xf numFmtId="167" fontId="25" fillId="2" borderId="6" xfId="1" applyNumberFormat="1" applyFont="1" applyFill="1" applyBorder="1" applyAlignment="1">
      <alignment horizontal="center" vertical="center" wrapText="1"/>
    </xf>
    <xf numFmtId="167" fontId="25" fillId="2" borderId="4" xfId="1" applyNumberFormat="1" applyFont="1" applyFill="1" applyBorder="1" applyAlignment="1">
      <alignment horizontal="center" vertical="center" wrapText="1"/>
    </xf>
    <xf numFmtId="167" fontId="25" fillId="2" borderId="5" xfId="1" applyNumberFormat="1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left" vertical="center" wrapText="1" readingOrder="2"/>
    </xf>
    <xf numFmtId="0" fontId="38" fillId="0" borderId="4" xfId="0" applyFont="1" applyBorder="1" applyAlignment="1">
      <alignment horizontal="left" vertical="center" wrapText="1" readingOrder="2"/>
    </xf>
    <xf numFmtId="0" fontId="38" fillId="0" borderId="5" xfId="0" applyFont="1" applyBorder="1" applyAlignment="1">
      <alignment horizontal="left" vertical="center" wrapText="1" readingOrder="2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41" fillId="6" borderId="2" xfId="5" applyFont="1" applyFill="1" applyBorder="1" applyAlignment="1">
      <alignment horizontal="center" vertical="center" wrapText="1" readingOrder="2"/>
    </xf>
    <xf numFmtId="0" fontId="41" fillId="6" borderId="1" xfId="5" applyFont="1" applyFill="1" applyBorder="1" applyAlignment="1">
      <alignment horizontal="center" vertical="center" wrapText="1" readingOrder="2"/>
    </xf>
    <xf numFmtId="3" fontId="41" fillId="6" borderId="3" xfId="6" applyNumberFormat="1" applyFont="1" applyFill="1" applyBorder="1" applyAlignment="1">
      <alignment horizontal="center" vertical="center" wrapText="1" readingOrder="1"/>
    </xf>
    <xf numFmtId="0" fontId="34" fillId="0" borderId="12" xfId="5" applyFont="1" applyBorder="1" applyAlignment="1">
      <alignment horizontal="center" vertical="center" wrapText="1"/>
    </xf>
    <xf numFmtId="0" fontId="34" fillId="0" borderId="9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6" fillId="8" borderId="6" xfId="5" applyFont="1" applyFill="1" applyBorder="1" applyAlignment="1">
      <alignment horizontal="center" vertical="center" wrapText="1" readingOrder="2"/>
    </xf>
    <xf numFmtId="0" fontId="26" fillId="8" borderId="4" xfId="5" applyFont="1" applyFill="1" applyBorder="1" applyAlignment="1">
      <alignment horizontal="center" vertical="center" wrapText="1" readingOrder="2"/>
    </xf>
    <xf numFmtId="0" fontId="26" fillId="8" borderId="5" xfId="5" applyFont="1" applyFill="1" applyBorder="1" applyAlignment="1">
      <alignment horizontal="center" vertical="center" wrapText="1" readingOrder="2"/>
    </xf>
    <xf numFmtId="0" fontId="31" fillId="7" borderId="6" xfId="5" applyFont="1" applyFill="1" applyBorder="1" applyAlignment="1">
      <alignment horizontal="center" vertical="center" wrapText="1" readingOrder="2"/>
    </xf>
    <xf numFmtId="0" fontId="31" fillId="7" borderId="4" xfId="5" applyFont="1" applyFill="1" applyBorder="1" applyAlignment="1">
      <alignment horizontal="center" vertical="center" wrapText="1" readingOrder="2"/>
    </xf>
    <xf numFmtId="0" fontId="31" fillId="7" borderId="5" xfId="5" applyFont="1" applyFill="1" applyBorder="1" applyAlignment="1">
      <alignment horizontal="center" vertical="center" wrapText="1" readingOrder="2"/>
    </xf>
    <xf numFmtId="0" fontId="25" fillId="2" borderId="1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left" vertical="center" wrapText="1" readingOrder="1"/>
    </xf>
    <xf numFmtId="0" fontId="29" fillId="4" borderId="6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3" fontId="29" fillId="5" borderId="6" xfId="6" applyNumberFormat="1" applyFont="1" applyFill="1" applyBorder="1" applyAlignment="1">
      <alignment horizontal="center" vertical="center" wrapText="1"/>
    </xf>
    <xf numFmtId="3" fontId="29" fillId="5" borderId="4" xfId="6" applyNumberFormat="1" applyFont="1" applyFill="1" applyBorder="1" applyAlignment="1">
      <alignment horizontal="center" vertical="center" wrapText="1"/>
    </xf>
    <xf numFmtId="3" fontId="29" fillId="5" borderId="5" xfId="6" applyNumberFormat="1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right" vertical="center" wrapText="1" readingOrder="2"/>
    </xf>
    <xf numFmtId="0" fontId="29" fillId="4" borderId="23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25" xfId="0" applyFont="1" applyFill="1" applyBorder="1" applyAlignment="1">
      <alignment horizontal="center" vertical="center" wrapText="1"/>
    </xf>
    <xf numFmtId="3" fontId="31" fillId="5" borderId="8" xfId="6" applyNumberFormat="1" applyFont="1" applyFill="1" applyBorder="1" applyAlignment="1">
      <alignment horizontal="center" vertical="center" wrapText="1"/>
    </xf>
    <xf numFmtId="3" fontId="31" fillId="5" borderId="0" xfId="6" applyNumberFormat="1" applyFont="1" applyFill="1" applyBorder="1" applyAlignment="1">
      <alignment horizontal="center" vertical="center" wrapText="1"/>
    </xf>
    <xf numFmtId="3" fontId="31" fillId="5" borderId="10" xfId="6" applyNumberFormat="1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3" fontId="29" fillId="5" borderId="27" xfId="6" applyNumberFormat="1" applyFont="1" applyFill="1" applyBorder="1" applyAlignment="1">
      <alignment horizontal="center" vertical="center" wrapText="1"/>
    </xf>
    <xf numFmtId="3" fontId="29" fillId="5" borderId="16" xfId="6" applyNumberFormat="1" applyFont="1" applyFill="1" applyBorder="1" applyAlignment="1">
      <alignment horizontal="center" vertical="center" wrapText="1"/>
    </xf>
    <xf numFmtId="3" fontId="29" fillId="5" borderId="14" xfId="6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left" vertical="center" wrapText="1" readingOrder="1"/>
    </xf>
    <xf numFmtId="0" fontId="38" fillId="0" borderId="11" xfId="0" applyFont="1" applyBorder="1" applyAlignment="1">
      <alignment horizontal="left" vertical="center" wrapText="1" readingOrder="1"/>
    </xf>
  </cellXfs>
  <cellStyles count="15">
    <cellStyle name="Comma" xfId="1" builtinId="3"/>
    <cellStyle name="Comma 2" xfId="6" xr:uid="{00000000-0005-0000-0000-000001000000}"/>
    <cellStyle name="Comma 2 5" xfId="11" xr:uid="{00000000-0005-0000-0000-000002000000}"/>
    <cellStyle name="Normal 2" xfId="3" xr:uid="{00000000-0005-0000-0000-000005000000}"/>
    <cellStyle name="Normal 2 2 2" xfId="9" xr:uid="{00000000-0005-0000-0000-000006000000}"/>
    <cellStyle name="Normal 2 4" xfId="13" xr:uid="{00000000-0005-0000-0000-000007000000}"/>
    <cellStyle name="Normal 2 4 2 2" xfId="14" xr:uid="{00000000-0005-0000-0000-000008000000}"/>
    <cellStyle name="Percent" xfId="4" builtinId="5"/>
    <cellStyle name="Percent 2" xfId="7" xr:uid="{00000000-0005-0000-0000-00000A000000}"/>
    <cellStyle name="ارتباط تشعبي" xfId="2" builtinId="8"/>
    <cellStyle name="عادي" xfId="0" builtinId="0"/>
    <cellStyle name="عادي 11" xfId="8" xr:uid="{00000000-0005-0000-0000-00000B000000}"/>
    <cellStyle name="عادي 2" xfId="5" xr:uid="{00000000-0005-0000-0000-00000C000000}"/>
    <cellStyle name="عادي 2 3" xfId="10" xr:uid="{00000000-0005-0000-0000-00000D000000}"/>
    <cellStyle name="عادي 2 3 2 2" xfId="12" xr:uid="{00000000-0005-0000-0000-00000E000000}"/>
  </cellStyles>
  <dxfs count="0"/>
  <tableStyles count="0" defaultTableStyle="TableStyleMedium9" defaultPivotStyle="PivotStyleLight16"/>
  <colors>
    <mruColors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</xdr:rowOff>
    </xdr:from>
    <xdr:to>
      <xdr:col>1</xdr:col>
      <xdr:colOff>1158240</xdr:colOff>
      <xdr:row>2</xdr:row>
      <xdr:rowOff>410210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17B7339-98DD-4C74-A905-639E98A53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278448" y="6350"/>
          <a:ext cx="1904365" cy="65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1443038</xdr:colOff>
      <xdr:row>31</xdr:row>
      <xdr:rowOff>119062</xdr:rowOff>
    </xdr:from>
    <xdr:ext cx="184731" cy="264560"/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4EAD723D-CB22-4D97-87A5-0618A3085498}"/>
            </a:ext>
          </a:extLst>
        </xdr:cNvPr>
        <xdr:cNvSpPr txBox="1"/>
      </xdr:nvSpPr>
      <xdr:spPr>
        <a:xfrm flipH="1">
          <a:off x="2189163" y="90249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40641</xdr:rowOff>
    </xdr:from>
    <xdr:ext cx="1495471" cy="478789"/>
    <xdr:pic>
      <xdr:nvPicPr>
        <xdr:cNvPr id="2" name="Picture 4">
          <a:extLst>
            <a:ext uri="{FF2B5EF4-FFF2-40B4-BE49-F238E27FC236}">
              <a16:creationId xmlns:a16="http://schemas.microsoft.com/office/drawing/2014/main" id="{438EA22F-EF36-4787-B307-8A40FAFA6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972479" y="40641"/>
          <a:ext cx="1495471" cy="478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40641</xdr:colOff>
      <xdr:row>0</xdr:row>
      <xdr:rowOff>38101</xdr:rowOff>
    </xdr:from>
    <xdr:ext cx="1235125" cy="480060"/>
    <xdr:pic>
      <xdr:nvPicPr>
        <xdr:cNvPr id="2" name="Picture 4">
          <a:extLst>
            <a:ext uri="{FF2B5EF4-FFF2-40B4-BE49-F238E27FC236}">
              <a16:creationId xmlns:a16="http://schemas.microsoft.com/office/drawing/2014/main" id="{18DD9DE9-AD5A-470E-8A72-98C031D47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410634" y="38101"/>
          <a:ext cx="1235125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40641</xdr:colOff>
      <xdr:row>0</xdr:row>
      <xdr:rowOff>38101</xdr:rowOff>
    </xdr:from>
    <xdr:ext cx="1235125" cy="480060"/>
    <xdr:pic>
      <xdr:nvPicPr>
        <xdr:cNvPr id="2" name="Picture 4">
          <a:extLst>
            <a:ext uri="{FF2B5EF4-FFF2-40B4-BE49-F238E27FC236}">
              <a16:creationId xmlns:a16="http://schemas.microsoft.com/office/drawing/2014/main" id="{B30A0B49-A91E-4B2A-A381-A7A59720D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963334" y="38101"/>
          <a:ext cx="1235125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40641</xdr:colOff>
      <xdr:row>0</xdr:row>
      <xdr:rowOff>38101</xdr:rowOff>
    </xdr:from>
    <xdr:ext cx="1235125" cy="480060"/>
    <xdr:pic>
      <xdr:nvPicPr>
        <xdr:cNvPr id="2" name="Picture 4">
          <a:extLst>
            <a:ext uri="{FF2B5EF4-FFF2-40B4-BE49-F238E27FC236}">
              <a16:creationId xmlns:a16="http://schemas.microsoft.com/office/drawing/2014/main" id="{A6642A59-B111-439A-A7BD-79DA55878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727114" y="38101"/>
          <a:ext cx="1235125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56445</xdr:colOff>
      <xdr:row>0</xdr:row>
      <xdr:rowOff>38101</xdr:rowOff>
    </xdr:from>
    <xdr:ext cx="1373444" cy="549931"/>
    <xdr:pic>
      <xdr:nvPicPr>
        <xdr:cNvPr id="2" name="Picture 4">
          <a:extLst>
            <a:ext uri="{FF2B5EF4-FFF2-40B4-BE49-F238E27FC236}">
              <a16:creationId xmlns:a16="http://schemas.microsoft.com/office/drawing/2014/main" id="{FEB4ABFC-4C68-496E-ACD3-2579DDFD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2486667" y="38101"/>
          <a:ext cx="1373444" cy="549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38102</xdr:rowOff>
    </xdr:from>
    <xdr:ext cx="1468118" cy="487678"/>
    <xdr:pic>
      <xdr:nvPicPr>
        <xdr:cNvPr id="2" name="Picture 4">
          <a:extLst>
            <a:ext uri="{FF2B5EF4-FFF2-40B4-BE49-F238E27FC236}">
              <a16:creationId xmlns:a16="http://schemas.microsoft.com/office/drawing/2014/main" id="{2610273D-C6A2-419A-BAF2-E08DFFCE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413861" y="38102"/>
          <a:ext cx="1468118" cy="48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32396</xdr:colOff>
      <xdr:row>0</xdr:row>
      <xdr:rowOff>40641</xdr:rowOff>
    </xdr:from>
    <xdr:ext cx="1488474" cy="511607"/>
    <xdr:pic>
      <xdr:nvPicPr>
        <xdr:cNvPr id="2" name="Picture 4">
          <a:extLst>
            <a:ext uri="{FF2B5EF4-FFF2-40B4-BE49-F238E27FC236}">
              <a16:creationId xmlns:a16="http://schemas.microsoft.com/office/drawing/2014/main" id="{58A0AF18-AB65-4686-9B20-2BA2AA1A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052803" y="40641"/>
          <a:ext cx="1488474" cy="511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18870</xdr:rowOff>
    </xdr:from>
    <xdr:ext cx="1495471" cy="367573"/>
    <xdr:pic>
      <xdr:nvPicPr>
        <xdr:cNvPr id="2" name="Picture 4">
          <a:extLst>
            <a:ext uri="{FF2B5EF4-FFF2-40B4-BE49-F238E27FC236}">
              <a16:creationId xmlns:a16="http://schemas.microsoft.com/office/drawing/2014/main" id="{91BF71F5-A16A-47D2-B2D7-D0337EEC1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69015" y="18870"/>
          <a:ext cx="1495471" cy="36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88899</xdr:colOff>
      <xdr:row>0</xdr:row>
      <xdr:rowOff>40641</xdr:rowOff>
    </xdr:from>
    <xdr:ext cx="1497304" cy="488094"/>
    <xdr:pic>
      <xdr:nvPicPr>
        <xdr:cNvPr id="2" name="Picture 4">
          <a:extLst>
            <a:ext uri="{FF2B5EF4-FFF2-40B4-BE49-F238E27FC236}">
              <a16:creationId xmlns:a16="http://schemas.microsoft.com/office/drawing/2014/main" id="{3AD6400B-021E-4F8A-B0B5-513A3DEED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434695" y="40641"/>
          <a:ext cx="1497304" cy="488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36219</xdr:colOff>
      <xdr:row>0</xdr:row>
      <xdr:rowOff>35278</xdr:rowOff>
    </xdr:from>
    <xdr:ext cx="1495471" cy="419878"/>
    <xdr:pic>
      <xdr:nvPicPr>
        <xdr:cNvPr id="2" name="Picture 4">
          <a:extLst>
            <a:ext uri="{FF2B5EF4-FFF2-40B4-BE49-F238E27FC236}">
              <a16:creationId xmlns:a16="http://schemas.microsoft.com/office/drawing/2014/main" id="{62C28E53-4CDC-4FA3-9FC2-A298D1F65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360301" y="35278"/>
          <a:ext cx="1495471" cy="419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1133475</xdr:colOff>
      <xdr:row>2</xdr:row>
      <xdr:rowOff>13969</xdr:rowOff>
    </xdr:to>
    <xdr:pic>
      <xdr:nvPicPr>
        <xdr:cNvPr id="10419" name="Picture 4">
          <a:extLst>
            <a:ext uri="{FF2B5EF4-FFF2-40B4-BE49-F238E27FC236}">
              <a16:creationId xmlns:a16="http://schemas.microsoft.com/office/drawing/2014/main" id="{00000000-0008-0000-0200-0000B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3935" y="0"/>
          <a:ext cx="1920875" cy="521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15241</xdr:rowOff>
    </xdr:from>
    <xdr:ext cx="1495471" cy="474238"/>
    <xdr:pic>
      <xdr:nvPicPr>
        <xdr:cNvPr id="2" name="Picture 4">
          <a:extLst>
            <a:ext uri="{FF2B5EF4-FFF2-40B4-BE49-F238E27FC236}">
              <a16:creationId xmlns:a16="http://schemas.microsoft.com/office/drawing/2014/main" id="{72E69C8B-FA74-4C2B-A09A-082710858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1"/>
          <a:ext cx="1495471" cy="474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95471" cy="364445"/>
    <xdr:pic>
      <xdr:nvPicPr>
        <xdr:cNvPr id="2" name="Picture 4">
          <a:extLst>
            <a:ext uri="{FF2B5EF4-FFF2-40B4-BE49-F238E27FC236}">
              <a16:creationId xmlns:a16="http://schemas.microsoft.com/office/drawing/2014/main" id="{E4F9B2B1-EBFD-44CB-A441-BAC3777F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71" cy="36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49823</xdr:colOff>
      <xdr:row>0</xdr:row>
      <xdr:rowOff>40641</xdr:rowOff>
    </xdr:from>
    <xdr:ext cx="1495471" cy="359409"/>
    <xdr:pic>
      <xdr:nvPicPr>
        <xdr:cNvPr id="2" name="Picture 4">
          <a:extLst>
            <a:ext uri="{FF2B5EF4-FFF2-40B4-BE49-F238E27FC236}">
              <a16:creationId xmlns:a16="http://schemas.microsoft.com/office/drawing/2014/main" id="{2B4D8848-D9E0-468D-B143-4A1AB1A3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23" y="40641"/>
          <a:ext cx="1495471" cy="359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31971" cy="500303"/>
    <xdr:pic>
      <xdr:nvPicPr>
        <xdr:cNvPr id="2" name="Picture 4">
          <a:extLst>
            <a:ext uri="{FF2B5EF4-FFF2-40B4-BE49-F238E27FC236}">
              <a16:creationId xmlns:a16="http://schemas.microsoft.com/office/drawing/2014/main" id="{989F2460-2CF0-4B9D-91C7-E903F2D4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431716" y="0"/>
          <a:ext cx="1431971" cy="50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40641</xdr:rowOff>
    </xdr:from>
    <xdr:ext cx="1495471" cy="461009"/>
    <xdr:pic>
      <xdr:nvPicPr>
        <xdr:cNvPr id="2" name="Picture 4">
          <a:extLst>
            <a:ext uri="{FF2B5EF4-FFF2-40B4-BE49-F238E27FC236}">
              <a16:creationId xmlns:a16="http://schemas.microsoft.com/office/drawing/2014/main" id="{16921D00-6474-48A7-B09C-F539F04CF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40641"/>
          <a:ext cx="1495471" cy="461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54043</xdr:rowOff>
    </xdr:to>
    <xdr:pic>
      <xdr:nvPicPr>
        <xdr:cNvPr id="21640" name="Picture 4">
          <a:extLst>
            <a:ext uri="{FF2B5EF4-FFF2-40B4-BE49-F238E27FC236}">
              <a16:creationId xmlns:a16="http://schemas.microsoft.com/office/drawing/2014/main" id="{00000000-0008-0000-1000-000088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2255934" y="0"/>
          <a:ext cx="1893854" cy="56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158115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7399C3C-4B9D-42E8-9955-C5BB6651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8845085" y="0"/>
          <a:ext cx="1914525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1678482</xdr:colOff>
      <xdr:row>2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244DAA6-2008-4E1D-A6FC-858A69882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8482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94304</xdr:colOff>
      <xdr:row>0</xdr:row>
      <xdr:rowOff>19996</xdr:rowOff>
    </xdr:from>
    <xdr:to>
      <xdr:col>0</xdr:col>
      <xdr:colOff>1589775</xdr:colOff>
      <xdr:row>2</xdr:row>
      <xdr:rowOff>1757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A318655-BA67-45AC-AE83-870EB6B11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04" y="19996"/>
          <a:ext cx="1495471" cy="49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148333</xdr:rowOff>
    </xdr:from>
    <xdr:to>
      <xdr:col>0</xdr:col>
      <xdr:colOff>1908175</xdr:colOff>
      <xdr:row>2</xdr:row>
      <xdr:rowOff>79728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E6DDB23-4DE5-429B-8549-74DD48FA4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268275" y="148333"/>
          <a:ext cx="1908175" cy="439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40641</xdr:rowOff>
    </xdr:from>
    <xdr:to>
      <xdr:col>0</xdr:col>
      <xdr:colOff>1520871</xdr:colOff>
      <xdr:row>2</xdr:row>
      <xdr:rowOff>68986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B9F0FA-BF5D-437D-9104-DC3CAC5F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47969" y="40641"/>
          <a:ext cx="1495471" cy="53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1520871</xdr:colOff>
      <xdr:row>1</xdr:row>
      <xdr:rowOff>207009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99653A1-269A-418F-97A9-857E9A7B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495471" cy="461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view="pageBreakPreview" zoomScale="80" zoomScaleNormal="100" zoomScaleSheetLayoutView="80" workbookViewId="0">
      <selection activeCell="B5" sqref="B5"/>
    </sheetView>
  </sheetViews>
  <sheetFormatPr defaultColWidth="9.36328125" defaultRowHeight="12.5" x14ac:dyDescent="0.25"/>
  <cols>
    <col min="1" max="1" width="10.6328125" style="23" customWidth="1"/>
    <col min="2" max="2" width="97.36328125" style="119" customWidth="1"/>
    <col min="3" max="16384" width="9.36328125" style="23"/>
  </cols>
  <sheetData>
    <row r="1" spans="1:7" ht="20" customHeight="1" x14ac:dyDescent="0.25"/>
    <row r="2" spans="1:7" ht="20" customHeight="1" x14ac:dyDescent="0.25">
      <c r="A2" s="61"/>
    </row>
    <row r="3" spans="1:7" ht="40" customHeight="1" x14ac:dyDescent="0.25">
      <c r="A3" s="61"/>
      <c r="B3" s="135" t="s">
        <v>2</v>
      </c>
      <c r="C3" s="136"/>
      <c r="D3" s="63"/>
      <c r="E3" s="63"/>
      <c r="F3" s="63"/>
      <c r="G3" s="63"/>
    </row>
    <row r="4" spans="1:7" s="24" customFormat="1" ht="21" x14ac:dyDescent="0.35">
      <c r="A4" s="126" t="s">
        <v>3</v>
      </c>
      <c r="B4" s="118" t="s">
        <v>4</v>
      </c>
    </row>
    <row r="5" spans="1:7" ht="30" customHeight="1" x14ac:dyDescent="0.25">
      <c r="A5" s="125">
        <v>1</v>
      </c>
      <c r="B5" s="120" t="s">
        <v>180</v>
      </c>
    </row>
    <row r="6" spans="1:7" ht="30" customHeight="1" x14ac:dyDescent="0.25">
      <c r="A6" s="125">
        <v>2</v>
      </c>
      <c r="B6" s="120" t="s">
        <v>20</v>
      </c>
    </row>
    <row r="7" spans="1:7" ht="30" customHeight="1" x14ac:dyDescent="0.25">
      <c r="A7" s="127">
        <v>3</v>
      </c>
      <c r="B7" s="121" t="s">
        <v>27</v>
      </c>
    </row>
    <row r="8" spans="1:7" ht="30" customHeight="1" x14ac:dyDescent="0.25">
      <c r="A8" s="125">
        <v>4</v>
      </c>
      <c r="B8" s="120" t="s">
        <v>38</v>
      </c>
    </row>
    <row r="9" spans="1:7" ht="30" customHeight="1" x14ac:dyDescent="0.25">
      <c r="A9" s="127">
        <v>5</v>
      </c>
      <c r="B9" s="121" t="s">
        <v>41</v>
      </c>
    </row>
    <row r="10" spans="1:7" ht="30" customHeight="1" x14ac:dyDescent="0.25">
      <c r="A10" s="125">
        <v>6</v>
      </c>
      <c r="B10" s="120" t="s">
        <v>184</v>
      </c>
    </row>
    <row r="11" spans="1:7" ht="30" customHeight="1" x14ac:dyDescent="0.25">
      <c r="A11" s="127">
        <v>7</v>
      </c>
      <c r="B11" s="121" t="s">
        <v>53</v>
      </c>
    </row>
    <row r="12" spans="1:7" ht="30" customHeight="1" x14ac:dyDescent="0.25">
      <c r="A12" s="125">
        <v>8</v>
      </c>
      <c r="B12" s="120" t="s">
        <v>61</v>
      </c>
    </row>
    <row r="13" spans="1:7" ht="30" customHeight="1" x14ac:dyDescent="0.25">
      <c r="A13" s="127">
        <v>9</v>
      </c>
      <c r="B13" s="121" t="s">
        <v>66</v>
      </c>
    </row>
    <row r="14" spans="1:7" ht="30" customHeight="1" x14ac:dyDescent="0.25">
      <c r="A14" s="125">
        <v>10</v>
      </c>
      <c r="B14" s="120" t="s">
        <v>71</v>
      </c>
    </row>
    <row r="15" spans="1:7" ht="30" customHeight="1" x14ac:dyDescent="0.25">
      <c r="A15" s="127">
        <v>11</v>
      </c>
      <c r="B15" s="121" t="s">
        <v>79</v>
      </c>
      <c r="C15" s="92"/>
      <c r="D15" s="62"/>
      <c r="E15" s="62"/>
      <c r="F15" s="62"/>
    </row>
    <row r="16" spans="1:7" ht="20.5" x14ac:dyDescent="0.25">
      <c r="A16" s="125">
        <v>12</v>
      </c>
      <c r="B16" s="120" t="s">
        <v>90</v>
      </c>
    </row>
    <row r="17" spans="1:2" ht="20.5" x14ac:dyDescent="0.25">
      <c r="A17" s="127">
        <v>13</v>
      </c>
      <c r="B17" s="121" t="s">
        <v>94</v>
      </c>
    </row>
    <row r="18" spans="1:2" ht="41" x14ac:dyDescent="0.25">
      <c r="A18" s="125">
        <v>14</v>
      </c>
      <c r="B18" s="120" t="s">
        <v>98</v>
      </c>
    </row>
    <row r="19" spans="1:2" ht="20.5" x14ac:dyDescent="0.25">
      <c r="A19" s="127">
        <v>15</v>
      </c>
      <c r="B19" s="121" t="s">
        <v>116</v>
      </c>
    </row>
    <row r="20" spans="1:2" ht="20.5" x14ac:dyDescent="0.25">
      <c r="A20" s="125">
        <v>16</v>
      </c>
      <c r="B20" s="120" t="s">
        <v>124</v>
      </c>
    </row>
    <row r="21" spans="1:2" ht="20.5" x14ac:dyDescent="0.25">
      <c r="A21" s="127">
        <v>17</v>
      </c>
      <c r="B21" s="121" t="s">
        <v>125</v>
      </c>
    </row>
    <row r="22" spans="1:2" ht="41" x14ac:dyDescent="0.25">
      <c r="A22" s="125">
        <v>18</v>
      </c>
      <c r="B22" s="120" t="s">
        <v>131</v>
      </c>
    </row>
    <row r="23" spans="1:2" ht="20.5" x14ac:dyDescent="0.25">
      <c r="A23" s="127">
        <v>19</v>
      </c>
      <c r="B23" s="121" t="s">
        <v>134</v>
      </c>
    </row>
    <row r="24" spans="1:2" ht="20.5" x14ac:dyDescent="0.25">
      <c r="A24" s="125">
        <v>20</v>
      </c>
      <c r="B24" s="120" t="s">
        <v>139</v>
      </c>
    </row>
    <row r="25" spans="1:2" ht="41" x14ac:dyDescent="0.25">
      <c r="A25" s="127">
        <v>21</v>
      </c>
      <c r="B25" s="121" t="s">
        <v>145</v>
      </c>
    </row>
    <row r="26" spans="1:2" ht="20.5" x14ac:dyDescent="0.25">
      <c r="A26" s="125">
        <v>22</v>
      </c>
      <c r="B26" s="120" t="s">
        <v>149</v>
      </c>
    </row>
    <row r="27" spans="1:2" ht="41" x14ac:dyDescent="0.25">
      <c r="A27" s="127">
        <v>23</v>
      </c>
      <c r="B27" s="121" t="s">
        <v>157</v>
      </c>
    </row>
  </sheetData>
  <mergeCells count="1">
    <mergeCell ref="B3:C3"/>
  </mergeCells>
  <hyperlinks>
    <hyperlink ref="B5" location="'1'!A1" display="إجمالي عدد الحجاج لعام 1443" xr:uid="{00000000-0004-0000-0000-000001000000}"/>
    <hyperlink ref="B6" location="'2'!A1" display="Relative distribution of external pilgrims by method of arrival and departure in 1443 " xr:uid="{DFE3D1D6-9C13-4878-9BBA-72D0AFA42853}"/>
    <hyperlink ref="B7" location="'3'!A1" display="Relative distribution of external pilgrims by date of arrival and departure in 1443" xr:uid="{7002BA16-366A-4216-A2E0-4B4ED45D9C28}"/>
    <hyperlink ref="B8" location="'4'!A1" display="Average length of stay of external pilgrims in Saudi Arabia in 1443" xr:uid="{150C9B3F-027D-4824-B288-E71C2BEDB079}"/>
    <hyperlink ref="B9" location="'5'!A1" display="Number of pilgrims benefiting from Makkah Route Program by nationality in 1443" xr:uid="{2D92E257-643E-4C23-91D1-8B07A145AB22}"/>
    <hyperlink ref="B10" location="'6'!A1" display="Number of labor force in pilgrims service sector in 1443" xr:uid="{FD7C98AB-BB82-4EF5-9526-985E749B5680}"/>
    <hyperlink ref="B11" location="'7'!A1" display="Medical services provided to pilgrims during Hajj 1443" xr:uid="{49FD3C05-AD9B-4019-9936-485D586E955D}"/>
    <hyperlink ref="B12" location="'8'!A1" display="Medical facilities and teams provided to pilgrims during Hajj 1443" xr:uid="{3E2E0CF6-9AD7-4847-A9E7-766689112E29}"/>
    <hyperlink ref="B13" location="'9'!A1" display="Number of medical vaccines distributed during Hajj season 1443" xr:uid="{CE610976-6894-4EFA-9A0D-6B679702B26E}"/>
    <hyperlink ref="B14" location="'10'!A1" display="International flights carrying pilgrims during Hajj 1443" xr:uid="{49906C28-07A0-4F86-B4A0-53ACA4A13068}"/>
    <hyperlink ref="B15" location="'11'!A1" display="Buses transporting pilgrims through land ports during the Hajj season 1443" xr:uid="{451377F4-A1A4-4DE4-A162-A11C2CAC072C}"/>
    <hyperlink ref="B16" location="'12'!A1" display="Ships transporting pilgrims through sea ports in 1443" xr:uid="{95648E33-B338-42C9-999A-73360DD984D7}"/>
    <hyperlink ref="B17" location="'13'!A1" display="Number of bus trips transporting pilgrims during the Hajj season 1443 " xr:uid="{198332CA-569D-4FA7-85A5-CFA058D95C00}"/>
    <hyperlink ref="B18" location="'14'!A1" display="Statistical information of communications and information technology sector during Hajj season of 1443" xr:uid="{E2F7A376-B05F-4EA3-A45B-4A822D985F1F}"/>
    <hyperlink ref="B19" location="'15'!A1" display="Capacity of the Grand Mosque during the year 1443" xr:uid="{4ACF5E12-F8F5-4DC5-9C26-F155B048857C}"/>
    <hyperlink ref="B20" location="'16'!A1" display="General services in the Grand Mosque during the Hajj season 1443" xr:uid="{28A8A545-B179-4FAA-81A9-EA31F50AF337}"/>
    <hyperlink ref="B21" location="'17'!A1" display="Awareness activities implemented during Hajj season 1443" xr:uid="{3BD39229-2037-439D-BC60-9C60A10BA332}"/>
    <hyperlink ref="B22" location="'18'!A1" display="Awareness publications and pamphlets distributed in ports, cities of pilgrims and Miqat during Hajj season 1443" xr:uid="{DD487744-5A1B-4874-BC38-61F6034751E9}"/>
    <hyperlink ref="B23" location="'19'!A1" display="Total number of power stations serving Makkah and the holy sites in 1443" xr:uid="{538A568F-50C0-43F9-897F-B3A6FA0CAE71}"/>
    <hyperlink ref="B24" location="'20'!A1" display="Cleaning services centers in Makkah and the holy sites during Hajj season 1443" xr:uid="{BE798CDB-EE11-4BE8-8DB0-E9E4A1422B1F}"/>
    <hyperlink ref="B25" location="'21'!A1" display="Number of slaughterhouses and butchers inside the holy sites in the Al moaisem slaughterhouses during Hajj season 1443" xr:uid="{E54DDA22-8C79-4F13-83F3-DFD23DA4BFE9}"/>
    <hyperlink ref="B26" location="'22'!A1" display="Number of slaughtered animals during Hajj season 1443*" xr:uid="{45D7FE83-A25C-40BC-B1BE-D43B4ED6DC7A}"/>
    <hyperlink ref="B27" location="'23'!A1" display="Veterinarians and forensic science students concerned with examining sheep during Hajj season 1443" xr:uid="{34C9C064-D4F4-4813-A3DC-CC67865E69CE}"/>
  </hyperlinks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0"/>
  <sheetViews>
    <sheetView showGridLines="0" view="pageBreakPreview" zoomScale="93" zoomScaleNormal="100" zoomScaleSheetLayoutView="95" workbookViewId="0">
      <selection activeCell="B10" sqref="B10"/>
    </sheetView>
  </sheetViews>
  <sheetFormatPr defaultRowHeight="12.5" x14ac:dyDescent="0.25"/>
  <cols>
    <col min="1" max="1" width="39.08984375" customWidth="1"/>
    <col min="2" max="2" width="47.36328125" customWidth="1"/>
  </cols>
  <sheetData>
    <row r="1" spans="1:2" ht="20" customHeight="1" x14ac:dyDescent="0.25">
      <c r="B1" s="68"/>
    </row>
    <row r="2" spans="1:2" ht="20.399999999999999" customHeight="1" x14ac:dyDescent="0.25">
      <c r="A2" s="68" t="s">
        <v>1</v>
      </c>
      <c r="B2" s="68"/>
    </row>
    <row r="3" spans="1:2" ht="60.5" customHeight="1" x14ac:dyDescent="0.25">
      <c r="A3" s="177" t="s">
        <v>66</v>
      </c>
      <c r="B3" s="177"/>
    </row>
    <row r="4" spans="1:2" ht="31.25" customHeight="1" x14ac:dyDescent="0.25">
      <c r="A4" s="169" t="s">
        <v>67</v>
      </c>
      <c r="B4" s="164" t="s">
        <v>6</v>
      </c>
    </row>
    <row r="5" spans="1:2" ht="22.25" customHeight="1" x14ac:dyDescent="0.25">
      <c r="A5" s="170"/>
      <c r="B5" s="166"/>
    </row>
    <row r="6" spans="1:2" s="33" customFormat="1" ht="19.5" customHeight="1" x14ac:dyDescent="0.35">
      <c r="A6" s="111" t="s">
        <v>68</v>
      </c>
      <c r="B6" s="113">
        <v>87048</v>
      </c>
    </row>
    <row r="7" spans="1:2" s="33" customFormat="1" ht="19.5" customHeight="1" x14ac:dyDescent="0.35">
      <c r="A7" s="42" t="s">
        <v>69</v>
      </c>
      <c r="B7" s="112">
        <v>28206</v>
      </c>
    </row>
    <row r="8" spans="1:2" s="33" customFormat="1" ht="19.5" customHeight="1" x14ac:dyDescent="0.35">
      <c r="A8" s="111" t="s">
        <v>70</v>
      </c>
      <c r="B8" s="113">
        <v>5169</v>
      </c>
    </row>
    <row r="9" spans="1:2" s="33" customFormat="1" ht="20" customHeight="1" x14ac:dyDescent="0.35">
      <c r="A9" s="60" t="s">
        <v>9</v>
      </c>
      <c r="B9" s="93">
        <f>SUM(B6:B8)</f>
        <v>120423</v>
      </c>
    </row>
    <row r="10" spans="1:2" ht="12" customHeight="1" x14ac:dyDescent="0.25">
      <c r="A10" s="90" t="s">
        <v>60</v>
      </c>
      <c r="B10" s="128" t="s">
        <v>13</v>
      </c>
    </row>
  </sheetData>
  <mergeCells count="3">
    <mergeCell ref="A3:B3"/>
    <mergeCell ref="A4:A5"/>
    <mergeCell ref="B4:B5"/>
  </mergeCells>
  <hyperlinks>
    <hyperlink ref="B10" location="Index!A1" display="index" xr:uid="{1E37563D-5025-464F-9458-ED17FF1F01B1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showGridLines="0" view="pageBreakPreview" zoomScaleNormal="100" zoomScaleSheetLayoutView="100" workbookViewId="0">
      <selection activeCell="A9" sqref="A9:C9"/>
    </sheetView>
  </sheetViews>
  <sheetFormatPr defaultRowHeight="12.5" x14ac:dyDescent="0.25"/>
  <cols>
    <col min="1" max="3" width="17.90625" customWidth="1"/>
    <col min="4" max="4" width="10.6328125" customWidth="1"/>
    <col min="5" max="5" width="14.36328125" customWidth="1"/>
  </cols>
  <sheetData>
    <row r="1" spans="1:12" ht="20" customHeight="1" x14ac:dyDescent="0.25">
      <c r="A1" s="6"/>
      <c r="B1" s="6"/>
      <c r="C1" s="6"/>
      <c r="D1" s="6"/>
    </row>
    <row r="2" spans="1:12" ht="20" customHeight="1" x14ac:dyDescent="0.25">
      <c r="A2" s="162"/>
      <c r="B2" s="162"/>
      <c r="C2" s="162"/>
      <c r="D2" s="162"/>
      <c r="E2" s="162"/>
    </row>
    <row r="3" spans="1:12" ht="60" customHeight="1" x14ac:dyDescent="0.25">
      <c r="A3" s="135" t="s">
        <v>71</v>
      </c>
      <c r="B3" s="136"/>
      <c r="C3" s="136"/>
      <c r="D3" s="136"/>
      <c r="E3" s="160"/>
    </row>
    <row r="4" spans="1:12" ht="22" x14ac:dyDescent="0.25">
      <c r="A4" s="164" t="s">
        <v>72</v>
      </c>
      <c r="B4" s="178"/>
      <c r="C4" s="165"/>
      <c r="D4" s="164" t="s">
        <v>181</v>
      </c>
      <c r="E4" s="178"/>
    </row>
    <row r="5" spans="1:12" ht="15.5" customHeight="1" x14ac:dyDescent="0.25">
      <c r="A5" s="166"/>
      <c r="B5" s="185"/>
      <c r="C5" s="167"/>
      <c r="D5" s="46" t="s">
        <v>75</v>
      </c>
      <c r="E5" s="46" t="s">
        <v>76</v>
      </c>
    </row>
    <row r="6" spans="1:12" ht="19.5" customHeight="1" x14ac:dyDescent="0.25">
      <c r="A6" s="179" t="s">
        <v>73</v>
      </c>
      <c r="B6" s="180"/>
      <c r="C6" s="181"/>
      <c r="D6" s="45">
        <v>2450</v>
      </c>
      <c r="E6" s="45">
        <v>3583</v>
      </c>
    </row>
    <row r="7" spans="1:12" ht="19.5" customHeight="1" x14ac:dyDescent="0.25">
      <c r="A7" s="182" t="s">
        <v>74</v>
      </c>
      <c r="B7" s="183"/>
      <c r="C7" s="184"/>
      <c r="D7" s="45">
        <v>1287</v>
      </c>
      <c r="E7" s="45">
        <v>1277</v>
      </c>
    </row>
    <row r="8" spans="1:12" ht="20" customHeight="1" x14ac:dyDescent="0.25">
      <c r="A8" s="168" t="s">
        <v>9</v>
      </c>
      <c r="B8" s="186"/>
      <c r="C8" s="187"/>
      <c r="D8" s="46">
        <f>SUM(D6:D7)</f>
        <v>3737</v>
      </c>
      <c r="E8" s="46">
        <f>SUM(E6:E7)</f>
        <v>4860</v>
      </c>
    </row>
    <row r="9" spans="1:12" ht="11" customHeight="1" x14ac:dyDescent="0.25">
      <c r="A9" s="152" t="s">
        <v>77</v>
      </c>
      <c r="B9" s="153"/>
      <c r="C9" s="154"/>
      <c r="E9" s="128" t="s">
        <v>13</v>
      </c>
      <c r="H9" s="26"/>
      <c r="I9" s="26"/>
      <c r="K9" s="26"/>
      <c r="L9" s="26"/>
    </row>
  </sheetData>
  <mergeCells count="9">
    <mergeCell ref="D4:E4"/>
    <mergeCell ref="A2:C2"/>
    <mergeCell ref="D2:E2"/>
    <mergeCell ref="A3:E3"/>
    <mergeCell ref="A9:C9"/>
    <mergeCell ref="A6:C6"/>
    <mergeCell ref="A7:C7"/>
    <mergeCell ref="A4:C5"/>
    <mergeCell ref="A8:C8"/>
  </mergeCells>
  <hyperlinks>
    <hyperlink ref="E9" location="Index!A1" display="index" xr:uid="{814AD1E2-605A-46A1-930F-0C705CE6A528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4"/>
  <sheetViews>
    <sheetView showGridLines="0" view="pageBreakPreview" zoomScale="106" zoomScaleNormal="100" zoomScaleSheetLayoutView="95" workbookViewId="0">
      <selection activeCell="F5" sqref="F5"/>
    </sheetView>
  </sheetViews>
  <sheetFormatPr defaultRowHeight="12.5" x14ac:dyDescent="0.25"/>
  <cols>
    <col min="3" max="3" width="39.54296875" customWidth="1"/>
    <col min="4" max="4" width="12" customWidth="1"/>
  </cols>
  <sheetData>
    <row r="1" spans="1:4" ht="20" customHeight="1" x14ac:dyDescent="0.25"/>
    <row r="2" spans="1:4" ht="19.5" customHeight="1" x14ac:dyDescent="0.25">
      <c r="A2" s="188"/>
      <c r="B2" s="188"/>
      <c r="C2" s="188"/>
      <c r="D2" s="80"/>
    </row>
    <row r="3" spans="1:4" ht="60" customHeight="1" x14ac:dyDescent="0.25">
      <c r="A3" s="177" t="s">
        <v>79</v>
      </c>
      <c r="B3" s="177"/>
      <c r="C3" s="177"/>
      <c r="D3" s="177"/>
    </row>
    <row r="4" spans="1:4" ht="44" x14ac:dyDescent="0.25">
      <c r="A4" s="189" t="s">
        <v>80</v>
      </c>
      <c r="B4" s="189"/>
      <c r="C4" s="189"/>
      <c r="D4" s="71" t="s">
        <v>81</v>
      </c>
    </row>
    <row r="5" spans="1:4" s="77" customFormat="1" ht="19.5" customHeight="1" x14ac:dyDescent="0.25">
      <c r="A5" s="191" t="s">
        <v>82</v>
      </c>
      <c r="B5" s="192"/>
      <c r="C5" s="193"/>
      <c r="D5" s="106">
        <v>365</v>
      </c>
    </row>
    <row r="6" spans="1:4" s="77" customFormat="1" ht="19.5" customHeight="1" x14ac:dyDescent="0.25">
      <c r="A6" s="194" t="s">
        <v>83</v>
      </c>
      <c r="B6" s="195"/>
      <c r="C6" s="196"/>
      <c r="D6" s="45">
        <v>75</v>
      </c>
    </row>
    <row r="7" spans="1:4" s="77" customFormat="1" ht="19.5" customHeight="1" x14ac:dyDescent="0.25">
      <c r="A7" s="191" t="s">
        <v>84</v>
      </c>
      <c r="B7" s="192"/>
      <c r="C7" s="193"/>
      <c r="D7" s="106">
        <v>189</v>
      </c>
    </row>
    <row r="8" spans="1:4" s="77" customFormat="1" ht="19.5" customHeight="1" x14ac:dyDescent="0.25">
      <c r="A8" s="194" t="s">
        <v>85</v>
      </c>
      <c r="B8" s="195"/>
      <c r="C8" s="196"/>
      <c r="D8" s="45">
        <v>306</v>
      </c>
    </row>
    <row r="9" spans="1:4" s="77" customFormat="1" ht="19.5" customHeight="1" x14ac:dyDescent="0.25">
      <c r="A9" s="191" t="s">
        <v>86</v>
      </c>
      <c r="B9" s="192"/>
      <c r="C9" s="193"/>
      <c r="D9" s="106">
        <v>306</v>
      </c>
    </row>
    <row r="10" spans="1:4" s="77" customFormat="1" ht="19.5" customHeight="1" x14ac:dyDescent="0.25">
      <c r="A10" s="194" t="s">
        <v>87</v>
      </c>
      <c r="B10" s="195"/>
      <c r="C10" s="196"/>
      <c r="D10" s="45">
        <v>3</v>
      </c>
    </row>
    <row r="11" spans="1:4" s="77" customFormat="1" ht="19.5" customHeight="1" x14ac:dyDescent="0.25">
      <c r="A11" s="191" t="s">
        <v>88</v>
      </c>
      <c r="B11" s="192"/>
      <c r="C11" s="193"/>
      <c r="D11" s="106">
        <v>11</v>
      </c>
    </row>
    <row r="12" spans="1:4" s="77" customFormat="1" ht="19.5" customHeight="1" x14ac:dyDescent="0.25">
      <c r="A12" s="194" t="s">
        <v>89</v>
      </c>
      <c r="B12" s="195"/>
      <c r="C12" s="196"/>
      <c r="D12" s="45">
        <v>54</v>
      </c>
    </row>
    <row r="13" spans="1:4" ht="19.5" customHeight="1" x14ac:dyDescent="0.25">
      <c r="A13" s="189" t="s">
        <v>9</v>
      </c>
      <c r="B13" s="189"/>
      <c r="C13" s="189"/>
      <c r="D13" s="81">
        <f>SUM(D5:D12)</f>
        <v>1309</v>
      </c>
    </row>
    <row r="14" spans="1:4" ht="14" customHeight="1" x14ac:dyDescent="0.25">
      <c r="A14" s="190" t="s">
        <v>78</v>
      </c>
      <c r="B14" s="190"/>
      <c r="C14" s="190"/>
      <c r="D14" s="128" t="s">
        <v>13</v>
      </c>
    </row>
  </sheetData>
  <mergeCells count="13">
    <mergeCell ref="A2:C2"/>
    <mergeCell ref="A3:D3"/>
    <mergeCell ref="A4:C4"/>
    <mergeCell ref="A14:C14"/>
    <mergeCell ref="A5:C5"/>
    <mergeCell ref="A12:C12"/>
    <mergeCell ref="A13:C13"/>
    <mergeCell ref="A6:C6"/>
    <mergeCell ref="A7:C7"/>
    <mergeCell ref="A8:C8"/>
    <mergeCell ref="A9:C9"/>
    <mergeCell ref="A10:C10"/>
    <mergeCell ref="A11:C11"/>
  </mergeCells>
  <hyperlinks>
    <hyperlink ref="D14" location="Index!A1" display="index" xr:uid="{064A4991-AAFC-4325-9C2F-CADA99F7D73F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4"/>
  <sheetViews>
    <sheetView view="pageBreakPreview" zoomScale="98" zoomScaleNormal="100" zoomScaleSheetLayoutView="98" workbookViewId="0">
      <selection activeCell="D17" sqref="D17"/>
    </sheetView>
  </sheetViews>
  <sheetFormatPr defaultRowHeight="12.5" x14ac:dyDescent="0.25"/>
  <cols>
    <col min="3" max="3" width="25.6328125" customWidth="1"/>
    <col min="4" max="4" width="41.54296875" customWidth="1"/>
  </cols>
  <sheetData>
    <row r="1" spans="1:5" ht="20" customHeight="1" x14ac:dyDescent="0.25">
      <c r="A1" s="6"/>
      <c r="B1" s="6"/>
      <c r="C1" s="6"/>
      <c r="D1" s="6"/>
    </row>
    <row r="2" spans="1:5" ht="20" customHeight="1" x14ac:dyDescent="0.25">
      <c r="A2" s="162"/>
      <c r="B2" s="162"/>
      <c r="C2" s="162"/>
      <c r="D2" s="25"/>
    </row>
    <row r="3" spans="1:5" ht="60.5" customHeight="1" x14ac:dyDescent="0.25">
      <c r="A3" s="197" t="s">
        <v>90</v>
      </c>
      <c r="B3" s="198"/>
      <c r="C3" s="198"/>
      <c r="D3" s="198"/>
      <c r="E3" s="65"/>
    </row>
    <row r="4" spans="1:5" ht="22" x14ac:dyDescent="0.25">
      <c r="A4" s="164" t="s">
        <v>80</v>
      </c>
      <c r="B4" s="178"/>
      <c r="C4" s="165"/>
      <c r="D4" s="43" t="s">
        <v>91</v>
      </c>
    </row>
    <row r="5" spans="1:5" ht="19.5" x14ac:dyDescent="0.25">
      <c r="A5" s="191" t="s">
        <v>92</v>
      </c>
      <c r="B5" s="192"/>
      <c r="C5" s="193"/>
      <c r="D5" s="45">
        <v>7</v>
      </c>
    </row>
    <row r="6" spans="1:5" ht="15" x14ac:dyDescent="0.25">
      <c r="A6" s="152" t="s">
        <v>93</v>
      </c>
      <c r="B6" s="153"/>
      <c r="C6" s="154"/>
      <c r="D6" s="128" t="s">
        <v>13</v>
      </c>
    </row>
    <row r="24" spans="4:4" x14ac:dyDescent="0.25">
      <c r="D24" s="105"/>
    </row>
  </sheetData>
  <mergeCells count="5">
    <mergeCell ref="A6:C6"/>
    <mergeCell ref="A2:C2"/>
    <mergeCell ref="A3:D3"/>
    <mergeCell ref="A4:C4"/>
    <mergeCell ref="A5:C5"/>
  </mergeCells>
  <hyperlinks>
    <hyperlink ref="D6" location="Index!A1" display="index" xr:uid="{9537E6D3-96B7-44B2-BD9A-23E2A61E9508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showGridLines="0" view="pageBreakPreview" zoomScale="108" zoomScaleNormal="100" zoomScaleSheetLayoutView="108" workbookViewId="0">
      <selection activeCell="C7" sqref="C7"/>
    </sheetView>
  </sheetViews>
  <sheetFormatPr defaultRowHeight="12.5" x14ac:dyDescent="0.25"/>
  <cols>
    <col min="1" max="1" width="24.90625" customWidth="1"/>
    <col min="2" max="2" width="25" customWidth="1"/>
    <col min="3" max="3" width="29.6328125" customWidth="1"/>
  </cols>
  <sheetData>
    <row r="1" spans="1:3" ht="20" customHeight="1" x14ac:dyDescent="0.25">
      <c r="A1" s="6"/>
      <c r="B1" s="6"/>
      <c r="C1" s="6"/>
    </row>
    <row r="2" spans="1:3" ht="20" customHeight="1" x14ac:dyDescent="0.25">
      <c r="A2" s="162"/>
      <c r="B2" s="162"/>
      <c r="C2" s="162"/>
    </row>
    <row r="3" spans="1:3" ht="60" customHeight="1" x14ac:dyDescent="0.25">
      <c r="A3" s="135" t="s">
        <v>94</v>
      </c>
      <c r="B3" s="136"/>
      <c r="C3" s="136"/>
    </row>
    <row r="4" spans="1:3" x14ac:dyDescent="0.25">
      <c r="A4" s="201" t="s">
        <v>95</v>
      </c>
      <c r="B4" s="201"/>
      <c r="C4" s="201" t="s">
        <v>6</v>
      </c>
    </row>
    <row r="5" spans="1:3" x14ac:dyDescent="0.25">
      <c r="A5" s="201"/>
      <c r="B5" s="201"/>
      <c r="C5" s="201"/>
    </row>
    <row r="6" spans="1:3" ht="19.5" customHeight="1" x14ac:dyDescent="0.25">
      <c r="A6" s="199" t="s">
        <v>96</v>
      </c>
      <c r="B6" s="200"/>
      <c r="C6" s="115">
        <v>1050000</v>
      </c>
    </row>
    <row r="7" spans="1:3" ht="14" customHeight="1" x14ac:dyDescent="0.25">
      <c r="A7" s="152" t="s">
        <v>97</v>
      </c>
      <c r="B7" s="153"/>
      <c r="C7" s="128" t="s">
        <v>13</v>
      </c>
    </row>
  </sheetData>
  <mergeCells count="6">
    <mergeCell ref="A6:B6"/>
    <mergeCell ref="A7:B7"/>
    <mergeCell ref="A2:C2"/>
    <mergeCell ref="A4:B5"/>
    <mergeCell ref="C4:C5"/>
    <mergeCell ref="A3:C3"/>
  </mergeCells>
  <hyperlinks>
    <hyperlink ref="C7" location="Index!A1" display="index" xr:uid="{A6DC7573-EC5A-46C4-A305-B790188FF559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25"/>
  <sheetViews>
    <sheetView showGridLines="0" view="pageBreakPreview" zoomScale="96" zoomScaleNormal="100" zoomScaleSheetLayoutView="96" workbookViewId="0">
      <selection activeCell="E15" sqref="E15:G25"/>
    </sheetView>
  </sheetViews>
  <sheetFormatPr defaultRowHeight="12.5" x14ac:dyDescent="0.25"/>
  <cols>
    <col min="7" max="7" width="20.54296875" customWidth="1"/>
    <col min="8" max="8" width="21" customWidth="1"/>
    <col min="9" max="9" width="30.36328125" customWidth="1"/>
  </cols>
  <sheetData>
    <row r="1" spans="1:41" ht="20" customHeight="1" x14ac:dyDescent="0.25">
      <c r="A1" s="6"/>
      <c r="B1" s="6"/>
    </row>
    <row r="2" spans="1:41" ht="20" customHeight="1" x14ac:dyDescent="0.5">
      <c r="A2" s="79"/>
      <c r="B2" s="79"/>
      <c r="C2" s="79"/>
      <c r="D2" s="79"/>
      <c r="E2" s="79"/>
      <c r="F2" s="79"/>
      <c r="G2" s="79"/>
      <c r="H2" s="79"/>
      <c r="I2" s="79"/>
    </row>
    <row r="3" spans="1:41" ht="60" customHeight="1" x14ac:dyDescent="0.25">
      <c r="A3" s="135" t="s">
        <v>98</v>
      </c>
      <c r="B3" s="136"/>
      <c r="C3" s="136"/>
      <c r="D3" s="136"/>
      <c r="E3" s="136"/>
      <c r="F3" s="136"/>
      <c r="G3" s="136"/>
      <c r="H3" s="136"/>
      <c r="I3" s="136"/>
      <c r="J3" s="97"/>
    </row>
    <row r="4" spans="1:41" s="28" customFormat="1" ht="22" x14ac:dyDescent="0.25">
      <c r="A4" s="202" t="s">
        <v>95</v>
      </c>
      <c r="B4" s="203"/>
      <c r="C4" s="203"/>
      <c r="D4" s="203"/>
      <c r="E4" s="203"/>
      <c r="F4" s="203"/>
      <c r="G4" s="203"/>
      <c r="H4" s="47" t="s">
        <v>6</v>
      </c>
      <c r="I4" s="47" t="s">
        <v>99</v>
      </c>
      <c r="J4" s="27"/>
      <c r="K4" s="27"/>
      <c r="L4" s="27"/>
      <c r="M4" s="27"/>
      <c r="N4" s="27"/>
      <c r="O4" s="26"/>
      <c r="P4" s="26"/>
      <c r="Q4" s="26"/>
      <c r="R4" s="26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s="28" customFormat="1" ht="24.65" customHeight="1" x14ac:dyDescent="0.25">
      <c r="A5" s="205" t="s">
        <v>103</v>
      </c>
      <c r="B5" s="206"/>
      <c r="C5" s="206"/>
      <c r="D5" s="206"/>
      <c r="E5" s="206"/>
      <c r="F5" s="206"/>
      <c r="G5" s="207"/>
      <c r="H5" s="106">
        <v>251.06</v>
      </c>
      <c r="I5" s="107" t="s">
        <v>102</v>
      </c>
      <c r="J5" s="29"/>
      <c r="K5" s="29"/>
      <c r="L5" s="29"/>
      <c r="M5" s="29"/>
      <c r="N5" s="29"/>
      <c r="O5" s="29"/>
      <c r="P5" s="32"/>
      <c r="Q5" s="26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41" s="28" customFormat="1" ht="24.65" customHeight="1" x14ac:dyDescent="0.25">
      <c r="A6" s="208" t="s">
        <v>104</v>
      </c>
      <c r="B6" s="209"/>
      <c r="C6" s="209"/>
      <c r="D6" s="209"/>
      <c r="E6" s="209"/>
      <c r="F6" s="209"/>
      <c r="G6" s="210"/>
      <c r="H6" s="109">
        <v>32.9</v>
      </c>
      <c r="I6" s="108" t="s">
        <v>102</v>
      </c>
      <c r="J6" s="29"/>
      <c r="K6" s="29"/>
      <c r="L6" s="29"/>
      <c r="M6" s="29"/>
      <c r="N6" s="29"/>
      <c r="O6" s="29"/>
      <c r="P6" s="31"/>
      <c r="Q6" s="26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</row>
    <row r="7" spans="1:41" s="28" customFormat="1" ht="24.65" customHeight="1" x14ac:dyDescent="0.25">
      <c r="A7" s="211" t="s">
        <v>105</v>
      </c>
      <c r="B7" s="212"/>
      <c r="C7" s="212"/>
      <c r="D7" s="212"/>
      <c r="E7" s="212"/>
      <c r="F7" s="212"/>
      <c r="G7" s="213"/>
      <c r="H7" s="106">
        <v>3000000</v>
      </c>
      <c r="I7" s="107" t="s">
        <v>100</v>
      </c>
      <c r="J7" s="29"/>
      <c r="K7" s="29"/>
      <c r="L7" s="29"/>
      <c r="M7" s="29"/>
      <c r="N7" s="29"/>
      <c r="O7" s="29"/>
      <c r="P7" s="31"/>
      <c r="Q7" s="26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</row>
    <row r="8" spans="1:41" s="28" customFormat="1" ht="24.65" customHeight="1" x14ac:dyDescent="0.25">
      <c r="A8" s="208" t="s">
        <v>106</v>
      </c>
      <c r="B8" s="209"/>
      <c r="C8" s="209"/>
      <c r="D8" s="209"/>
      <c r="E8" s="209"/>
      <c r="F8" s="209"/>
      <c r="G8" s="210"/>
      <c r="H8" s="108">
        <v>72000</v>
      </c>
      <c r="I8" s="108" t="s">
        <v>100</v>
      </c>
      <c r="J8" s="29"/>
      <c r="K8" s="29"/>
      <c r="L8" s="29"/>
      <c r="M8" s="29"/>
      <c r="N8" s="29"/>
      <c r="O8" s="29"/>
      <c r="P8" s="29"/>
      <c r="Q8" s="26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</row>
    <row r="9" spans="1:41" s="28" customFormat="1" ht="24.65" customHeight="1" x14ac:dyDescent="0.25">
      <c r="A9" s="211" t="s">
        <v>107</v>
      </c>
      <c r="B9" s="212"/>
      <c r="C9" s="212"/>
      <c r="D9" s="212"/>
      <c r="E9" s="212"/>
      <c r="F9" s="212"/>
      <c r="G9" s="213"/>
      <c r="H9" s="106">
        <v>36.19</v>
      </c>
      <c r="I9" s="107" t="s">
        <v>101</v>
      </c>
      <c r="J9" s="29"/>
      <c r="K9" s="29"/>
      <c r="L9" s="29"/>
      <c r="M9" s="29"/>
      <c r="N9" s="29"/>
      <c r="O9" s="29"/>
      <c r="P9" s="31"/>
      <c r="Q9" s="26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</row>
    <row r="10" spans="1:41" s="28" customFormat="1" ht="24.65" customHeight="1" x14ac:dyDescent="0.25">
      <c r="A10" s="214" t="s">
        <v>108</v>
      </c>
      <c r="B10" s="215"/>
      <c r="C10" s="215"/>
      <c r="D10" s="215"/>
      <c r="E10" s="215"/>
      <c r="F10" s="215"/>
      <c r="G10" s="216"/>
      <c r="H10" s="45">
        <v>851.13</v>
      </c>
      <c r="I10" s="108" t="s">
        <v>102</v>
      </c>
      <c r="J10" s="29"/>
      <c r="K10" s="29"/>
      <c r="L10" s="29"/>
      <c r="M10" s="29"/>
      <c r="N10" s="29"/>
      <c r="O10" s="29"/>
      <c r="P10" s="30"/>
      <c r="Q10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</row>
    <row r="11" spans="1:41" ht="13" customHeight="1" x14ac:dyDescent="0.25">
      <c r="A11" s="204" t="s">
        <v>109</v>
      </c>
      <c r="B11" s="204"/>
      <c r="C11" s="204"/>
      <c r="D11" s="204"/>
      <c r="E11" s="204"/>
      <c r="F11" s="22"/>
      <c r="G11" s="22"/>
      <c r="H11" s="22"/>
      <c r="I11" s="128" t="s">
        <v>13</v>
      </c>
    </row>
    <row r="15" spans="1:41" x14ac:dyDescent="0.25">
      <c r="E15" s="145"/>
      <c r="F15" s="145"/>
      <c r="G15" s="145"/>
    </row>
    <row r="16" spans="1:41" x14ac:dyDescent="0.25">
      <c r="E16" s="145"/>
      <c r="F16" s="145"/>
      <c r="G16" s="145"/>
    </row>
    <row r="17" spans="5:7" x14ac:dyDescent="0.25">
      <c r="E17" s="145"/>
      <c r="F17" s="145"/>
      <c r="G17" s="145"/>
    </row>
    <row r="18" spans="5:7" x14ac:dyDescent="0.25">
      <c r="E18" s="145"/>
      <c r="F18" s="145"/>
      <c r="G18" s="145"/>
    </row>
    <row r="19" spans="5:7" x14ac:dyDescent="0.25">
      <c r="E19" s="145"/>
      <c r="F19" s="145"/>
      <c r="G19" s="145"/>
    </row>
    <row r="20" spans="5:7" x14ac:dyDescent="0.25">
      <c r="E20" s="145"/>
      <c r="F20" s="145"/>
      <c r="G20" s="145"/>
    </row>
    <row r="21" spans="5:7" x14ac:dyDescent="0.25">
      <c r="E21" s="145"/>
      <c r="F21" s="145"/>
      <c r="G21" s="145"/>
    </row>
    <row r="22" spans="5:7" x14ac:dyDescent="0.25">
      <c r="E22" s="145"/>
      <c r="F22" s="145"/>
      <c r="G22" s="145"/>
    </row>
    <row r="23" spans="5:7" x14ac:dyDescent="0.25">
      <c r="E23" s="145"/>
      <c r="F23" s="145"/>
      <c r="G23" s="145"/>
    </row>
    <row r="24" spans="5:7" x14ac:dyDescent="0.25">
      <c r="E24" s="145"/>
      <c r="F24" s="145"/>
      <c r="G24" s="145"/>
    </row>
    <row r="25" spans="5:7" x14ac:dyDescent="0.25">
      <c r="E25" s="145"/>
      <c r="F25" s="145"/>
      <c r="G25" s="145"/>
    </row>
  </sheetData>
  <mergeCells count="10">
    <mergeCell ref="E15:G25"/>
    <mergeCell ref="A4:G4"/>
    <mergeCell ref="A3:I3"/>
    <mergeCell ref="A11:E11"/>
    <mergeCell ref="A5:G5"/>
    <mergeCell ref="A6:G6"/>
    <mergeCell ref="A7:G7"/>
    <mergeCell ref="A8:G8"/>
    <mergeCell ref="A9:G9"/>
    <mergeCell ref="A10:G10"/>
  </mergeCells>
  <hyperlinks>
    <hyperlink ref="I11" location="Index!A1" display="index" xr:uid="{F8BB6C5E-8D7F-43C5-AC85-47F5E9BBD165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9"/>
  <sheetViews>
    <sheetView showGridLines="0" view="pageBreakPreview" zoomScale="101" zoomScaleNormal="100" zoomScaleSheetLayoutView="98" workbookViewId="0">
      <selection activeCell="D16" sqref="D16"/>
    </sheetView>
  </sheetViews>
  <sheetFormatPr defaultRowHeight="12.5" x14ac:dyDescent="0.25"/>
  <cols>
    <col min="1" max="3" width="27.81640625" customWidth="1"/>
    <col min="4" max="4" width="35.36328125" customWidth="1"/>
  </cols>
  <sheetData>
    <row r="1" spans="1:3" ht="20" customHeight="1" x14ac:dyDescent="0.25">
      <c r="A1" s="6"/>
      <c r="B1" s="9"/>
      <c r="C1" s="51"/>
    </row>
    <row r="2" spans="1:3" ht="20.399999999999999" customHeight="1" x14ac:dyDescent="0.25">
      <c r="A2" s="217"/>
      <c r="B2" s="218"/>
      <c r="C2" s="218"/>
    </row>
    <row r="3" spans="1:3" ht="60" customHeight="1" x14ac:dyDescent="0.25">
      <c r="A3" s="135" t="s">
        <v>116</v>
      </c>
      <c r="B3" s="136"/>
      <c r="C3" s="136"/>
    </row>
    <row r="4" spans="1:3" s="33" customFormat="1" ht="31.25" customHeight="1" x14ac:dyDescent="0.35">
      <c r="A4" s="169" t="s">
        <v>95</v>
      </c>
      <c r="B4" s="169" t="s">
        <v>99</v>
      </c>
      <c r="C4" s="164" t="s">
        <v>110</v>
      </c>
    </row>
    <row r="5" spans="1:3" s="33" customFormat="1" ht="22.25" customHeight="1" x14ac:dyDescent="0.35">
      <c r="A5" s="170"/>
      <c r="B5" s="170"/>
      <c r="C5" s="166"/>
    </row>
    <row r="6" spans="1:3" s="33" customFormat="1" ht="19.5" customHeight="1" x14ac:dyDescent="0.35">
      <c r="A6" s="106" t="s">
        <v>113</v>
      </c>
      <c r="B6" s="106" t="s">
        <v>115</v>
      </c>
      <c r="C6" s="131">
        <v>107000</v>
      </c>
    </row>
    <row r="7" spans="1:3" s="33" customFormat="1" ht="19.5" customHeight="1" x14ac:dyDescent="0.35">
      <c r="A7" s="45" t="s">
        <v>112</v>
      </c>
      <c r="B7" s="45" t="s">
        <v>114</v>
      </c>
      <c r="C7" s="45">
        <v>2000000</v>
      </c>
    </row>
    <row r="8" spans="1:3" s="33" customFormat="1" ht="20" customHeight="1" x14ac:dyDescent="0.35">
      <c r="A8" s="44" t="s">
        <v>9</v>
      </c>
      <c r="B8" s="44"/>
      <c r="C8" s="46">
        <f>SUM(C6:C7)</f>
        <v>2107000</v>
      </c>
    </row>
    <row r="9" spans="1:3" ht="11.5" customHeight="1" x14ac:dyDescent="0.25">
      <c r="A9" s="88" t="s">
        <v>111</v>
      </c>
      <c r="B9" s="88"/>
      <c r="C9" s="128" t="s">
        <v>13</v>
      </c>
    </row>
  </sheetData>
  <mergeCells count="5">
    <mergeCell ref="A4:A5"/>
    <mergeCell ref="A2:C2"/>
    <mergeCell ref="A3:C3"/>
    <mergeCell ref="C4:C5"/>
    <mergeCell ref="B4:B5"/>
  </mergeCells>
  <hyperlinks>
    <hyperlink ref="C9" location="Index!A1" display="index" xr:uid="{6C67FF90-7ECF-43DE-8215-ECEF62640CF7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2"/>
  <sheetViews>
    <sheetView showGridLines="0" view="pageBreakPreview" zoomScale="98" zoomScaleNormal="100" zoomScaleSheetLayoutView="98" workbookViewId="0">
      <selection activeCell="G14" sqref="G14"/>
    </sheetView>
  </sheetViews>
  <sheetFormatPr defaultRowHeight="12.5" x14ac:dyDescent="0.25"/>
  <cols>
    <col min="1" max="1" width="35.6328125" customWidth="1"/>
    <col min="2" max="2" width="44.54296875" customWidth="1"/>
  </cols>
  <sheetData>
    <row r="1" spans="1:2" ht="20" customHeight="1" x14ac:dyDescent="0.25">
      <c r="A1" s="56"/>
      <c r="B1" s="56"/>
    </row>
    <row r="2" spans="1:2" ht="20" customHeight="1" x14ac:dyDescent="0.25">
      <c r="A2" s="56"/>
      <c r="B2" s="56"/>
    </row>
    <row r="3" spans="1:2" ht="60.5" customHeight="1" x14ac:dyDescent="0.25">
      <c r="A3" s="135" t="s">
        <v>124</v>
      </c>
      <c r="B3" s="136"/>
    </row>
    <row r="4" spans="1:2" ht="31.25" customHeight="1" x14ac:dyDescent="0.25">
      <c r="A4" s="219" t="s">
        <v>95</v>
      </c>
      <c r="B4" s="220" t="s">
        <v>117</v>
      </c>
    </row>
    <row r="5" spans="1:2" ht="21" customHeight="1" x14ac:dyDescent="0.25">
      <c r="A5" s="170"/>
      <c r="B5" s="166"/>
    </row>
    <row r="6" spans="1:2" s="33" customFormat="1" ht="39" x14ac:dyDescent="0.35">
      <c r="A6" s="106" t="s">
        <v>118</v>
      </c>
      <c r="B6" s="131">
        <v>10</v>
      </c>
    </row>
    <row r="7" spans="1:2" s="33" customFormat="1" ht="39" x14ac:dyDescent="0.35">
      <c r="A7" s="45" t="s">
        <v>119</v>
      </c>
      <c r="B7" s="132">
        <v>3500</v>
      </c>
    </row>
    <row r="8" spans="1:2" s="33" customFormat="1" ht="19.5" x14ac:dyDescent="0.35">
      <c r="A8" s="106" t="s">
        <v>120</v>
      </c>
      <c r="B8" s="131">
        <v>130000</v>
      </c>
    </row>
    <row r="9" spans="1:2" s="33" customFormat="1" ht="39" x14ac:dyDescent="0.35">
      <c r="A9" s="45" t="s">
        <v>121</v>
      </c>
      <c r="B9" s="132">
        <v>80000</v>
      </c>
    </row>
    <row r="10" spans="1:2" s="33" customFormat="1" ht="19.5" x14ac:dyDescent="0.35">
      <c r="A10" s="106" t="s">
        <v>122</v>
      </c>
      <c r="B10" s="131">
        <v>1800</v>
      </c>
    </row>
    <row r="11" spans="1:2" s="33" customFormat="1" ht="19.5" x14ac:dyDescent="0.35">
      <c r="A11" s="45" t="s">
        <v>123</v>
      </c>
      <c r="B11" s="132">
        <v>120000</v>
      </c>
    </row>
    <row r="12" spans="1:2" ht="30" x14ac:dyDescent="0.25">
      <c r="A12" s="88" t="s">
        <v>111</v>
      </c>
      <c r="B12" s="128" t="s">
        <v>13</v>
      </c>
    </row>
  </sheetData>
  <mergeCells count="3">
    <mergeCell ref="A4:A5"/>
    <mergeCell ref="B4:B5"/>
    <mergeCell ref="A3:B3"/>
  </mergeCells>
  <hyperlinks>
    <hyperlink ref="B12" location="Index!A1" display="index" xr:uid="{231C0212-31E4-4956-B166-7EC4808F8F5C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2"/>
  <sheetViews>
    <sheetView showGridLines="0" view="pageBreakPreview" zoomScale="98" zoomScaleNormal="100" zoomScaleSheetLayoutView="98" workbookViewId="0">
      <selection activeCell="F8" sqref="F8"/>
    </sheetView>
  </sheetViews>
  <sheetFormatPr defaultRowHeight="12.5" x14ac:dyDescent="0.25"/>
  <cols>
    <col min="1" max="1" width="41.1796875" customWidth="1"/>
    <col min="2" max="2" width="44.54296875" customWidth="1"/>
    <col min="3" max="3" width="0.453125" customWidth="1"/>
  </cols>
  <sheetData>
    <row r="1" spans="1:3" ht="20" customHeight="1" x14ac:dyDescent="0.25">
      <c r="A1" s="9"/>
      <c r="B1" s="51"/>
      <c r="C1" s="6"/>
    </row>
    <row r="2" spans="1:3" ht="20.399999999999999" customHeight="1" x14ac:dyDescent="0.25">
      <c r="A2" s="217"/>
      <c r="B2" s="218"/>
      <c r="C2" s="7"/>
    </row>
    <row r="3" spans="1:3" ht="60.5" customHeight="1" x14ac:dyDescent="0.25">
      <c r="A3" s="135" t="s">
        <v>125</v>
      </c>
      <c r="B3" s="136"/>
      <c r="C3" s="36"/>
    </row>
    <row r="4" spans="1:3" ht="31.25" customHeight="1" x14ac:dyDescent="0.25">
      <c r="A4" s="169" t="s">
        <v>95</v>
      </c>
      <c r="B4" s="164" t="s">
        <v>6</v>
      </c>
    </row>
    <row r="5" spans="1:3" ht="22.25" customHeight="1" x14ac:dyDescent="0.25">
      <c r="A5" s="170"/>
      <c r="B5" s="166"/>
    </row>
    <row r="6" spans="1:3" s="77" customFormat="1" ht="27.5" customHeight="1" x14ac:dyDescent="0.25">
      <c r="A6" s="106" t="s">
        <v>182</v>
      </c>
      <c r="B6" s="131">
        <v>45054</v>
      </c>
    </row>
    <row r="7" spans="1:3" s="77" customFormat="1" ht="30.5" customHeight="1" x14ac:dyDescent="0.25">
      <c r="A7" s="45" t="s">
        <v>127</v>
      </c>
      <c r="B7" s="133">
        <v>5917</v>
      </c>
    </row>
    <row r="8" spans="1:3" s="77" customFormat="1" ht="20" customHeight="1" x14ac:dyDescent="0.25">
      <c r="A8" s="106" t="s">
        <v>128</v>
      </c>
      <c r="B8" s="131">
        <v>2258</v>
      </c>
    </row>
    <row r="9" spans="1:3" s="77" customFormat="1" ht="20" customHeight="1" x14ac:dyDescent="0.25">
      <c r="A9" s="45" t="s">
        <v>129</v>
      </c>
      <c r="B9" s="132">
        <v>2268</v>
      </c>
    </row>
    <row r="10" spans="1:3" s="77" customFormat="1" ht="20" customHeight="1" x14ac:dyDescent="0.25">
      <c r="A10" s="106" t="s">
        <v>130</v>
      </c>
      <c r="B10" s="134">
        <v>288</v>
      </c>
    </row>
    <row r="11" spans="1:3" ht="20" customHeight="1" x14ac:dyDescent="0.25">
      <c r="A11" s="44" t="s">
        <v>9</v>
      </c>
      <c r="B11" s="46">
        <f>SUM(B6:B10)</f>
        <v>55785</v>
      </c>
    </row>
    <row r="12" spans="1:3" ht="15" customHeight="1" x14ac:dyDescent="0.25">
      <c r="A12" s="88" t="s">
        <v>126</v>
      </c>
      <c r="B12" s="128" t="s">
        <v>13</v>
      </c>
      <c r="C12" s="52"/>
    </row>
  </sheetData>
  <mergeCells count="4">
    <mergeCell ref="A4:A5"/>
    <mergeCell ref="A2:B2"/>
    <mergeCell ref="A3:B3"/>
    <mergeCell ref="B4:B5"/>
  </mergeCells>
  <hyperlinks>
    <hyperlink ref="B12" location="Index!A1" display="index" xr:uid="{B71C18A0-BBED-455E-A570-006C29C7C116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7"/>
  <sheetViews>
    <sheetView showGridLines="0" view="pageBreakPreview" zoomScale="98" zoomScaleNormal="100" zoomScaleSheetLayoutView="98" workbookViewId="0">
      <selection activeCell="F12" sqref="F12"/>
    </sheetView>
  </sheetViews>
  <sheetFormatPr defaultRowHeight="12.5" x14ac:dyDescent="0.25"/>
  <cols>
    <col min="1" max="1" width="51.90625" customWidth="1"/>
    <col min="2" max="2" width="56.6328125" customWidth="1"/>
    <col min="3" max="3" width="8.81640625" hidden="1" customWidth="1"/>
  </cols>
  <sheetData>
    <row r="1" spans="1:3" ht="20" customHeight="1" x14ac:dyDescent="0.25">
      <c r="A1" s="221"/>
      <c r="B1" s="221"/>
      <c r="C1" s="6"/>
    </row>
    <row r="2" spans="1:3" ht="20" customHeight="1" x14ac:dyDescent="0.25">
      <c r="A2" s="221"/>
      <c r="B2" s="221"/>
      <c r="C2" s="17"/>
    </row>
    <row r="3" spans="1:3" ht="60" customHeight="1" x14ac:dyDescent="0.25">
      <c r="A3" s="135" t="s">
        <v>131</v>
      </c>
      <c r="B3" s="136"/>
      <c r="C3" s="7"/>
    </row>
    <row r="4" spans="1:3" ht="31.25" customHeight="1" x14ac:dyDescent="0.25">
      <c r="A4" s="169" t="s">
        <v>132</v>
      </c>
      <c r="B4" s="164" t="s">
        <v>133</v>
      </c>
    </row>
    <row r="5" spans="1:3" ht="21" customHeight="1" x14ac:dyDescent="0.25">
      <c r="A5" s="170"/>
      <c r="B5" s="166"/>
    </row>
    <row r="6" spans="1:3" s="78" customFormat="1" ht="19.5" customHeight="1" x14ac:dyDescent="0.75">
      <c r="A6" s="48" t="s">
        <v>160</v>
      </c>
      <c r="B6" s="131">
        <v>1201</v>
      </c>
    </row>
    <row r="7" spans="1:3" s="78" customFormat="1" ht="19.5" customHeight="1" x14ac:dyDescent="0.75">
      <c r="A7" s="49" t="s">
        <v>161</v>
      </c>
      <c r="B7" s="133">
        <v>1692</v>
      </c>
    </row>
    <row r="8" spans="1:3" s="78" customFormat="1" ht="19.5" customHeight="1" x14ac:dyDescent="0.75">
      <c r="A8" s="48" t="s">
        <v>162</v>
      </c>
      <c r="B8" s="131">
        <v>1630</v>
      </c>
    </row>
    <row r="9" spans="1:3" s="78" customFormat="1" ht="19.5" customHeight="1" x14ac:dyDescent="0.75">
      <c r="A9" s="49" t="s">
        <v>163</v>
      </c>
      <c r="B9" s="133">
        <v>523</v>
      </c>
    </row>
    <row r="10" spans="1:3" s="78" customFormat="1" ht="19.5" customHeight="1" x14ac:dyDescent="0.75">
      <c r="A10" s="48" t="s">
        <v>164</v>
      </c>
      <c r="B10" s="131">
        <v>56</v>
      </c>
    </row>
    <row r="11" spans="1:3" s="78" customFormat="1" ht="19.5" customHeight="1" x14ac:dyDescent="0.75">
      <c r="A11" s="49" t="s">
        <v>165</v>
      </c>
      <c r="B11" s="133">
        <v>2400</v>
      </c>
    </row>
    <row r="12" spans="1:3" s="78" customFormat="1" ht="19.5" customHeight="1" x14ac:dyDescent="0.75">
      <c r="A12" s="48" t="s">
        <v>166</v>
      </c>
      <c r="B12" s="131">
        <v>2706</v>
      </c>
    </row>
    <row r="13" spans="1:3" s="78" customFormat="1" ht="19.5" customHeight="1" x14ac:dyDescent="0.75">
      <c r="A13" s="49" t="s">
        <v>167</v>
      </c>
      <c r="B13" s="133">
        <v>6498</v>
      </c>
    </row>
    <row r="14" spans="1:3" s="78" customFormat="1" ht="19.5" customHeight="1" x14ac:dyDescent="0.75">
      <c r="A14" s="48" t="s">
        <v>168</v>
      </c>
      <c r="B14" s="131">
        <v>62662</v>
      </c>
    </row>
    <row r="15" spans="1:3" s="78" customFormat="1" ht="19.5" customHeight="1" x14ac:dyDescent="0.75">
      <c r="A15" s="49" t="s">
        <v>169</v>
      </c>
      <c r="B15" s="133">
        <v>172860</v>
      </c>
    </row>
    <row r="16" spans="1:3" s="78" customFormat="1" ht="19.5" customHeight="1" x14ac:dyDescent="0.75">
      <c r="A16" s="48" t="s">
        <v>170</v>
      </c>
      <c r="B16" s="131">
        <v>56610</v>
      </c>
    </row>
    <row r="17" spans="1:3" s="78" customFormat="1" ht="19.5" customHeight="1" x14ac:dyDescent="0.75">
      <c r="A17" s="49" t="s">
        <v>171</v>
      </c>
      <c r="B17" s="133">
        <v>188540</v>
      </c>
    </row>
    <row r="18" spans="1:3" s="78" customFormat="1" ht="19.5" customHeight="1" x14ac:dyDescent="0.75">
      <c r="A18" s="48" t="s">
        <v>172</v>
      </c>
      <c r="B18" s="131">
        <v>262306</v>
      </c>
    </row>
    <row r="19" spans="1:3" s="78" customFormat="1" ht="19.5" customHeight="1" x14ac:dyDescent="0.75">
      <c r="A19" s="49" t="s">
        <v>173</v>
      </c>
      <c r="B19" s="133">
        <v>2618</v>
      </c>
    </row>
    <row r="20" spans="1:3" s="78" customFormat="1" ht="19.5" customHeight="1" x14ac:dyDescent="0.75">
      <c r="A20" s="48" t="s">
        <v>174</v>
      </c>
      <c r="B20" s="131">
        <v>1714</v>
      </c>
    </row>
    <row r="21" spans="1:3" s="78" customFormat="1" ht="19.5" customHeight="1" x14ac:dyDescent="0.75">
      <c r="A21" s="49" t="s">
        <v>175</v>
      </c>
      <c r="B21" s="133">
        <v>4172</v>
      </c>
    </row>
    <row r="22" spans="1:3" s="78" customFormat="1" ht="19.5" customHeight="1" x14ac:dyDescent="0.75">
      <c r="A22" s="48" t="s">
        <v>176</v>
      </c>
      <c r="B22" s="131">
        <v>9400</v>
      </c>
    </row>
    <row r="23" spans="1:3" s="78" customFormat="1" ht="19.5" customHeight="1" x14ac:dyDescent="0.75">
      <c r="A23" s="49" t="s">
        <v>177</v>
      </c>
      <c r="B23" s="133">
        <v>1657</v>
      </c>
    </row>
    <row r="24" spans="1:3" s="78" customFormat="1" ht="19.5" customHeight="1" x14ac:dyDescent="0.75">
      <c r="A24" s="48" t="s">
        <v>178</v>
      </c>
      <c r="B24" s="131">
        <v>5000</v>
      </c>
    </row>
    <row r="25" spans="1:3" s="78" customFormat="1" ht="19.5" customHeight="1" x14ac:dyDescent="0.75">
      <c r="A25" s="49" t="s">
        <v>179</v>
      </c>
      <c r="B25" s="133">
        <v>13840</v>
      </c>
    </row>
    <row r="26" spans="1:3" s="33" customFormat="1" ht="20" customHeight="1" x14ac:dyDescent="0.35">
      <c r="A26" s="46" t="s">
        <v>9</v>
      </c>
      <c r="B26" s="46">
        <f>SUM(B6:B25)</f>
        <v>798085</v>
      </c>
    </row>
    <row r="27" spans="1:3" ht="13.5" customHeight="1" x14ac:dyDescent="0.25">
      <c r="A27" s="88" t="s">
        <v>126</v>
      </c>
      <c r="B27" s="128" t="s">
        <v>13</v>
      </c>
      <c r="C27" s="52"/>
    </row>
  </sheetData>
  <mergeCells count="4">
    <mergeCell ref="A4:A5"/>
    <mergeCell ref="B4:B5"/>
    <mergeCell ref="A1:B2"/>
    <mergeCell ref="A3:B3"/>
  </mergeCells>
  <hyperlinks>
    <hyperlink ref="B27" location="Index!A1" display="index" xr:uid="{AA712529-0236-467C-B973-574704DE0499}"/>
  </hyperlinks>
  <pageMargins left="0.7" right="0.7" top="0.75" bottom="0.75" header="0.3" footer="0.3"/>
  <pageSetup paperSize="9" scale="7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F26"/>
  <sheetViews>
    <sheetView showGridLines="0" view="pageBreakPreview" zoomScaleNormal="100" zoomScaleSheetLayoutView="100" workbookViewId="0">
      <selection activeCell="A11" sqref="A11:F25"/>
    </sheetView>
  </sheetViews>
  <sheetFormatPr defaultRowHeight="12.5" x14ac:dyDescent="0.25"/>
  <cols>
    <col min="1" max="2" width="5.6328125" customWidth="1"/>
    <col min="3" max="3" width="20.36328125" customWidth="1"/>
    <col min="4" max="6" width="15.6328125" customWidth="1"/>
    <col min="7" max="7" width="15.7265625" customWidth="1"/>
  </cols>
  <sheetData>
    <row r="1" spans="1:6" ht="20" customHeight="1" x14ac:dyDescent="0.25">
      <c r="A1" s="6"/>
      <c r="B1" s="6"/>
      <c r="C1" s="6"/>
      <c r="D1" s="6"/>
      <c r="E1" s="6"/>
      <c r="F1" s="6"/>
    </row>
    <row r="2" spans="1:6" ht="20" customHeight="1" x14ac:dyDescent="0.25">
      <c r="A2" s="6"/>
      <c r="B2" s="8"/>
      <c r="C2" s="64"/>
      <c r="D2" s="64"/>
      <c r="E2" s="64"/>
      <c r="F2" s="64"/>
    </row>
    <row r="3" spans="1:6" ht="60" customHeight="1" x14ac:dyDescent="0.25">
      <c r="A3" s="6"/>
      <c r="B3" s="135" t="s">
        <v>180</v>
      </c>
      <c r="C3" s="136"/>
      <c r="D3" s="136"/>
      <c r="E3" s="136"/>
      <c r="F3" s="136"/>
    </row>
    <row r="4" spans="1:6" ht="20.149999999999999" customHeight="1" x14ac:dyDescent="0.25">
      <c r="A4" s="137" t="s">
        <v>5</v>
      </c>
      <c r="B4" s="138"/>
      <c r="C4" s="139"/>
      <c r="D4" s="137" t="s">
        <v>6</v>
      </c>
      <c r="E4" s="138"/>
      <c r="F4" s="138"/>
    </row>
    <row r="5" spans="1:6" ht="20.149999999999999" customHeight="1" x14ac:dyDescent="0.25">
      <c r="A5" s="140"/>
      <c r="B5" s="141"/>
      <c r="C5" s="141"/>
      <c r="D5" s="38" t="s">
        <v>7</v>
      </c>
      <c r="E5" s="38" t="s">
        <v>8</v>
      </c>
      <c r="F5" s="38" t="s">
        <v>9</v>
      </c>
    </row>
    <row r="6" spans="1:6" ht="19.5" customHeight="1" x14ac:dyDescent="0.25">
      <c r="A6" s="142" t="s">
        <v>10</v>
      </c>
      <c r="B6" s="143"/>
      <c r="C6" s="144"/>
      <c r="D6" s="11">
        <v>77776</v>
      </c>
      <c r="E6" s="11">
        <v>66877</v>
      </c>
      <c r="F6" s="11">
        <f>SUM(D6:E6)</f>
        <v>144653</v>
      </c>
    </row>
    <row r="7" spans="1:6" ht="19.5" customHeight="1" x14ac:dyDescent="0.25">
      <c r="A7" s="146" t="s">
        <v>11</v>
      </c>
      <c r="B7" s="147"/>
      <c r="C7" s="148"/>
      <c r="D7" s="4">
        <v>421999</v>
      </c>
      <c r="E7" s="4">
        <v>359410</v>
      </c>
      <c r="F7" s="4">
        <f>SUM(D7:E7)</f>
        <v>781409</v>
      </c>
    </row>
    <row r="8" spans="1:6" ht="20.149999999999999" customHeight="1" x14ac:dyDescent="0.25">
      <c r="A8" s="149" t="s">
        <v>12</v>
      </c>
      <c r="B8" s="150"/>
      <c r="C8" s="151"/>
      <c r="D8" s="103">
        <f>D6+D7</f>
        <v>499775</v>
      </c>
      <c r="E8" s="103">
        <f>E6+E7</f>
        <v>426287</v>
      </c>
      <c r="F8" s="103">
        <f>SUM(F6+F7)</f>
        <v>926062</v>
      </c>
    </row>
    <row r="9" spans="1:6" ht="10.5" customHeight="1" x14ac:dyDescent="0.25">
      <c r="A9" s="152" t="s">
        <v>14</v>
      </c>
      <c r="B9" s="153"/>
      <c r="C9" s="154"/>
      <c r="D9" s="16"/>
      <c r="E9" s="16"/>
      <c r="F9" s="128" t="s">
        <v>13</v>
      </c>
    </row>
    <row r="10" spans="1:6" ht="3.5" hidden="1" customHeight="1" x14ac:dyDescent="0.25">
      <c r="A10" s="6"/>
      <c r="B10" s="6"/>
      <c r="C10" s="6"/>
      <c r="D10" s="6"/>
      <c r="E10" s="6"/>
      <c r="F10" s="6"/>
    </row>
    <row r="11" spans="1:6" x14ac:dyDescent="0.25">
      <c r="A11" s="145"/>
      <c r="B11" s="145"/>
      <c r="C11" s="145"/>
      <c r="D11" s="145"/>
      <c r="E11" s="145"/>
      <c r="F11" s="145"/>
    </row>
    <row r="12" spans="1:6" x14ac:dyDescent="0.25">
      <c r="A12" s="145"/>
      <c r="B12" s="145"/>
      <c r="C12" s="145"/>
      <c r="D12" s="145"/>
      <c r="E12" s="145"/>
      <c r="F12" s="145"/>
    </row>
    <row r="13" spans="1:6" x14ac:dyDescent="0.25">
      <c r="A13" s="145"/>
      <c r="B13" s="145"/>
      <c r="C13" s="145"/>
      <c r="D13" s="145"/>
      <c r="E13" s="145"/>
      <c r="F13" s="145"/>
    </row>
    <row r="14" spans="1:6" x14ac:dyDescent="0.25">
      <c r="A14" s="145"/>
      <c r="B14" s="145"/>
      <c r="C14" s="145"/>
      <c r="D14" s="145"/>
      <c r="E14" s="145"/>
      <c r="F14" s="145"/>
    </row>
    <row r="15" spans="1:6" x14ac:dyDescent="0.25">
      <c r="A15" s="145"/>
      <c r="B15" s="145"/>
      <c r="C15" s="145"/>
      <c r="D15" s="145"/>
      <c r="E15" s="145"/>
      <c r="F15" s="145"/>
    </row>
    <row r="16" spans="1:6" x14ac:dyDescent="0.25">
      <c r="A16" s="145"/>
      <c r="B16" s="145"/>
      <c r="C16" s="145"/>
      <c r="D16" s="145"/>
      <c r="E16" s="145"/>
      <c r="F16" s="145"/>
    </row>
    <row r="17" spans="1:6" x14ac:dyDescent="0.25">
      <c r="A17" s="145"/>
      <c r="B17" s="145"/>
      <c r="C17" s="145"/>
      <c r="D17" s="145"/>
      <c r="E17" s="145"/>
      <c r="F17" s="145"/>
    </row>
    <row r="18" spans="1:6" x14ac:dyDescent="0.25">
      <c r="A18" s="145"/>
      <c r="B18" s="145"/>
      <c r="C18" s="145"/>
      <c r="D18" s="145"/>
      <c r="E18" s="145"/>
      <c r="F18" s="145"/>
    </row>
    <row r="19" spans="1:6" x14ac:dyDescent="0.25">
      <c r="A19" s="145"/>
      <c r="B19" s="145"/>
      <c r="C19" s="145"/>
      <c r="D19" s="145"/>
      <c r="E19" s="145"/>
      <c r="F19" s="145"/>
    </row>
    <row r="20" spans="1:6" x14ac:dyDescent="0.25">
      <c r="A20" s="145"/>
      <c r="B20" s="145"/>
      <c r="C20" s="145"/>
      <c r="D20" s="145"/>
      <c r="E20" s="145"/>
      <c r="F20" s="145"/>
    </row>
    <row r="21" spans="1:6" x14ac:dyDescent="0.25">
      <c r="A21" s="145"/>
      <c r="B21" s="145"/>
      <c r="C21" s="145"/>
      <c r="D21" s="145"/>
      <c r="E21" s="145"/>
      <c r="F21" s="145"/>
    </row>
    <row r="22" spans="1:6" x14ac:dyDescent="0.25">
      <c r="A22" s="145"/>
      <c r="B22" s="145"/>
      <c r="C22" s="145"/>
      <c r="D22" s="145"/>
      <c r="E22" s="145"/>
      <c r="F22" s="145"/>
    </row>
    <row r="23" spans="1:6" x14ac:dyDescent="0.25">
      <c r="A23" s="145"/>
      <c r="B23" s="145"/>
      <c r="C23" s="145"/>
      <c r="D23" s="145"/>
      <c r="E23" s="145"/>
      <c r="F23" s="145"/>
    </row>
    <row r="24" spans="1:6" x14ac:dyDescent="0.25">
      <c r="A24" s="145"/>
      <c r="B24" s="145"/>
      <c r="C24" s="145"/>
      <c r="D24" s="145"/>
      <c r="E24" s="145"/>
      <c r="F24" s="145"/>
    </row>
    <row r="25" spans="1:6" x14ac:dyDescent="0.25">
      <c r="A25" s="145"/>
      <c r="B25" s="145"/>
      <c r="C25" s="145"/>
      <c r="D25" s="145"/>
      <c r="E25" s="145"/>
      <c r="F25" s="145"/>
    </row>
    <row r="26" spans="1:6" x14ac:dyDescent="0.25">
      <c r="C26" s="14"/>
    </row>
  </sheetData>
  <mergeCells count="8">
    <mergeCell ref="B3:F3"/>
    <mergeCell ref="A4:C5"/>
    <mergeCell ref="A6:C6"/>
    <mergeCell ref="A11:F25"/>
    <mergeCell ref="A7:C7"/>
    <mergeCell ref="A8:C8"/>
    <mergeCell ref="A9:C9"/>
    <mergeCell ref="D4:F4"/>
  </mergeCells>
  <hyperlinks>
    <hyperlink ref="F9" location="Index!A1" display="index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3"/>
  <sheetViews>
    <sheetView showGridLines="0" view="pageBreakPreview" zoomScale="96" zoomScaleNormal="100" zoomScaleSheetLayoutView="96" workbookViewId="0">
      <selection activeCell="B9" sqref="B9"/>
    </sheetView>
  </sheetViews>
  <sheetFormatPr defaultRowHeight="12.5" x14ac:dyDescent="0.25"/>
  <cols>
    <col min="1" max="1" width="48.6328125" customWidth="1"/>
    <col min="2" max="2" width="26.36328125" customWidth="1"/>
    <col min="3" max="3" width="0.36328125" customWidth="1"/>
  </cols>
  <sheetData>
    <row r="1" spans="1:3" ht="20" customHeight="1" x14ac:dyDescent="0.25">
      <c r="B1" s="68"/>
    </row>
    <row r="2" spans="1:3" ht="20" customHeight="1" x14ac:dyDescent="0.25">
      <c r="A2" s="68"/>
      <c r="B2" s="68"/>
      <c r="C2" s="65"/>
    </row>
    <row r="3" spans="1:3" ht="60" customHeight="1" x14ac:dyDescent="0.25">
      <c r="A3" s="135" t="s">
        <v>134</v>
      </c>
      <c r="B3" s="136"/>
    </row>
    <row r="4" spans="1:3" ht="31.25" customHeight="1" x14ac:dyDescent="0.25">
      <c r="A4" s="157" t="s">
        <v>135</v>
      </c>
      <c r="B4" s="222" t="s">
        <v>6</v>
      </c>
    </row>
    <row r="5" spans="1:3" ht="21" customHeight="1" x14ac:dyDescent="0.25">
      <c r="A5" s="159"/>
      <c r="B5" s="223"/>
    </row>
    <row r="6" spans="1:3" s="77" customFormat="1" ht="19" customHeight="1" x14ac:dyDescent="0.25">
      <c r="A6" s="106" t="s">
        <v>136</v>
      </c>
      <c r="B6" s="106">
        <v>1</v>
      </c>
    </row>
    <row r="7" spans="1:3" s="77" customFormat="1" ht="19" customHeight="1" x14ac:dyDescent="0.25">
      <c r="A7" s="45" t="s">
        <v>137</v>
      </c>
      <c r="B7" s="45">
        <v>4</v>
      </c>
    </row>
    <row r="8" spans="1:3" ht="27" customHeight="1" x14ac:dyDescent="0.25">
      <c r="A8" s="58" t="s">
        <v>9</v>
      </c>
      <c r="B8" s="84">
        <f>SUM(B6:B7)</f>
        <v>5</v>
      </c>
    </row>
    <row r="9" spans="1:3" ht="13.5" customHeight="1" x14ac:dyDescent="0.25">
      <c r="A9" s="90" t="s">
        <v>138</v>
      </c>
      <c r="B9" s="128" t="s">
        <v>13</v>
      </c>
    </row>
    <row r="10" spans="1:3" ht="13.5" customHeight="1" x14ac:dyDescent="0.25"/>
    <row r="11" spans="1:3" ht="13.5" customHeight="1" x14ac:dyDescent="0.25"/>
    <row r="12" spans="1:3" ht="13.5" customHeight="1" x14ac:dyDescent="0.25"/>
    <row r="13" spans="1:3" ht="13.5" customHeight="1" x14ac:dyDescent="0.25"/>
  </sheetData>
  <mergeCells count="3">
    <mergeCell ref="A3:B3"/>
    <mergeCell ref="B4:B5"/>
    <mergeCell ref="A4:A5"/>
  </mergeCells>
  <hyperlinks>
    <hyperlink ref="B9" location="Index!A1" display="index" xr:uid="{B7787826-1558-467A-80F4-6370E6314E93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5"/>
  <sheetViews>
    <sheetView showGridLines="0" view="pageBreakPreview" zoomScale="116" zoomScaleNormal="100" zoomScaleSheetLayoutView="116" workbookViewId="0">
      <selection activeCell="B11" sqref="B11"/>
    </sheetView>
  </sheetViews>
  <sheetFormatPr defaultRowHeight="12.5" x14ac:dyDescent="0.25"/>
  <cols>
    <col min="1" max="1" width="48.7265625" customWidth="1"/>
    <col min="2" max="2" width="44.54296875" customWidth="1"/>
    <col min="3" max="3" width="0.1796875" customWidth="1"/>
  </cols>
  <sheetData>
    <row r="1" spans="1:3" ht="20" customHeight="1" x14ac:dyDescent="0.25">
      <c r="A1" s="6"/>
      <c r="B1" s="75"/>
      <c r="C1" s="6"/>
    </row>
    <row r="2" spans="1:3" ht="20.5" customHeight="1" x14ac:dyDescent="0.25">
      <c r="A2" s="37" t="s">
        <v>0</v>
      </c>
      <c r="B2" s="76"/>
      <c r="C2" s="7"/>
    </row>
    <row r="3" spans="1:3" ht="60" customHeight="1" x14ac:dyDescent="0.25">
      <c r="A3" s="217" t="s">
        <v>139</v>
      </c>
      <c r="B3" s="218"/>
      <c r="C3" s="226"/>
    </row>
    <row r="4" spans="1:3" ht="31.25" customHeight="1" x14ac:dyDescent="0.25">
      <c r="A4" s="157" t="s">
        <v>95</v>
      </c>
      <c r="B4" s="222" t="s">
        <v>6</v>
      </c>
    </row>
    <row r="5" spans="1:3" ht="21" customHeight="1" x14ac:dyDescent="0.25">
      <c r="A5" s="224"/>
      <c r="B5" s="225"/>
    </row>
    <row r="6" spans="1:3" s="77" customFormat="1" ht="19.5" customHeight="1" x14ac:dyDescent="0.25">
      <c r="A6" s="106" t="s">
        <v>141</v>
      </c>
      <c r="B6" s="106">
        <v>28</v>
      </c>
    </row>
    <row r="7" spans="1:3" s="77" customFormat="1" ht="19.5" customHeight="1" x14ac:dyDescent="0.25">
      <c r="A7" s="45" t="s">
        <v>148</v>
      </c>
      <c r="B7" s="45">
        <v>8</v>
      </c>
    </row>
    <row r="8" spans="1:3" s="77" customFormat="1" ht="19.5" customHeight="1" x14ac:dyDescent="0.25">
      <c r="A8" s="106" t="s">
        <v>142</v>
      </c>
      <c r="B8" s="106">
        <v>6</v>
      </c>
    </row>
    <row r="9" spans="1:3" s="77" customFormat="1" ht="19.5" customHeight="1" x14ac:dyDescent="0.25">
      <c r="A9" s="45" t="s">
        <v>143</v>
      </c>
      <c r="B9" s="45">
        <v>6500</v>
      </c>
    </row>
    <row r="10" spans="1:3" s="77" customFormat="1" ht="19.5" customHeight="1" x14ac:dyDescent="0.25">
      <c r="A10" s="106" t="s">
        <v>144</v>
      </c>
      <c r="B10" s="106">
        <v>34</v>
      </c>
    </row>
    <row r="11" spans="1:3" ht="13.5" customHeight="1" x14ac:dyDescent="0.25">
      <c r="A11" s="88" t="s">
        <v>140</v>
      </c>
      <c r="B11" s="128" t="s">
        <v>13</v>
      </c>
      <c r="C11" s="52"/>
    </row>
    <row r="12" spans="1:3" ht="13.5" customHeight="1" x14ac:dyDescent="0.25"/>
    <row r="13" spans="1:3" ht="13.5" customHeight="1" x14ac:dyDescent="0.25"/>
    <row r="14" spans="1:3" ht="13.5" customHeight="1" x14ac:dyDescent="0.25"/>
    <row r="15" spans="1:3" ht="13.5" customHeight="1" x14ac:dyDescent="0.25"/>
  </sheetData>
  <mergeCells count="3">
    <mergeCell ref="A4:A5"/>
    <mergeCell ref="B4:B5"/>
    <mergeCell ref="A3:C3"/>
  </mergeCells>
  <hyperlinks>
    <hyperlink ref="B11" location="Index!A1" display="index" xr:uid="{5C92EC8F-9CDB-4439-88CF-EBDEBA43F206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7"/>
  <sheetViews>
    <sheetView showGridLines="0" view="pageBreakPreview" zoomScaleNormal="100" zoomScaleSheetLayoutView="100" workbookViewId="0">
      <selection activeCell="B7" sqref="B7"/>
    </sheetView>
  </sheetViews>
  <sheetFormatPr defaultRowHeight="12.5" x14ac:dyDescent="0.25"/>
  <cols>
    <col min="1" max="1" width="52.54296875" customWidth="1"/>
    <col min="2" max="2" width="44.54296875" customWidth="1"/>
    <col min="3" max="3" width="8.984375E-2" customWidth="1"/>
  </cols>
  <sheetData>
    <row r="1" spans="1:3" ht="20" customHeight="1" x14ac:dyDescent="0.25">
      <c r="A1" s="6"/>
      <c r="B1" s="74"/>
      <c r="C1" s="6"/>
    </row>
    <row r="2" spans="1:3" ht="20.399999999999999" customHeight="1" x14ac:dyDescent="0.25">
      <c r="A2" s="37"/>
      <c r="B2" s="74"/>
      <c r="C2" s="7"/>
    </row>
    <row r="3" spans="1:3" ht="60" customHeight="1" x14ac:dyDescent="0.25">
      <c r="A3" s="135" t="s">
        <v>145</v>
      </c>
      <c r="B3" s="160"/>
      <c r="C3" s="36"/>
    </row>
    <row r="4" spans="1:3" ht="31.25" customHeight="1" x14ac:dyDescent="0.25">
      <c r="A4" s="169" t="s">
        <v>146</v>
      </c>
      <c r="B4" s="164" t="s">
        <v>183</v>
      </c>
    </row>
    <row r="5" spans="1:3" ht="21" customHeight="1" x14ac:dyDescent="0.25">
      <c r="A5" s="170"/>
      <c r="B5" s="166"/>
    </row>
    <row r="6" spans="1:3" s="22" customFormat="1" ht="19.5" x14ac:dyDescent="0.25">
      <c r="A6" s="106">
        <v>6</v>
      </c>
      <c r="B6" s="110">
        <v>7246</v>
      </c>
    </row>
    <row r="7" spans="1:3" ht="13.5" customHeight="1" x14ac:dyDescent="0.25">
      <c r="A7" s="91" t="s">
        <v>147</v>
      </c>
      <c r="B7" s="128" t="s">
        <v>13</v>
      </c>
      <c r="C7" s="73"/>
    </row>
  </sheetData>
  <mergeCells count="3">
    <mergeCell ref="A4:A5"/>
    <mergeCell ref="B4:B5"/>
    <mergeCell ref="A3:B3"/>
  </mergeCells>
  <hyperlinks>
    <hyperlink ref="B7" location="Index!A1" display="index" xr:uid="{FA264355-7FED-4BCF-AFA7-644E5A78F987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5"/>
  <sheetViews>
    <sheetView showGridLines="0" view="pageBreakPreview" zoomScale="99" zoomScaleNormal="100" zoomScaleSheetLayoutView="99" workbookViewId="0">
      <selection activeCell="B14" sqref="B14"/>
    </sheetView>
  </sheetViews>
  <sheetFormatPr defaultRowHeight="12.5" x14ac:dyDescent="0.25"/>
  <cols>
    <col min="1" max="1" width="35.6328125" customWidth="1"/>
    <col min="2" max="2" width="44.54296875" customWidth="1"/>
    <col min="3" max="3" width="0.36328125" customWidth="1"/>
  </cols>
  <sheetData>
    <row r="1" spans="1:3" ht="20" customHeight="1" x14ac:dyDescent="0.25">
      <c r="A1" s="6"/>
      <c r="B1" s="6"/>
      <c r="C1" s="6"/>
    </row>
    <row r="2" spans="1:3" ht="20" customHeight="1" x14ac:dyDescent="0.25">
      <c r="A2" s="37"/>
      <c r="B2" s="72"/>
      <c r="C2" s="17"/>
    </row>
    <row r="3" spans="1:3" ht="60" customHeight="1" x14ac:dyDescent="0.25">
      <c r="A3" s="197" t="s">
        <v>149</v>
      </c>
      <c r="B3" s="227"/>
      <c r="C3" s="7"/>
    </row>
    <row r="4" spans="1:3" ht="31.25" customHeight="1" x14ac:dyDescent="0.25">
      <c r="A4" s="169" t="s">
        <v>54</v>
      </c>
      <c r="B4" s="43" t="s">
        <v>6</v>
      </c>
    </row>
    <row r="5" spans="1:3" ht="22" x14ac:dyDescent="0.25">
      <c r="A5" s="170"/>
      <c r="B5" s="59"/>
    </row>
    <row r="6" spans="1:3" s="77" customFormat="1" ht="19.5" customHeight="1" x14ac:dyDescent="0.25">
      <c r="A6" s="106" t="s">
        <v>151</v>
      </c>
      <c r="B6" s="106">
        <v>153000</v>
      </c>
    </row>
    <row r="7" spans="1:3" s="77" customFormat="1" ht="19.5" customHeight="1" x14ac:dyDescent="0.25">
      <c r="A7" s="45" t="s">
        <v>153</v>
      </c>
      <c r="B7" s="45">
        <v>53000</v>
      </c>
    </row>
    <row r="8" spans="1:3" s="77" customFormat="1" ht="19.5" customHeight="1" x14ac:dyDescent="0.25">
      <c r="A8" s="45" t="s">
        <v>152</v>
      </c>
      <c r="B8" s="106">
        <v>53000</v>
      </c>
    </row>
    <row r="9" spans="1:3" s="77" customFormat="1" ht="19.5" customHeight="1" x14ac:dyDescent="0.25">
      <c r="A9" s="45" t="s">
        <v>154</v>
      </c>
      <c r="B9" s="45">
        <v>62102</v>
      </c>
    </row>
    <row r="10" spans="1:3" s="77" customFormat="1" ht="19.5" customHeight="1" x14ac:dyDescent="0.25">
      <c r="A10" s="106" t="s">
        <v>155</v>
      </c>
      <c r="B10" s="106">
        <v>58500</v>
      </c>
    </row>
    <row r="11" spans="1:3" s="77" customFormat="1" ht="19.5" customHeight="1" x14ac:dyDescent="0.25">
      <c r="A11" s="45" t="s">
        <v>156</v>
      </c>
      <c r="B11" s="45">
        <v>63500</v>
      </c>
    </row>
    <row r="12" spans="1:3" ht="20" customHeight="1" x14ac:dyDescent="0.25">
      <c r="A12" s="44" t="s">
        <v>9</v>
      </c>
      <c r="B12" s="46">
        <f>SUM(B6:B11)</f>
        <v>443102</v>
      </c>
    </row>
    <row r="13" spans="1:3" s="86" customFormat="1" ht="8.5" customHeight="1" x14ac:dyDescent="0.2">
      <c r="A13" s="228" t="s">
        <v>150</v>
      </c>
      <c r="B13" s="229"/>
    </row>
    <row r="14" spans="1:3" ht="19.5" x14ac:dyDescent="0.25">
      <c r="A14" s="90" t="s">
        <v>147</v>
      </c>
      <c r="B14" s="128" t="s">
        <v>13</v>
      </c>
      <c r="C14" s="73"/>
    </row>
    <row r="25" spans="2:3" ht="21" x14ac:dyDescent="0.25">
      <c r="B25" s="35"/>
      <c r="C25" s="34"/>
    </row>
  </sheetData>
  <mergeCells count="3">
    <mergeCell ref="A4:A5"/>
    <mergeCell ref="A3:B3"/>
    <mergeCell ref="A13:B13"/>
  </mergeCells>
  <hyperlinks>
    <hyperlink ref="B14" location="Index!A1" display="index" xr:uid="{FC8C56B5-0446-4A7B-AA7E-4307A6A3207E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9"/>
  <sheetViews>
    <sheetView showGridLines="0" tabSelected="1" view="pageBreakPreview" zoomScaleNormal="100" zoomScaleSheetLayoutView="100" workbookViewId="0">
      <selection activeCell="B15" sqref="B15"/>
    </sheetView>
  </sheetViews>
  <sheetFormatPr defaultRowHeight="12.5" x14ac:dyDescent="0.25"/>
  <cols>
    <col min="1" max="1" width="50.08984375" customWidth="1"/>
    <col min="2" max="2" width="47.1796875" customWidth="1"/>
    <col min="3" max="3" width="8.81640625" hidden="1" customWidth="1"/>
  </cols>
  <sheetData>
    <row r="1" spans="1:3" ht="20" customHeight="1" x14ac:dyDescent="0.25">
      <c r="B1" s="68"/>
    </row>
    <row r="2" spans="1:3" ht="20.399999999999999" customHeight="1" x14ac:dyDescent="0.25">
      <c r="A2" s="68" t="s">
        <v>1</v>
      </c>
      <c r="B2" s="68"/>
      <c r="C2" s="70"/>
    </row>
    <row r="3" spans="1:3" ht="60" customHeight="1" x14ac:dyDescent="0.25">
      <c r="A3" s="177" t="s">
        <v>157</v>
      </c>
      <c r="B3" s="177"/>
      <c r="C3" s="65"/>
    </row>
    <row r="4" spans="1:3" ht="31.25" customHeight="1" x14ac:dyDescent="0.25">
      <c r="A4" s="169" t="s">
        <v>95</v>
      </c>
      <c r="B4" s="164" t="s">
        <v>6</v>
      </c>
    </row>
    <row r="5" spans="1:3" ht="22" customHeight="1" x14ac:dyDescent="0.25">
      <c r="A5" s="170"/>
      <c r="B5" s="166"/>
    </row>
    <row r="6" spans="1:3" s="77" customFormat="1" ht="19.5" customHeight="1" x14ac:dyDescent="0.25">
      <c r="A6" s="106" t="s">
        <v>158</v>
      </c>
      <c r="B6" s="106">
        <v>575</v>
      </c>
    </row>
    <row r="7" spans="1:3" s="77" customFormat="1" ht="19.5" customHeight="1" x14ac:dyDescent="0.25">
      <c r="A7" s="106" t="s">
        <v>159</v>
      </c>
      <c r="B7" s="106">
        <v>300</v>
      </c>
    </row>
    <row r="8" spans="1:3" s="33" customFormat="1" ht="20" customHeight="1" x14ac:dyDescent="0.35">
      <c r="A8" s="60" t="s">
        <v>9</v>
      </c>
      <c r="B8" s="60">
        <f>SUM(B6:B7)</f>
        <v>875</v>
      </c>
    </row>
    <row r="9" spans="1:3" ht="16" customHeight="1" x14ac:dyDescent="0.25">
      <c r="A9" s="90" t="s">
        <v>147</v>
      </c>
      <c r="B9" s="128" t="s">
        <v>13</v>
      </c>
      <c r="C9" s="69"/>
    </row>
  </sheetData>
  <mergeCells count="3">
    <mergeCell ref="A4:A5"/>
    <mergeCell ref="A3:B3"/>
    <mergeCell ref="B4:B5"/>
  </mergeCells>
  <hyperlinks>
    <hyperlink ref="B9" location="Index!A1" display="index" xr:uid="{3AEA750F-9F96-4D83-8963-87FEA07C6409}"/>
  </hyperlinks>
  <pageMargins left="0.7" right="0.7" top="0.75" bottom="0.75" header="0.3" footer="0.3"/>
  <pageSetup paperSize="9" scale="93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17"/>
  <dimension ref="A1:F35"/>
  <sheetViews>
    <sheetView view="pageBreakPreview" topLeftCell="A2" zoomScale="94" zoomScaleNormal="100" zoomScaleSheetLayoutView="94" workbookViewId="0">
      <selection activeCell="A16" sqref="A16:F35"/>
    </sheetView>
  </sheetViews>
  <sheetFormatPr defaultRowHeight="12.5" x14ac:dyDescent="0.25"/>
  <cols>
    <col min="1" max="1" width="22.36328125" customWidth="1"/>
    <col min="2" max="2" width="27.81640625" customWidth="1"/>
    <col min="3" max="3" width="41.81640625" customWidth="1"/>
    <col min="4" max="4" width="16.81640625" hidden="1" customWidth="1"/>
  </cols>
  <sheetData>
    <row r="1" spans="1:6" ht="20" customHeight="1" x14ac:dyDescent="0.25">
      <c r="A1" s="6"/>
      <c r="B1" s="6"/>
      <c r="C1" s="6"/>
      <c r="D1" s="8"/>
    </row>
    <row r="2" spans="1:6" ht="20" customHeight="1" x14ac:dyDescent="0.25">
      <c r="A2" s="155"/>
      <c r="B2" s="156"/>
      <c r="C2" s="7"/>
      <c r="D2" s="8"/>
    </row>
    <row r="3" spans="1:6" ht="60" customHeight="1" x14ac:dyDescent="0.25">
      <c r="A3" s="135" t="s">
        <v>20</v>
      </c>
      <c r="B3" s="136"/>
      <c r="C3" s="160"/>
      <c r="D3" s="8"/>
    </row>
    <row r="4" spans="1:6" ht="17.25" customHeight="1" x14ac:dyDescent="0.25">
      <c r="A4" s="157" t="s">
        <v>21</v>
      </c>
      <c r="B4" s="157" t="s">
        <v>25</v>
      </c>
      <c r="C4" s="157" t="s">
        <v>26</v>
      </c>
      <c r="D4" s="8"/>
    </row>
    <row r="5" spans="1:6" ht="17.25" customHeight="1" x14ac:dyDescent="0.25">
      <c r="A5" s="158"/>
      <c r="B5" s="158"/>
      <c r="C5" s="158"/>
      <c r="D5" s="8"/>
    </row>
    <row r="6" spans="1:6" ht="17.25" customHeight="1" x14ac:dyDescent="0.25">
      <c r="A6" s="159"/>
      <c r="B6" s="159"/>
      <c r="C6" s="159"/>
      <c r="D6" s="8"/>
    </row>
    <row r="7" spans="1:6" ht="19.5" customHeight="1" x14ac:dyDescent="0.25">
      <c r="A7" s="11" t="s">
        <v>22</v>
      </c>
      <c r="B7" s="53">
        <v>0.94723205306351188</v>
      </c>
      <c r="C7" s="12">
        <v>0.94873072014679338</v>
      </c>
      <c r="D7" s="8"/>
    </row>
    <row r="8" spans="1:6" ht="19.5" customHeight="1" x14ac:dyDescent="0.25">
      <c r="A8" s="4" t="s">
        <v>23</v>
      </c>
      <c r="B8" s="54">
        <v>4.5053828654194078E-2</v>
      </c>
      <c r="C8" s="5">
        <v>4.391025682383895E-2</v>
      </c>
      <c r="D8" s="8"/>
    </row>
    <row r="9" spans="1:6" ht="19.5" customHeight="1" x14ac:dyDescent="0.25">
      <c r="A9" s="2" t="s">
        <v>24</v>
      </c>
      <c r="B9" s="55">
        <v>7.7141182822939936E-3</v>
      </c>
      <c r="C9" s="3">
        <v>7.359023029367702E-3</v>
      </c>
      <c r="D9" s="8"/>
    </row>
    <row r="10" spans="1:6" ht="20.149999999999999" customHeight="1" x14ac:dyDescent="0.25">
      <c r="A10" s="101" t="s">
        <v>9</v>
      </c>
      <c r="B10" s="102">
        <v>0.99999999999999989</v>
      </c>
      <c r="C10" s="102">
        <v>0.99999999999999989</v>
      </c>
      <c r="D10" s="8"/>
    </row>
    <row r="11" spans="1:6" ht="9.5" customHeight="1" x14ac:dyDescent="0.25">
      <c r="A11" s="87" t="s">
        <v>14</v>
      </c>
      <c r="B11" s="57"/>
      <c r="C11" s="128" t="s">
        <v>13</v>
      </c>
      <c r="D11" s="8"/>
    </row>
    <row r="12" spans="1:6" ht="3" customHeight="1" x14ac:dyDescent="0.25">
      <c r="A12" s="9"/>
      <c r="B12" s="9"/>
      <c r="C12" s="9"/>
      <c r="D12" s="13"/>
    </row>
    <row r="16" spans="1:6" x14ac:dyDescent="0.25">
      <c r="A16" s="145"/>
      <c r="B16" s="145"/>
      <c r="C16" s="145"/>
      <c r="D16" s="145"/>
      <c r="E16" s="145"/>
      <c r="F16" s="145"/>
    </row>
    <row r="17" spans="1:6" x14ac:dyDescent="0.25">
      <c r="A17" s="145"/>
      <c r="B17" s="145"/>
      <c r="C17" s="145"/>
      <c r="D17" s="145"/>
      <c r="E17" s="145"/>
      <c r="F17" s="145"/>
    </row>
    <row r="18" spans="1:6" x14ac:dyDescent="0.25">
      <c r="A18" s="145"/>
      <c r="B18" s="145"/>
      <c r="C18" s="145"/>
      <c r="D18" s="145"/>
      <c r="E18" s="145"/>
      <c r="F18" s="145"/>
    </row>
    <row r="19" spans="1:6" x14ac:dyDescent="0.25">
      <c r="A19" s="145"/>
      <c r="B19" s="145"/>
      <c r="C19" s="145"/>
      <c r="D19" s="145"/>
      <c r="E19" s="145"/>
      <c r="F19" s="145"/>
    </row>
    <row r="20" spans="1:6" x14ac:dyDescent="0.25">
      <c r="A20" s="145"/>
      <c r="B20" s="145"/>
      <c r="C20" s="145"/>
      <c r="D20" s="145"/>
      <c r="E20" s="145"/>
      <c r="F20" s="145"/>
    </row>
    <row r="21" spans="1:6" x14ac:dyDescent="0.25">
      <c r="A21" s="145"/>
      <c r="B21" s="145"/>
      <c r="C21" s="145"/>
      <c r="D21" s="145"/>
      <c r="E21" s="145"/>
      <c r="F21" s="145"/>
    </row>
    <row r="22" spans="1:6" x14ac:dyDescent="0.25">
      <c r="A22" s="145"/>
      <c r="B22" s="145"/>
      <c r="C22" s="145"/>
      <c r="D22" s="145"/>
      <c r="E22" s="145"/>
      <c r="F22" s="145"/>
    </row>
    <row r="23" spans="1:6" x14ac:dyDescent="0.25">
      <c r="A23" s="145"/>
      <c r="B23" s="145"/>
      <c r="C23" s="145"/>
      <c r="D23" s="145"/>
      <c r="E23" s="145"/>
      <c r="F23" s="145"/>
    </row>
    <row r="24" spans="1:6" x14ac:dyDescent="0.25">
      <c r="A24" s="145"/>
      <c r="B24" s="145"/>
      <c r="C24" s="145"/>
      <c r="D24" s="145"/>
      <c r="E24" s="145"/>
      <c r="F24" s="145"/>
    </row>
    <row r="25" spans="1:6" x14ac:dyDescent="0.25">
      <c r="A25" s="145"/>
      <c r="B25" s="145"/>
      <c r="C25" s="145"/>
      <c r="D25" s="145"/>
      <c r="E25" s="145"/>
      <c r="F25" s="145"/>
    </row>
    <row r="26" spans="1:6" x14ac:dyDescent="0.25">
      <c r="A26" s="145"/>
      <c r="B26" s="145"/>
      <c r="C26" s="145"/>
      <c r="D26" s="145"/>
      <c r="E26" s="145"/>
      <c r="F26" s="145"/>
    </row>
    <row r="27" spans="1:6" x14ac:dyDescent="0.25">
      <c r="A27" s="145"/>
      <c r="B27" s="145"/>
      <c r="C27" s="145"/>
      <c r="D27" s="145"/>
      <c r="E27" s="145"/>
      <c r="F27" s="145"/>
    </row>
    <row r="28" spans="1:6" x14ac:dyDescent="0.25">
      <c r="A28" s="145"/>
      <c r="B28" s="145"/>
      <c r="C28" s="145"/>
      <c r="D28" s="145"/>
      <c r="E28" s="145"/>
      <c r="F28" s="145"/>
    </row>
    <row r="29" spans="1:6" x14ac:dyDescent="0.25">
      <c r="A29" s="145"/>
      <c r="B29" s="145"/>
      <c r="C29" s="145"/>
      <c r="D29" s="145"/>
      <c r="E29" s="145"/>
      <c r="F29" s="145"/>
    </row>
    <row r="30" spans="1:6" x14ac:dyDescent="0.25">
      <c r="A30" s="145"/>
      <c r="B30" s="145"/>
      <c r="C30" s="145"/>
      <c r="D30" s="145"/>
      <c r="E30" s="145"/>
      <c r="F30" s="145"/>
    </row>
    <row r="31" spans="1:6" x14ac:dyDescent="0.25">
      <c r="A31" s="145"/>
      <c r="B31" s="145"/>
      <c r="C31" s="145"/>
      <c r="D31" s="145"/>
      <c r="E31" s="145"/>
      <c r="F31" s="145"/>
    </row>
    <row r="32" spans="1:6" x14ac:dyDescent="0.25">
      <c r="A32" s="145"/>
      <c r="B32" s="145"/>
      <c r="C32" s="145"/>
      <c r="D32" s="145"/>
      <c r="E32" s="145"/>
      <c r="F32" s="145"/>
    </row>
    <row r="33" spans="1:6" x14ac:dyDescent="0.25">
      <c r="A33" s="145"/>
      <c r="B33" s="145"/>
      <c r="C33" s="145"/>
      <c r="D33" s="145"/>
      <c r="E33" s="145"/>
      <c r="F33" s="145"/>
    </row>
    <row r="34" spans="1:6" x14ac:dyDescent="0.25">
      <c r="A34" s="145"/>
      <c r="B34" s="145"/>
      <c r="C34" s="145"/>
      <c r="D34" s="145"/>
      <c r="E34" s="145"/>
      <c r="F34" s="145"/>
    </row>
    <row r="35" spans="1:6" x14ac:dyDescent="0.25">
      <c r="A35" s="145"/>
      <c r="B35" s="145"/>
      <c r="C35" s="145"/>
      <c r="D35" s="145"/>
      <c r="E35" s="145"/>
      <c r="F35" s="145"/>
    </row>
  </sheetData>
  <mergeCells count="6">
    <mergeCell ref="A16:F35"/>
    <mergeCell ref="A2:B2"/>
    <mergeCell ref="A4:A6"/>
    <mergeCell ref="B4:B6"/>
    <mergeCell ref="C4:C6"/>
    <mergeCell ref="A3:C3"/>
  </mergeCells>
  <hyperlinks>
    <hyperlink ref="C11" location="Index!A1" display="index" xr:uid="{5E18179D-842C-4EC8-8F9C-8323E9304255}"/>
  </hyperlinks>
  <pageMargins left="0.7" right="0.7" top="0.75" bottom="0.75" header="0.3" footer="0.3"/>
  <pageSetup paperSize="9"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showGridLines="0" view="pageBreakPreview" zoomScale="92" zoomScaleNormal="100" zoomScaleSheetLayoutView="92" workbookViewId="0">
      <selection activeCell="A2" sqref="A2:XFD2"/>
    </sheetView>
  </sheetViews>
  <sheetFormatPr defaultColWidth="9.36328125" defaultRowHeight="20.149999999999999" customHeight="1" x14ac:dyDescent="0.25"/>
  <cols>
    <col min="1" max="4" width="28.81640625" style="1" customWidth="1"/>
    <col min="5" max="16384" width="9.36328125" style="1"/>
  </cols>
  <sheetData>
    <row r="1" spans="1:5" ht="20" customHeight="1" x14ac:dyDescent="0.25">
      <c r="A1" s="10"/>
      <c r="B1" s="10"/>
      <c r="C1" s="10"/>
      <c r="D1" s="10"/>
      <c r="E1" s="18"/>
    </row>
    <row r="2" spans="1:5" customFormat="1" ht="20" customHeight="1" x14ac:dyDescent="0.25">
      <c r="A2" s="8"/>
      <c r="B2" s="8"/>
      <c r="C2" s="98"/>
      <c r="D2" s="99"/>
      <c r="E2" s="18"/>
    </row>
    <row r="3" spans="1:5" customFormat="1" ht="60" customHeight="1" x14ac:dyDescent="0.25">
      <c r="A3" s="135" t="s">
        <v>27</v>
      </c>
      <c r="B3" s="136"/>
      <c r="C3" s="136"/>
      <c r="D3" s="136"/>
      <c r="E3" s="18"/>
    </row>
    <row r="4" spans="1:5" ht="18.75" customHeight="1" x14ac:dyDescent="0.25">
      <c r="A4" s="161" t="s">
        <v>25</v>
      </c>
      <c r="B4" s="161"/>
      <c r="C4" s="161" t="s">
        <v>26</v>
      </c>
      <c r="D4" s="161"/>
      <c r="E4" s="18"/>
    </row>
    <row r="5" spans="1:5" ht="18.75" customHeight="1" x14ac:dyDescent="0.25">
      <c r="A5" s="96" t="s">
        <v>28</v>
      </c>
      <c r="B5" s="96" t="s">
        <v>29</v>
      </c>
      <c r="C5" s="100" t="s">
        <v>28</v>
      </c>
      <c r="D5" s="96" t="s">
        <v>29</v>
      </c>
      <c r="E5" s="18"/>
    </row>
    <row r="6" spans="1:5" ht="30" customHeight="1" x14ac:dyDescent="0.25">
      <c r="A6" s="11" t="s">
        <v>30</v>
      </c>
      <c r="B6" s="94">
        <v>4.7001565982442803E-2</v>
      </c>
      <c r="C6" s="11" t="s">
        <v>34</v>
      </c>
      <c r="D6" s="94">
        <v>0.25684341964310548</v>
      </c>
      <c r="E6" s="18"/>
    </row>
    <row r="7" spans="1:5" ht="30" customHeight="1" x14ac:dyDescent="0.25">
      <c r="A7" s="4" t="s">
        <v>31</v>
      </c>
      <c r="B7" s="95">
        <v>0.21904910427103841</v>
      </c>
      <c r="C7" s="4" t="s">
        <v>35</v>
      </c>
      <c r="D7" s="95">
        <v>0.30156289432887479</v>
      </c>
      <c r="E7" s="18"/>
    </row>
    <row r="8" spans="1:5" ht="30" customHeight="1" x14ac:dyDescent="0.25">
      <c r="A8" s="11" t="s">
        <v>32</v>
      </c>
      <c r="B8" s="94">
        <v>0.44065836241122308</v>
      </c>
      <c r="C8" s="11" t="s">
        <v>36</v>
      </c>
      <c r="D8" s="94">
        <v>0.15484628799719044</v>
      </c>
      <c r="E8" s="18"/>
    </row>
    <row r="9" spans="1:5" ht="30" customHeight="1" x14ac:dyDescent="0.25">
      <c r="A9" s="4" t="s">
        <v>33</v>
      </c>
      <c r="B9" s="95">
        <v>0.29329096733529569</v>
      </c>
      <c r="C9" s="4" t="s">
        <v>37</v>
      </c>
      <c r="D9" s="95">
        <v>3.7909902214452798E-2</v>
      </c>
      <c r="E9" s="18"/>
    </row>
    <row r="10" spans="1:5" ht="20.149999999999999" customHeight="1" x14ac:dyDescent="0.25">
      <c r="A10" s="39" t="s">
        <v>9</v>
      </c>
      <c r="B10" s="40">
        <v>1</v>
      </c>
      <c r="C10" s="39" t="s">
        <v>9</v>
      </c>
      <c r="D10" s="41">
        <v>1</v>
      </c>
      <c r="E10" s="18"/>
    </row>
    <row r="11" spans="1:5" ht="10" customHeight="1" x14ac:dyDescent="0.25">
      <c r="A11" s="122" t="s">
        <v>14</v>
      </c>
      <c r="B11" s="15"/>
      <c r="C11" s="87"/>
      <c r="D11" s="128" t="s">
        <v>13</v>
      </c>
      <c r="E11" s="18"/>
    </row>
    <row r="12" spans="1:5" ht="20.149999999999999" customHeight="1" x14ac:dyDescent="0.25">
      <c r="E12" s="18"/>
    </row>
    <row r="13" spans="1:5" ht="20.149999999999999" customHeight="1" x14ac:dyDescent="0.25">
      <c r="E13" s="18"/>
    </row>
    <row r="14" spans="1:5" ht="20.149999999999999" customHeight="1" x14ac:dyDescent="0.25">
      <c r="E14" s="18"/>
    </row>
    <row r="15" spans="1:5" ht="20.149999999999999" customHeight="1" x14ac:dyDescent="0.25">
      <c r="E15" s="18"/>
    </row>
    <row r="16" spans="1:5" ht="20.149999999999999" customHeight="1" x14ac:dyDescent="0.25">
      <c r="E16" s="18"/>
    </row>
    <row r="17" spans="5:5" ht="20.149999999999999" customHeight="1" x14ac:dyDescent="0.25">
      <c r="E17" s="18"/>
    </row>
    <row r="18" spans="5:5" ht="20.149999999999999" customHeight="1" x14ac:dyDescent="0.25">
      <c r="E18" s="18"/>
    </row>
  </sheetData>
  <mergeCells count="3">
    <mergeCell ref="A4:B4"/>
    <mergeCell ref="C4:D4"/>
    <mergeCell ref="A3:D3"/>
  </mergeCells>
  <hyperlinks>
    <hyperlink ref="D11" location="Index!A1" display="index" xr:uid="{496F4B00-569D-4D9A-861F-0AFB47CE4C15}"/>
  </hyperlinks>
  <pageMargins left="0.7" right="0.7" top="0.75" bottom="0.75" header="0.3" footer="0.3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5"/>
  <sheetViews>
    <sheetView view="pageBreakPreview" zoomScaleNormal="95" zoomScaleSheetLayoutView="100" workbookViewId="0">
      <selection activeCell="A15" sqref="A15"/>
    </sheetView>
  </sheetViews>
  <sheetFormatPr defaultRowHeight="20.149999999999999" customHeight="1" x14ac:dyDescent="0.25"/>
  <cols>
    <col min="1" max="1" width="41.6328125" customWidth="1"/>
    <col min="2" max="2" width="37.36328125" customWidth="1"/>
  </cols>
  <sheetData>
    <row r="1" spans="1:25" ht="20" customHeight="1" x14ac:dyDescent="0.25">
      <c r="A1" s="6"/>
      <c r="B1" s="6"/>
      <c r="C1" s="145"/>
      <c r="D1" s="145"/>
      <c r="E1" s="145"/>
      <c r="F1" s="145"/>
      <c r="G1" s="145"/>
      <c r="H1" s="145"/>
      <c r="I1" s="145"/>
    </row>
    <row r="2" spans="1:25" ht="20" customHeight="1" x14ac:dyDescent="0.25">
      <c r="A2" s="162"/>
      <c r="B2" s="162"/>
      <c r="C2" s="145"/>
      <c r="D2" s="145"/>
      <c r="E2" s="145"/>
      <c r="F2" s="145"/>
      <c r="G2" s="145"/>
      <c r="H2" s="145"/>
      <c r="I2" s="145"/>
    </row>
    <row r="3" spans="1:25" ht="59.5" customHeight="1" x14ac:dyDescent="0.25">
      <c r="A3" s="163" t="s">
        <v>38</v>
      </c>
      <c r="B3" s="163"/>
      <c r="C3" s="145"/>
      <c r="D3" s="145"/>
      <c r="E3" s="145"/>
      <c r="F3" s="145"/>
      <c r="G3" s="145"/>
      <c r="H3" s="145"/>
      <c r="I3" s="145"/>
    </row>
    <row r="4" spans="1:25" ht="20.149999999999999" customHeight="1" x14ac:dyDescent="0.25">
      <c r="A4" s="164" t="s">
        <v>39</v>
      </c>
      <c r="B4" s="165"/>
      <c r="C4" s="145"/>
      <c r="D4" s="145"/>
      <c r="E4" s="145"/>
      <c r="F4" s="145"/>
      <c r="G4" s="145"/>
      <c r="H4" s="145"/>
      <c r="I4" s="145"/>
    </row>
    <row r="5" spans="1:25" ht="20.149999999999999" customHeight="1" x14ac:dyDescent="0.25">
      <c r="A5" s="166"/>
      <c r="B5" s="167"/>
      <c r="C5" s="145"/>
      <c r="D5" s="145"/>
      <c r="E5" s="145"/>
      <c r="F5" s="145"/>
      <c r="G5" s="145"/>
      <c r="H5" s="145"/>
      <c r="I5" s="145"/>
    </row>
    <row r="6" spans="1:25" s="77" customFormat="1" ht="19.5" customHeight="1" x14ac:dyDescent="0.25">
      <c r="A6" s="85" t="s">
        <v>40</v>
      </c>
      <c r="B6" s="117" t="s">
        <v>186</v>
      </c>
      <c r="C6" s="145"/>
      <c r="D6" s="145"/>
      <c r="E6" s="145"/>
      <c r="F6" s="145"/>
      <c r="G6" s="145"/>
      <c r="H6" s="145"/>
      <c r="I6" s="145"/>
    </row>
    <row r="7" spans="1:25" ht="9.5" customHeight="1" x14ac:dyDescent="0.25">
      <c r="A7" s="88" t="s">
        <v>14</v>
      </c>
      <c r="B7" s="128" t="s">
        <v>13</v>
      </c>
      <c r="C7" s="145"/>
      <c r="D7" s="145"/>
      <c r="E7" s="145"/>
      <c r="F7" s="145"/>
      <c r="G7" s="145"/>
      <c r="H7" s="145"/>
      <c r="I7" s="145"/>
    </row>
    <row r="8" spans="1:25" s="6" customFormat="1" ht="20.149999999999999" customHeight="1" x14ac:dyDescent="0.25">
      <c r="A8"/>
      <c r="B8"/>
      <c r="C8" s="145"/>
      <c r="D8" s="145"/>
      <c r="E8" s="145"/>
      <c r="F8" s="145"/>
      <c r="G8" s="145"/>
      <c r="H8" s="145"/>
      <c r="I8" s="145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6" customFormat="1" ht="20.149999999999999" customHeight="1" x14ac:dyDescent="0.25">
      <c r="A9"/>
      <c r="B9"/>
      <c r="C9" s="145"/>
      <c r="D9" s="145"/>
      <c r="E9" s="145"/>
      <c r="F9" s="145"/>
      <c r="G9" s="145"/>
      <c r="H9" s="145"/>
      <c r="I9" s="145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6" customFormat="1" ht="20.149999999999999" customHeight="1" x14ac:dyDescent="0.25">
      <c r="A10"/>
      <c r="B10"/>
      <c r="C10" s="145"/>
      <c r="D10" s="145"/>
      <c r="E10" s="145"/>
      <c r="F10" s="145"/>
      <c r="G10" s="145"/>
      <c r="H10" s="145"/>
      <c r="I10" s="145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6" customFormat="1" ht="20.149999999999999" customHeight="1" x14ac:dyDescent="0.25">
      <c r="A11"/>
      <c r="B11"/>
      <c r="C11" s="145"/>
      <c r="D11" s="145"/>
      <c r="E11" s="145"/>
      <c r="F11" s="145"/>
      <c r="G11" s="145"/>
      <c r="H11" s="145"/>
      <c r="I11" s="145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6" customFormat="1" ht="20.149999999999999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6" customFormat="1" ht="20.149999999999999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6" customFormat="1" ht="20.149999999999999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s="6" customFormat="1" ht="20.149999999999999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</sheetData>
  <mergeCells count="4">
    <mergeCell ref="A2:B2"/>
    <mergeCell ref="A3:B3"/>
    <mergeCell ref="C1:I11"/>
    <mergeCell ref="A4:B5"/>
  </mergeCells>
  <hyperlinks>
    <hyperlink ref="B7" location="Index!A1" display="index" xr:uid="{3C8C589F-2B9C-421B-90E8-BEEC48665059}"/>
  </hyperlinks>
  <pageMargins left="0.7" right="0.7" top="0.75" bottom="0.75" header="0.3" footer="0.3"/>
  <pageSetup paperSize="9" scale="51" orientation="portrait" r:id="rId1"/>
  <colBreaks count="1" manualBreakCount="1">
    <brk id="5" max="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showGridLines="0" view="pageBreakPreview" zoomScale="94" zoomScaleNormal="100" zoomScaleSheetLayoutView="94" workbookViewId="0">
      <selection activeCell="F7" sqref="F7"/>
    </sheetView>
  </sheetViews>
  <sheetFormatPr defaultRowHeight="12.5" x14ac:dyDescent="0.25"/>
  <cols>
    <col min="1" max="2" width="45.6328125" customWidth="1"/>
  </cols>
  <sheetData>
    <row r="1" spans="1:6" ht="20" customHeight="1" x14ac:dyDescent="0.25">
      <c r="A1" s="6"/>
      <c r="B1" s="6"/>
      <c r="C1" s="8"/>
    </row>
    <row r="2" spans="1:6" s="1" customFormat="1" ht="20" customHeight="1" x14ac:dyDescent="0.25">
      <c r="A2" s="163"/>
      <c r="B2" s="163"/>
      <c r="C2" s="7"/>
    </row>
    <row r="3" spans="1:6" ht="60" customHeight="1" x14ac:dyDescent="0.25">
      <c r="A3" s="163" t="s">
        <v>41</v>
      </c>
      <c r="B3" s="163"/>
      <c r="C3" s="8"/>
    </row>
    <row r="4" spans="1:6" ht="20.149999999999999" customHeight="1" x14ac:dyDescent="0.25">
      <c r="A4" s="168" t="s">
        <v>42</v>
      </c>
      <c r="B4" s="169" t="s">
        <v>43</v>
      </c>
      <c r="C4" s="8"/>
    </row>
    <row r="5" spans="1:6" ht="20.149999999999999" customHeight="1" x14ac:dyDescent="0.25">
      <c r="A5" s="168"/>
      <c r="B5" s="170"/>
      <c r="C5" s="8"/>
    </row>
    <row r="6" spans="1:6" s="22" customFormat="1" ht="19.5" customHeight="1" x14ac:dyDescent="0.25">
      <c r="A6" s="11" t="s">
        <v>18</v>
      </c>
      <c r="B6" s="11">
        <v>45361</v>
      </c>
      <c r="C6" s="66"/>
    </row>
    <row r="7" spans="1:6" s="22" customFormat="1" ht="19.5" customHeight="1" x14ac:dyDescent="0.25">
      <c r="A7" s="4" t="s">
        <v>16</v>
      </c>
      <c r="B7" s="4">
        <v>24675</v>
      </c>
      <c r="C7" s="66"/>
    </row>
    <row r="8" spans="1:6" s="22" customFormat="1" ht="19.5" customHeight="1" x14ac:dyDescent="0.25">
      <c r="A8" s="11" t="s">
        <v>19</v>
      </c>
      <c r="B8" s="11">
        <v>12425</v>
      </c>
      <c r="C8" s="66"/>
    </row>
    <row r="9" spans="1:6" s="22" customFormat="1" ht="19.5" customHeight="1" x14ac:dyDescent="0.25">
      <c r="A9" s="4" t="s">
        <v>17</v>
      </c>
      <c r="B9" s="4">
        <v>13171</v>
      </c>
      <c r="C9" s="66"/>
    </row>
    <row r="10" spans="1:6" s="22" customFormat="1" ht="19.5" customHeight="1" x14ac:dyDescent="0.25">
      <c r="A10" s="11" t="s">
        <v>44</v>
      </c>
      <c r="B10" s="11">
        <v>3194</v>
      </c>
      <c r="C10" s="66"/>
    </row>
    <row r="11" spans="1:6" ht="20" customHeight="1" x14ac:dyDescent="0.25">
      <c r="A11" s="39" t="s">
        <v>9</v>
      </c>
      <c r="B11" s="103">
        <f>SUM(B6:B10)</f>
        <v>98826</v>
      </c>
      <c r="C11" s="8"/>
      <c r="D11" s="22"/>
      <c r="E11" s="22"/>
      <c r="F11" s="22"/>
    </row>
    <row r="12" spans="1:6" ht="20.149999999999999" customHeight="1" x14ac:dyDescent="0.25">
      <c r="A12" s="89" t="s">
        <v>14</v>
      </c>
      <c r="B12" s="128" t="s">
        <v>13</v>
      </c>
      <c r="C12" s="8"/>
    </row>
  </sheetData>
  <mergeCells count="4">
    <mergeCell ref="A2:B2"/>
    <mergeCell ref="A4:A5"/>
    <mergeCell ref="A3:B3"/>
    <mergeCell ref="B4:B5"/>
  </mergeCells>
  <hyperlinks>
    <hyperlink ref="B12" location="Index!A1" display="index" xr:uid="{14B96818-314D-4C5B-B055-E6DCAD43C82C}"/>
  </hyperlinks>
  <pageMargins left="0.7" right="0.7" top="0.75" bottom="0.75" header="0.3" footer="0.3"/>
  <pageSetup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view="pageBreakPreview" zoomScaleNormal="100" zoomScaleSheetLayoutView="100" workbookViewId="0">
      <selection activeCell="B18" sqref="B18"/>
    </sheetView>
  </sheetViews>
  <sheetFormatPr defaultColWidth="8.90625" defaultRowHeight="12.5" x14ac:dyDescent="0.25"/>
  <cols>
    <col min="1" max="1" width="38.6328125" style="20" customWidth="1"/>
    <col min="2" max="2" width="42.36328125" style="20" customWidth="1"/>
    <col min="3" max="16384" width="8.90625" style="20"/>
  </cols>
  <sheetData>
    <row r="1" spans="1:3" ht="20" customHeight="1" x14ac:dyDescent="0.25">
      <c r="A1" s="19"/>
      <c r="B1" s="19"/>
    </row>
    <row r="2" spans="1:3" ht="20" customHeight="1" x14ac:dyDescent="0.25">
      <c r="A2" s="21"/>
      <c r="B2" s="50"/>
    </row>
    <row r="3" spans="1:3" ht="60" customHeight="1" x14ac:dyDescent="0.25">
      <c r="A3" s="174" t="s">
        <v>184</v>
      </c>
      <c r="B3" s="175"/>
    </row>
    <row r="4" spans="1:3" ht="16.5" customHeight="1" x14ac:dyDescent="0.25">
      <c r="A4" s="171" t="s">
        <v>45</v>
      </c>
      <c r="B4" s="171" t="s">
        <v>185</v>
      </c>
    </row>
    <row r="5" spans="1:3" ht="16.5" customHeight="1" x14ac:dyDescent="0.25">
      <c r="A5" s="172"/>
      <c r="B5" s="172"/>
    </row>
    <row r="6" spans="1:3" ht="19.5" customHeight="1" x14ac:dyDescent="0.25">
      <c r="A6" s="112" t="s">
        <v>46</v>
      </c>
      <c r="B6" s="11">
        <v>113800</v>
      </c>
    </row>
    <row r="7" spans="1:3" ht="19.5" customHeight="1" x14ac:dyDescent="0.25">
      <c r="A7" s="4" t="s">
        <v>47</v>
      </c>
      <c r="B7" s="4">
        <v>73556</v>
      </c>
    </row>
    <row r="8" spans="1:3" ht="19.5" customHeight="1" x14ac:dyDescent="0.25">
      <c r="A8" s="11" t="s">
        <v>48</v>
      </c>
      <c r="B8" s="11">
        <v>26392</v>
      </c>
    </row>
    <row r="9" spans="1:3" ht="19.5" customHeight="1" x14ac:dyDescent="0.25">
      <c r="A9" s="4" t="s">
        <v>50</v>
      </c>
      <c r="B9" s="4">
        <v>19421</v>
      </c>
    </row>
    <row r="10" spans="1:3" ht="19.5" customHeight="1" x14ac:dyDescent="0.25">
      <c r="A10" s="11" t="s">
        <v>49</v>
      </c>
      <c r="B10" s="11">
        <v>3728</v>
      </c>
    </row>
    <row r="11" spans="1:3" ht="11" customHeight="1" x14ac:dyDescent="0.25">
      <c r="A11" s="171" t="s">
        <v>9</v>
      </c>
      <c r="B11" s="173">
        <f>SUM(B6:B10)</f>
        <v>236897</v>
      </c>
    </row>
    <row r="12" spans="1:3" ht="11" customHeight="1" x14ac:dyDescent="0.25">
      <c r="A12" s="172"/>
      <c r="B12" s="173"/>
    </row>
    <row r="13" spans="1:3" ht="22.5" customHeight="1" x14ac:dyDescent="0.25">
      <c r="A13" s="123" t="s">
        <v>51</v>
      </c>
      <c r="B13" s="128" t="s">
        <v>13</v>
      </c>
      <c r="C13" s="67"/>
    </row>
    <row r="14" spans="1:3" ht="15" x14ac:dyDescent="0.25">
      <c r="A14" s="124" t="s">
        <v>52</v>
      </c>
      <c r="B14" s="116"/>
    </row>
  </sheetData>
  <mergeCells count="5">
    <mergeCell ref="A4:A5"/>
    <mergeCell ref="A11:A12"/>
    <mergeCell ref="B11:B12"/>
    <mergeCell ref="A3:B3"/>
    <mergeCell ref="B4:B5"/>
  </mergeCells>
  <hyperlinks>
    <hyperlink ref="B13" location="Index!A1" display="index" xr:uid="{A5C30C0B-DCB9-4E75-ACCD-89AF925A5E37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"/>
  <sheetViews>
    <sheetView showGridLines="0" view="pageBreakPreview" zoomScale="94" zoomScaleNormal="100" zoomScaleSheetLayoutView="94" workbookViewId="0">
      <selection activeCell="B8" sqref="B8:B9"/>
    </sheetView>
  </sheetViews>
  <sheetFormatPr defaultRowHeight="12.5" x14ac:dyDescent="0.25"/>
  <cols>
    <col min="1" max="1" width="35.6328125" customWidth="1"/>
    <col min="2" max="2" width="44.54296875" customWidth="1"/>
  </cols>
  <sheetData>
    <row r="1" spans="1:2" ht="20" customHeight="1" x14ac:dyDescent="0.25"/>
    <row r="2" spans="1:2" ht="20" customHeight="1" x14ac:dyDescent="0.25">
      <c r="A2" s="176"/>
      <c r="B2" s="176"/>
    </row>
    <row r="3" spans="1:2" ht="60" customHeight="1" x14ac:dyDescent="0.25">
      <c r="A3" s="177" t="s">
        <v>53</v>
      </c>
      <c r="B3" s="177"/>
    </row>
    <row r="4" spans="1:2" ht="31.25" customHeight="1" x14ac:dyDescent="0.25">
      <c r="A4" s="71" t="s">
        <v>54</v>
      </c>
      <c r="B4" s="71" t="s">
        <v>15</v>
      </c>
    </row>
    <row r="5" spans="1:2" s="114" customFormat="1" ht="19.5" customHeight="1" x14ac:dyDescent="0.25">
      <c r="A5" s="112" t="s">
        <v>55</v>
      </c>
      <c r="B5" s="112">
        <v>531</v>
      </c>
    </row>
    <row r="6" spans="1:2" s="114" customFormat="1" ht="19.5" customHeight="1" x14ac:dyDescent="0.25">
      <c r="A6" s="113" t="s">
        <v>59</v>
      </c>
      <c r="B6" s="113">
        <v>576</v>
      </c>
    </row>
    <row r="7" spans="1:2" s="114" customFormat="1" ht="19.5" customHeight="1" x14ac:dyDescent="0.25">
      <c r="A7" s="113" t="s">
        <v>56</v>
      </c>
      <c r="B7" s="113">
        <v>797</v>
      </c>
    </row>
    <row r="8" spans="1:2" s="114" customFormat="1" ht="19.5" customHeight="1" x14ac:dyDescent="0.25">
      <c r="A8" s="112" t="s">
        <v>58</v>
      </c>
      <c r="B8" s="112">
        <v>18277</v>
      </c>
    </row>
    <row r="9" spans="1:2" s="114" customFormat="1" ht="19.5" customHeight="1" x14ac:dyDescent="0.25">
      <c r="A9" s="113" t="s">
        <v>57</v>
      </c>
      <c r="B9" s="113">
        <v>2463</v>
      </c>
    </row>
    <row r="10" spans="1:2" ht="20" customHeight="1" x14ac:dyDescent="0.25">
      <c r="A10" s="71" t="s">
        <v>9</v>
      </c>
      <c r="B10" s="104">
        <f>SUM(B6:B9)</f>
        <v>22113</v>
      </c>
    </row>
    <row r="11" spans="1:2" ht="14" customHeight="1" x14ac:dyDescent="0.25">
      <c r="A11" s="90" t="s">
        <v>60</v>
      </c>
      <c r="B11" s="128" t="s">
        <v>13</v>
      </c>
    </row>
  </sheetData>
  <mergeCells count="2">
    <mergeCell ref="A2:B2"/>
    <mergeCell ref="A3:B3"/>
  </mergeCells>
  <hyperlinks>
    <hyperlink ref="B11" location="Index!A1" display="index" xr:uid="{BE306E0E-5B14-4E09-A326-B6F7F60DBC26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showGridLines="0" view="pageBreakPreview" zoomScaleNormal="100" zoomScaleSheetLayoutView="100" workbookViewId="0">
      <selection activeCell="B5" sqref="B5"/>
    </sheetView>
  </sheetViews>
  <sheetFormatPr defaultRowHeight="12.5" x14ac:dyDescent="0.25"/>
  <cols>
    <col min="1" max="1" width="35.6328125" customWidth="1"/>
    <col min="2" max="2" width="44.54296875" customWidth="1"/>
  </cols>
  <sheetData>
    <row r="1" spans="1:3" ht="20" customHeight="1" x14ac:dyDescent="0.25"/>
    <row r="2" spans="1:3" ht="20" customHeight="1" x14ac:dyDescent="0.25">
      <c r="A2" s="176"/>
      <c r="B2" s="176"/>
      <c r="C2" s="65"/>
    </row>
    <row r="3" spans="1:3" ht="60" customHeight="1" x14ac:dyDescent="0.25">
      <c r="A3" s="177" t="s">
        <v>61</v>
      </c>
      <c r="B3" s="177"/>
      <c r="C3" s="82"/>
    </row>
    <row r="4" spans="1:3" ht="31.25" customHeight="1" x14ac:dyDescent="0.25">
      <c r="A4" s="71" t="s">
        <v>54</v>
      </c>
      <c r="B4" s="71" t="s">
        <v>6</v>
      </c>
      <c r="C4" s="83"/>
    </row>
    <row r="5" spans="1:3" ht="19.5" x14ac:dyDescent="0.25">
      <c r="A5" s="111" t="s">
        <v>62</v>
      </c>
      <c r="B5" s="129">
        <v>23</v>
      </c>
    </row>
    <row r="6" spans="1:3" ht="19.5" x14ac:dyDescent="0.25">
      <c r="A6" s="42" t="s">
        <v>63</v>
      </c>
      <c r="B6" s="130">
        <v>138</v>
      </c>
    </row>
    <row r="7" spans="1:3" ht="19.5" x14ac:dyDescent="0.25">
      <c r="A7" s="111" t="s">
        <v>64</v>
      </c>
      <c r="B7" s="129">
        <v>265</v>
      </c>
    </row>
    <row r="8" spans="1:3" ht="19.5" x14ac:dyDescent="0.25">
      <c r="A8" s="42" t="s">
        <v>65</v>
      </c>
      <c r="B8" s="130">
        <v>474</v>
      </c>
    </row>
    <row r="9" spans="1:3" ht="20" customHeight="1" x14ac:dyDescent="0.25">
      <c r="A9" s="71" t="s">
        <v>9</v>
      </c>
      <c r="B9" s="104">
        <f>SUM(B5:B8)</f>
        <v>900</v>
      </c>
    </row>
    <row r="10" spans="1:3" ht="13.5" customHeight="1" x14ac:dyDescent="0.25">
      <c r="A10" s="90" t="s">
        <v>60</v>
      </c>
      <c r="B10" s="128" t="s">
        <v>13</v>
      </c>
      <c r="C10" s="69"/>
    </row>
  </sheetData>
  <mergeCells count="2">
    <mergeCell ref="A2:B2"/>
    <mergeCell ref="A3:B3"/>
  </mergeCells>
  <hyperlinks>
    <hyperlink ref="B10" location="Index!A1" display="index" xr:uid="{43E7C310-4373-448B-B25A-21410FE60622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24</vt:i4>
      </vt:variant>
      <vt:variant>
        <vt:lpstr>النطاقات المسماة</vt:lpstr>
      </vt:variant>
      <vt:variant>
        <vt:i4>21</vt:i4>
      </vt:variant>
    </vt:vector>
  </HeadingPairs>
  <TitlesOfParts>
    <vt:vector size="45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'1'!Print_Area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'3'!Print_Area</vt:lpstr>
      <vt:lpstr>'4'!Print_Area</vt:lpstr>
      <vt:lpstr>'5'!Print_Area</vt:lpstr>
      <vt:lpstr>'6'!Print_Area</vt:lpstr>
      <vt:lpstr>Index!Print_Area</vt:lpstr>
      <vt:lpstr>Index!مقارنة_أعداد_الحجاج_غير_السعوديين_من_الداخل_والخارج_القادمين_إلى_مدينة_مكة_المكرمة_بين_عام_1439ه_وعام_1443هـ_حسب_مجموعات_الدول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حسين</dc:creator>
  <cp:lastModifiedBy>سهام الثقفي - Seham Althaqafi</cp:lastModifiedBy>
  <cp:lastPrinted>2012-05-27T08:02:28Z</cp:lastPrinted>
  <dcterms:created xsi:type="dcterms:W3CDTF">1996-10-14T23:33:28Z</dcterms:created>
  <dcterms:modified xsi:type="dcterms:W3CDTF">2023-06-01T08:29:56Z</dcterms:modified>
</cp:coreProperties>
</file>