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qa\Desktop\"/>
    </mc:Choice>
  </mc:AlternateContent>
  <bookViews>
    <workbookView xWindow="0" yWindow="0" windowWidth="28800" windowHeight="12435" activeTab="1"/>
  </bookViews>
  <sheets>
    <sheet name="IPI" sheetId="4" r:id="rId1"/>
    <sheet name="الرقم القياسي للإنتاج الصناعي" sheetId="3" r:id="rId2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4" i="3" l="1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B34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B33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B32" i="3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C34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C33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C32" i="4"/>
  <c r="F24" i="4" l="1"/>
  <c r="F23" i="4"/>
  <c r="F22" i="4"/>
  <c r="E24" i="4"/>
  <c r="E23" i="4"/>
  <c r="E22" i="4"/>
  <c r="AG4" i="4"/>
  <c r="V31" i="4" s="1"/>
  <c r="C24" i="3"/>
  <c r="C23" i="3"/>
  <c r="C22" i="3"/>
  <c r="B24" i="3"/>
  <c r="B23" i="3"/>
  <c r="B22" i="3"/>
  <c r="AH7" i="3"/>
  <c r="C21" i="3" s="1"/>
  <c r="F21" i="4" l="1"/>
  <c r="E21" i="4"/>
  <c r="U31" i="3"/>
  <c r="B21" i="3"/>
  <c r="AG7" i="3" l="1"/>
  <c r="AF4" i="4"/>
  <c r="AE4" i="4" l="1"/>
  <c r="AE7" i="3" l="1"/>
  <c r="AD4" i="4"/>
  <c r="R4" i="4"/>
  <c r="AC4" i="4"/>
  <c r="S7" i="3"/>
  <c r="Q4" i="4"/>
  <c r="AD7" i="3"/>
  <c r="R7" i="3"/>
  <c r="AC7" i="3"/>
  <c r="AB4" i="4"/>
  <c r="S4" i="4"/>
  <c r="T31" i="4" s="1"/>
  <c r="P4" i="4"/>
  <c r="AB7" i="3"/>
  <c r="P7" i="3"/>
  <c r="Q7" i="3"/>
  <c r="E7" i="3"/>
  <c r="AA4" i="4"/>
  <c r="O4" i="4"/>
  <c r="AA7" i="3"/>
  <c r="O7" i="3"/>
  <c r="Z7" i="3"/>
  <c r="N7" i="3"/>
  <c r="Y7" i="3"/>
  <c r="M7" i="3"/>
  <c r="X7" i="3"/>
  <c r="L7" i="3"/>
  <c r="W7" i="3"/>
  <c r="K7" i="3"/>
  <c r="V7" i="3"/>
  <c r="J7" i="3"/>
  <c r="U7" i="3"/>
  <c r="I7" i="3"/>
  <c r="T7" i="3"/>
  <c r="H7" i="3"/>
  <c r="G7" i="3"/>
  <c r="F31" i="3" s="1"/>
  <c r="F7" i="3"/>
  <c r="D7" i="3"/>
  <c r="C7" i="3"/>
  <c r="Z4" i="4"/>
  <c r="Y4" i="4"/>
  <c r="X4" i="4"/>
  <c r="L4" i="4"/>
  <c r="W4" i="4"/>
  <c r="V4" i="4"/>
  <c r="U4" i="4"/>
  <c r="T4" i="4"/>
  <c r="N4" i="4"/>
  <c r="M4" i="4"/>
  <c r="K4" i="4"/>
  <c r="J4" i="4"/>
  <c r="I4" i="4"/>
  <c r="H4" i="4"/>
  <c r="G4" i="4"/>
  <c r="F4" i="4"/>
  <c r="E4" i="4"/>
  <c r="F31" i="4" s="1"/>
  <c r="D4" i="4"/>
  <c r="C4" i="4"/>
  <c r="B4" i="4"/>
  <c r="S31" i="4" l="1"/>
  <c r="Q31" i="3"/>
  <c r="N31" i="3"/>
  <c r="T31" i="3"/>
  <c r="L31" i="3"/>
  <c r="U31" i="4"/>
  <c r="R31" i="3"/>
  <c r="G31" i="3"/>
  <c r="C31" i="3"/>
  <c r="K31" i="3"/>
  <c r="M31" i="3"/>
  <c r="M31" i="4"/>
  <c r="I31" i="3"/>
  <c r="O31" i="3"/>
  <c r="E31" i="3"/>
  <c r="P31" i="3"/>
  <c r="J31" i="3"/>
  <c r="H31" i="3"/>
  <c r="B31" i="3"/>
  <c r="D31" i="3"/>
  <c r="J31" i="4"/>
  <c r="H31" i="4"/>
  <c r="R31" i="4"/>
  <c r="E31" i="4"/>
  <c r="L31" i="4"/>
  <c r="I31" i="4"/>
  <c r="P31" i="4"/>
  <c r="K31" i="4"/>
  <c r="G31" i="4"/>
  <c r="C31" i="4"/>
  <c r="N31" i="4"/>
  <c r="Q31" i="4"/>
  <c r="D31" i="4"/>
  <c r="AF7" i="3"/>
  <c r="O31" i="4"/>
  <c r="S31" i="3" l="1"/>
</calcChain>
</file>

<file path=xl/sharedStrings.xml><?xml version="1.0" encoding="utf-8"?>
<sst xmlns="http://schemas.openxmlformats.org/spreadsheetml/2006/main" count="207" uniqueCount="64">
  <si>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</si>
  <si>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</si>
  <si>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</si>
  <si>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</si>
  <si>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</si>
  <si>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</si>
  <si>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</si>
  <si>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</si>
  <si>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</si>
  <si>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</si>
  <si>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</si>
  <si>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</si>
  <si>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Mining and quarrying  </t>
  </si>
  <si>
    <t>Manufacturing</t>
  </si>
  <si>
    <t>Electricity and gas</t>
  </si>
  <si>
    <t>GENERAL INDEX</t>
  </si>
  <si>
    <t>weight</t>
  </si>
  <si>
    <t>الرقم القياسي العام للإنتاج الصناعي</t>
  </si>
  <si>
    <t>يناير</t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</si>
  <si>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</si>
  <si>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</si>
  <si>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</si>
  <si>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</si>
  <si>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</si>
  <si>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</si>
  <si>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</si>
  <si>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</si>
  <si>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</si>
  <si>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</si>
  <si>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</si>
  <si>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الرقم القياسي للإنتاج الصناعي حسب الأنشطة</t>
  </si>
  <si>
    <t>النشاط الاقتصادي</t>
  </si>
  <si>
    <t>التعدين واستغلال المحاجر</t>
  </si>
  <si>
    <t>الصناعة التحويلية</t>
  </si>
  <si>
    <t>إمدادات الكهرباء</t>
  </si>
  <si>
    <t>Economic activity</t>
  </si>
  <si>
    <t>الوزن</t>
  </si>
  <si>
    <t>الرقم القياسي العام</t>
  </si>
  <si>
    <t>التغير السنوي في الرقم القياسي للإنتاج الصناعي (%)</t>
  </si>
  <si>
    <t>Index of General Industrial Production (IPI)</t>
  </si>
  <si>
    <t>Index of Industrial Production (IPI) by activity</t>
  </si>
  <si>
    <t>IPI</t>
  </si>
  <si>
    <t>Annual Change in IPI (%)</t>
  </si>
  <si>
    <t xml:space="preserve">يناير  </t>
  </si>
  <si>
    <t>يوليه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</si>
  <si>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</si>
  <si>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</si>
  <si>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</si>
  <si>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</si>
  <si>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</si>
  <si>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</si>
  <si>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</si>
  <si>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</si>
  <si>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</si>
  <si>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</si>
  <si>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</si>
  <si>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</si>
  <si>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يناير </t>
  </si>
  <si>
    <t>الرقم القياسي للإنتاج الصناعي حسب الأنشطة الاقتصادية</t>
  </si>
  <si>
    <t>نسبة التغير في شهر أغسطس 2020 مقارنة بـ</t>
  </si>
  <si>
    <t>التغير السنوي والشهري في الرقم القياسي للإنتاج الصناعي أغسطس 2020</t>
  </si>
  <si>
    <t>Annual and Monthly Change in IPI by activity, August 2020</t>
  </si>
  <si>
    <t xml:space="preserve">Percent change in August 2020 compared to </t>
  </si>
  <si>
    <t xml:space="preserve">Mining and quarrying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</si>
</sst>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B1mmm\-yy"/>
    <numFmt numFmtId="165" formatCode="[$-409]mmm\-yy;@"/>
    <numFmt numFmtId="166" formatCode="0.0%"/>
    <numFmt numFmtId="167" formatCode="0.0"/>
  </numFmts>
  <fonts count="18" x14ac:knownFonts="1">
    <font>
      <sz val="11"/>
      <color theme="1"/>
      <name val="Calibri"/>
      <family val="2"/>
      <charset val="17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  <font>
      <sz val="11"/>
      <color theme="1"/>
      <name val="Frutiger LT Arabic 45 Light"/>
    </font>
    <font>
      <sz val="11"/>
      <color theme="1"/>
      <name val="Neo Sans Arabic"/>
      <family val="2"/>
    </font>
    <font>
      <b/>
      <sz val="11"/>
      <color theme="1"/>
      <name val="Neo Sans Arabic"/>
      <family val="2"/>
    </font>
    <font>
      <b/>
      <sz val="12"/>
      <color theme="1"/>
      <name val="Calibri"/>
      <family val="2"/>
      <scheme val="minor"/>
    </font>
    <font>
      <b/>
      <sz val="12"/>
      <color theme="1" tint="0.34998626667073579"/>
      <name val="Neo Sans Arabic"/>
      <family val="2"/>
    </font>
    <font>
      <b/>
      <sz val="12"/>
      <color theme="2" tint="-0.749992370372631"/>
      <name val="Neo Sans Arabic"/>
      <family val="2"/>
    </font>
    <font>
      <sz val="11"/>
      <color rgb="FFFF0000"/>
      <name val="Calibri"/>
      <family val="2"/>
      <charset val="178"/>
      <scheme val="minor"/>
    </font>
    <font>
      <sz val="10"/>
      <name val="Arial"/>
      <family val="2"/>
    </font>
    <font>
      <sz val="10"/>
      <color theme="1"/>
      <name val="Neo Sans Arabic"/>
      <family val="2"/>
    </font>
    <font>
      <b/>
      <sz val="10"/>
      <color theme="1"/>
      <name val="Neo Sans Arabic"/>
      <family val="2"/>
    </font>
    <font>
      <b/>
      <sz val="12"/>
      <color rgb="FF002060"/>
      <name val="Calibri"/>
      <family val="2"/>
      <scheme val="minor"/>
    </font>
    <font>
      <u/>
      <sz val="11"/>
      <color theme="10"/>
      <name val="Calibri"/>
      <family val="2"/>
      <charset val="178"/>
      <scheme val="minor"/>
    </font>
    <font>
      <u/>
      <sz val="11"/>
      <color theme="11"/>
      <name val="Calibri"/>
      <family val="2"/>
      <charset val="178"/>
      <scheme val="minor"/>
    </font>
    <font>
      <sz val="10"/>
      <color theme="1"/>
      <name val="Calibri"/>
      <family val="2"/>
      <charset val="17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68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medium">
        <color auto="1"/>
      </bottom>
      <diagonal/>
    </border>
    <border>
      <left/>
      <right style="medium">
        <color auto="1"/>
      </right>
      <top style="thin">
        <color theme="0" tint="-0.2499465926084170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theme="0" tint="-0.24994659260841701"/>
      </bottom>
      <diagonal/>
    </border>
    <border>
      <left/>
      <right style="medium">
        <color auto="1"/>
      </right>
      <top style="medium">
        <color auto="1"/>
      </top>
      <bottom style="thin">
        <color theme="0" tint="-0.24994659260841701"/>
      </bottom>
      <diagonal/>
    </border>
    <border>
      <left/>
      <right/>
      <top style="medium">
        <color auto="1"/>
      </top>
      <bottom style="thin">
        <color theme="0" tint="-0.24994659260841701"/>
      </bottom>
      <diagonal/>
    </border>
    <border>
      <left style="medium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/>
      <top style="thin">
        <color theme="0" tint="-0.2499465926084170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theme="0" tint="-0.24994659260841701"/>
      </bottom>
      <diagonal/>
    </border>
    <border>
      <left style="medium">
        <color auto="1"/>
      </left>
      <right style="medium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auto="1"/>
      </right>
      <top style="thin">
        <color theme="0" tint="-0.2499465926084170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auto="1"/>
      </left>
      <right/>
      <top style="thin">
        <color theme="2" tint="-9.9948118533890809E-2"/>
      </top>
      <bottom style="medium">
        <color auto="1"/>
      </bottom>
      <diagonal/>
    </border>
    <border>
      <left/>
      <right/>
      <top style="thin">
        <color theme="2" tint="-9.9948118533890809E-2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theme="2" tint="-9.9948118533890809E-2"/>
      </top>
      <bottom style="thin">
        <color theme="2" tint="-9.9948118533890809E-2"/>
      </bottom>
      <diagonal/>
    </border>
    <border>
      <left/>
      <right style="medium">
        <color auto="1"/>
      </right>
      <top style="thin">
        <color theme="2" tint="-9.9948118533890809E-2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theme="2" tint="-9.9948118533890809E-2"/>
      </bottom>
      <diagonal/>
    </border>
    <border>
      <left/>
      <right/>
      <top style="medium">
        <color auto="1"/>
      </top>
      <bottom style="thin">
        <color theme="2" tint="-9.9948118533890809E-2"/>
      </bottom>
      <diagonal/>
    </border>
    <border>
      <left/>
      <right style="medium">
        <color auto="1"/>
      </right>
      <top style="medium">
        <color auto="1"/>
      </top>
      <bottom style="thin">
        <color theme="2" tint="-9.9948118533890809E-2"/>
      </bottom>
      <diagonal/>
    </border>
    <border>
      <left style="medium">
        <color auto="1"/>
      </left>
      <right style="thin">
        <color theme="0" tint="-0.24994659260841701"/>
      </right>
      <top/>
      <bottom style="medium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auto="1"/>
      </bottom>
      <diagonal/>
    </border>
    <border>
      <left style="thin">
        <color theme="0" tint="-0.2499465926084170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auto="1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auto="1"/>
      </left>
      <right style="thin">
        <color indexed="64"/>
      </right>
      <top/>
      <bottom style="thin">
        <color theme="2" tint="-9.9948118533890809E-2"/>
      </bottom>
      <diagonal/>
    </border>
    <border>
      <left style="thin">
        <color indexed="64"/>
      </left>
      <right style="medium">
        <color auto="1"/>
      </right>
      <top/>
      <bottom style="thin">
        <color theme="2" tint="-9.9948118533890809E-2"/>
      </bottom>
      <diagonal/>
    </border>
    <border>
      <left style="thin">
        <color indexed="64"/>
      </left>
      <right style="medium">
        <color auto="1"/>
      </right>
      <top style="thin">
        <color theme="2" tint="-9.9948118533890809E-2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thin">
        <color theme="2" tint="-9.9948118533890809E-2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182">
    <xf numFmtId="0" fontId="0" fillId="0" borderId="0" xfId="0"/>
    <xf numFmtId="0" fontId="5" fillId="0" borderId="0" xfId="0" applyFont="1" applyFill="1" applyAlignment="1">
      <alignment horizontal="right" vertical="center"/>
    </xf>
    <xf numFmtId="0" fontId="0" fillId="0" borderId="0" xfId="0" applyNumberFormat="1"/>
    <xf numFmtId="0" fontId="0" fillId="0" borderId="0" xfId="1" applyNumberFormat="1" applyFont="1"/>
    <xf numFmtId="0" fontId="0" fillId="0" borderId="0" xfId="0" applyBorder="1" applyAlignment="1">
      <alignment horizontal="left"/>
    </xf>
    <xf numFmtId="2" fontId="3" fillId="0" borderId="0" xfId="0" applyNumberFormat="1" applyFont="1" applyBorder="1" applyAlignment="1">
      <alignment horizontal="center"/>
    </xf>
    <xf numFmtId="2" fontId="0" fillId="0" borderId="0" xfId="1" applyNumberFormat="1" applyFont="1" applyBorder="1" applyAlignment="1">
      <alignment horizontal="center"/>
    </xf>
    <xf numFmtId="2" fontId="0" fillId="0" borderId="0" xfId="1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Fill="1"/>
    <xf numFmtId="2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Alignment="1">
      <alignment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5" fillId="5" borderId="8" xfId="0" applyNumberFormat="1" applyFont="1" applyFill="1" applyBorder="1" applyAlignment="1">
      <alignment horizontal="center" vertical="center"/>
    </xf>
    <xf numFmtId="0" fontId="5" fillId="5" borderId="6" xfId="0" applyNumberFormat="1" applyFont="1" applyFill="1" applyBorder="1" applyAlignment="1">
      <alignment horizontal="center" vertical="center"/>
    </xf>
    <xf numFmtId="166" fontId="0" fillId="0" borderId="0" xfId="0" applyNumberFormat="1"/>
    <xf numFmtId="0" fontId="6" fillId="0" borderId="33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165" fontId="3" fillId="5" borderId="50" xfId="0" applyNumberFormat="1" applyFont="1" applyFill="1" applyBorder="1" applyAlignment="1">
      <alignment horizontal="center"/>
    </xf>
    <xf numFmtId="165" fontId="3" fillId="5" borderId="51" xfId="0" applyNumberFormat="1" applyFont="1" applyFill="1" applyBorder="1" applyAlignment="1">
      <alignment horizontal="center"/>
    </xf>
    <xf numFmtId="0" fontId="3" fillId="5" borderId="52" xfId="0" applyFont="1" applyFill="1" applyBorder="1" applyAlignment="1">
      <alignment horizontal="center"/>
    </xf>
    <xf numFmtId="0" fontId="0" fillId="5" borderId="36" xfId="0" applyFill="1" applyBorder="1" applyAlignment="1">
      <alignment horizontal="center" vertical="center"/>
    </xf>
    <xf numFmtId="0" fontId="0" fillId="5" borderId="3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5" fillId="5" borderId="53" xfId="0" applyNumberFormat="1" applyFont="1" applyFill="1" applyBorder="1" applyAlignment="1">
      <alignment horizontal="center" vertical="center"/>
    </xf>
    <xf numFmtId="0" fontId="5" fillId="5" borderId="54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164" fontId="3" fillId="5" borderId="11" xfId="0" applyNumberFormat="1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17" fontId="12" fillId="5" borderId="11" xfId="0" applyNumberFormat="1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12" fillId="6" borderId="11" xfId="0" applyFont="1" applyFill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57" xfId="0" applyFill="1" applyBorder="1" applyAlignment="1">
      <alignment horizontal="center" vertical="center"/>
    </xf>
    <xf numFmtId="0" fontId="0" fillId="5" borderId="58" xfId="0" applyFill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5" borderId="42" xfId="0" applyFont="1" applyFill="1" applyBorder="1" applyAlignment="1">
      <alignment horizontal="center" vertical="center"/>
    </xf>
    <xf numFmtId="0" fontId="5" fillId="5" borderId="44" xfId="0" applyFont="1" applyFill="1" applyBorder="1" applyAlignment="1">
      <alignment horizontal="center" vertical="center"/>
    </xf>
    <xf numFmtId="164" fontId="3" fillId="5" borderId="6" xfId="0" applyNumberFormat="1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0" fillId="0" borderId="11" xfId="0" applyBorder="1"/>
    <xf numFmtId="0" fontId="3" fillId="6" borderId="11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5" borderId="42" xfId="0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5" fillId="5" borderId="42" xfId="0" applyFont="1" applyFill="1" applyBorder="1" applyAlignment="1">
      <alignment horizontal="center" vertical="center"/>
    </xf>
    <xf numFmtId="0" fontId="5" fillId="5" borderId="43" xfId="0" applyFont="1" applyFill="1" applyBorder="1" applyAlignment="1">
      <alignment horizontal="center" vertical="center"/>
    </xf>
    <xf numFmtId="0" fontId="5" fillId="5" borderId="44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5" fillId="5" borderId="31" xfId="0" applyFont="1" applyFill="1" applyBorder="1" applyAlignment="1">
      <alignment horizontal="center"/>
    </xf>
    <xf numFmtId="0" fontId="5" fillId="5" borderId="32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 vertical="center"/>
    </xf>
    <xf numFmtId="0" fontId="3" fillId="6" borderId="59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3" fillId="0" borderId="47" xfId="0" applyFont="1" applyBorder="1" applyAlignment="1">
      <alignment horizontal="left" vertical="center"/>
    </xf>
    <xf numFmtId="0" fontId="3" fillId="0" borderId="48" xfId="0" applyFont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3" fillId="6" borderId="11" xfId="0" applyFont="1" applyFill="1" applyBorder="1" applyAlignment="1">
      <alignment horizontal="center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3" fillId="6" borderId="67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6" borderId="11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13" fillId="6" borderId="66" xfId="0" applyFont="1" applyFill="1" applyBorder="1" applyAlignment="1">
      <alignment horizontal="center" vertical="center"/>
    </xf>
    <xf numFmtId="0" fontId="13" fillId="6" borderId="54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center" vertical="center"/>
    </xf>
    <xf numFmtId="0" fontId="3" fillId="6" borderId="55" xfId="0" applyFont="1" applyFill="1" applyBorder="1" applyAlignment="1">
      <alignment horizontal="center" vertical="center"/>
    </xf>
    <xf numFmtId="0" fontId="3" fillId="6" borderId="56" xfId="0" applyFont="1" applyFill="1" applyBorder="1" applyAlignment="1">
      <alignment horizontal="center" vertical="center"/>
    </xf>
    <xf numFmtId="0" fontId="9" fillId="6" borderId="42" xfId="0" applyFont="1" applyFill="1" applyBorder="1" applyAlignment="1">
      <alignment horizontal="center" vertical="center"/>
    </xf>
    <xf numFmtId="0" fontId="9" fillId="6" borderId="43" xfId="0" applyFont="1" applyFill="1" applyBorder="1" applyAlignment="1">
      <alignment horizontal="center" vertical="center"/>
    </xf>
    <xf numFmtId="0" fontId="9" fillId="6" borderId="44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3" fillId="6" borderId="30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167" fontId="0" fillId="0" borderId="18" xfId="0" applyNumberFormat="1" applyBorder="1" applyAlignment="1">
      <alignment horizontal="center" vertical="center"/>
    </xf>
    <xf numFmtId="167" fontId="0" fillId="0" borderId="28" xfId="0" applyNumberFormat="1" applyBorder="1" applyAlignment="1">
      <alignment horizontal="center" vertical="center"/>
    </xf>
    <xf numFmtId="167" fontId="0" fillId="0" borderId="29" xfId="0" applyNumberFormat="1" applyBorder="1" applyAlignment="1">
      <alignment horizontal="center" vertical="center"/>
    </xf>
    <xf numFmtId="167" fontId="4" fillId="0" borderId="25" xfId="0" applyNumberFormat="1" applyFont="1" applyBorder="1" applyAlignment="1">
      <alignment horizontal="center" vertical="center"/>
    </xf>
    <xf numFmtId="167" fontId="4" fillId="3" borderId="24" xfId="0" applyNumberFormat="1" applyFont="1" applyFill="1" applyBorder="1" applyAlignment="1">
      <alignment horizontal="center" vertical="center"/>
    </xf>
    <xf numFmtId="167" fontId="4" fillId="0" borderId="23" xfId="0" applyNumberFormat="1" applyFont="1" applyBorder="1" applyAlignment="1">
      <alignment horizontal="center" vertical="center"/>
    </xf>
    <xf numFmtId="167" fontId="4" fillId="0" borderId="1" xfId="0" applyNumberFormat="1" applyFont="1" applyFill="1" applyBorder="1" applyAlignment="1">
      <alignment horizontal="center" vertical="center"/>
    </xf>
    <xf numFmtId="167" fontId="4" fillId="0" borderId="13" xfId="0" applyNumberFormat="1" applyFont="1" applyFill="1" applyBorder="1" applyAlignment="1">
      <alignment horizontal="center" vertical="center"/>
    </xf>
    <xf numFmtId="167" fontId="4" fillId="0" borderId="20" xfId="0" applyNumberFormat="1" applyFont="1" applyBorder="1" applyAlignment="1">
      <alignment horizontal="center" vertical="center"/>
    </xf>
    <xf numFmtId="167" fontId="4" fillId="3" borderId="19" xfId="0" applyNumberFormat="1" applyFont="1" applyFill="1" applyBorder="1" applyAlignment="1">
      <alignment horizontal="center" vertical="center"/>
    </xf>
    <xf numFmtId="167" fontId="4" fillId="0" borderId="26" xfId="0" applyNumberFormat="1" applyFont="1" applyBorder="1" applyAlignment="1">
      <alignment horizontal="center" vertical="center"/>
    </xf>
    <xf numFmtId="167" fontId="4" fillId="0" borderId="3" xfId="0" applyNumberFormat="1" applyFont="1" applyFill="1" applyBorder="1" applyAlignment="1">
      <alignment horizontal="center" vertical="center"/>
    </xf>
    <xf numFmtId="167" fontId="4" fillId="0" borderId="21" xfId="0" applyNumberFormat="1" applyFont="1" applyBorder="1" applyAlignment="1">
      <alignment horizontal="center" vertical="center"/>
    </xf>
    <xf numFmtId="167" fontId="4" fillId="3" borderId="22" xfId="0" applyNumberFormat="1" applyFont="1" applyFill="1" applyBorder="1" applyAlignment="1">
      <alignment horizontal="center" vertical="center"/>
    </xf>
    <xf numFmtId="167" fontId="4" fillId="0" borderId="27" xfId="0" applyNumberFormat="1" applyFont="1" applyBorder="1" applyAlignment="1">
      <alignment horizontal="center" vertical="center"/>
    </xf>
    <xf numFmtId="167" fontId="4" fillId="0" borderId="14" xfId="0" applyNumberFormat="1" applyFont="1" applyFill="1" applyBorder="1" applyAlignment="1">
      <alignment horizontal="center" vertical="center"/>
    </xf>
    <xf numFmtId="167" fontId="4" fillId="0" borderId="16" xfId="0" applyNumberFormat="1" applyFont="1" applyFill="1" applyBorder="1" applyAlignment="1">
      <alignment horizontal="center" vertical="center"/>
    </xf>
    <xf numFmtId="166" fontId="3" fillId="0" borderId="63" xfId="1" applyNumberFormat="1" applyFont="1" applyBorder="1" applyAlignment="1">
      <alignment horizontal="center" vertical="center"/>
    </xf>
    <xf numFmtId="166" fontId="3" fillId="0" borderId="62" xfId="0" applyNumberFormat="1" applyFont="1" applyBorder="1" applyAlignment="1">
      <alignment horizontal="center" vertical="center"/>
    </xf>
    <xf numFmtId="166" fontId="0" fillId="0" borderId="60" xfId="1" applyNumberFormat="1" applyFont="1" applyBorder="1" applyAlignment="1">
      <alignment horizontal="center" vertical="center"/>
    </xf>
    <xf numFmtId="166" fontId="0" fillId="0" borderId="61" xfId="1" applyNumberFormat="1" applyFont="1" applyBorder="1" applyAlignment="1">
      <alignment horizontal="center" vertical="center"/>
    </xf>
    <xf numFmtId="166" fontId="0" fillId="0" borderId="64" xfId="1" applyNumberFormat="1" applyFont="1" applyBorder="1" applyAlignment="1">
      <alignment horizontal="center" vertical="center"/>
    </xf>
    <xf numFmtId="166" fontId="0" fillId="0" borderId="65" xfId="1" applyNumberFormat="1" applyFont="1" applyBorder="1" applyAlignment="1">
      <alignment horizontal="center" vertical="center"/>
    </xf>
    <xf numFmtId="167" fontId="0" fillId="0" borderId="11" xfId="0" applyNumberFormat="1" applyBorder="1" applyAlignment="1">
      <alignment horizontal="center" vertical="center"/>
    </xf>
    <xf numFmtId="167" fontId="0" fillId="0" borderId="10" xfId="0" applyNumberFormat="1" applyBorder="1" applyAlignment="1">
      <alignment horizontal="center"/>
    </xf>
    <xf numFmtId="167" fontId="0" fillId="0" borderId="11" xfId="0" applyNumberFormat="1" applyBorder="1" applyAlignment="1">
      <alignment horizontal="center"/>
    </xf>
    <xf numFmtId="167" fontId="4" fillId="0" borderId="14" xfId="0" applyNumberFormat="1" applyFont="1" applyBorder="1" applyAlignment="1">
      <alignment horizontal="center" vertical="center"/>
    </xf>
    <xf numFmtId="167" fontId="4" fillId="0" borderId="15" xfId="0" applyNumberFormat="1" applyFont="1" applyBorder="1" applyAlignment="1">
      <alignment horizontal="center" vertical="center"/>
    </xf>
    <xf numFmtId="167" fontId="4" fillId="0" borderId="16" xfId="0" applyNumberFormat="1" applyFont="1" applyBorder="1" applyAlignment="1">
      <alignment horizontal="center" vertical="center"/>
    </xf>
    <xf numFmtId="167" fontId="4" fillId="0" borderId="1" xfId="0" applyNumberFormat="1" applyFont="1" applyBorder="1" applyAlignment="1">
      <alignment horizontal="center" vertical="center"/>
    </xf>
    <xf numFmtId="167" fontId="4" fillId="0" borderId="0" xfId="0" applyNumberFormat="1" applyFont="1" applyBorder="1" applyAlignment="1">
      <alignment horizontal="center" vertical="center"/>
    </xf>
    <xf numFmtId="167" fontId="4" fillId="4" borderId="3" xfId="0" applyNumberFormat="1" applyFont="1" applyFill="1" applyBorder="1" applyAlignment="1">
      <alignment horizontal="center" vertical="center"/>
    </xf>
    <xf numFmtId="167" fontId="4" fillId="4" borderId="3" xfId="1" applyNumberFormat="1" applyFont="1" applyFill="1" applyBorder="1" applyAlignment="1">
      <alignment horizontal="center" vertical="center"/>
    </xf>
    <xf numFmtId="167" fontId="0" fillId="0" borderId="1" xfId="0" applyNumberFormat="1" applyBorder="1"/>
    <xf numFmtId="167" fontId="0" fillId="0" borderId="3" xfId="0" applyNumberFormat="1" applyBorder="1"/>
    <xf numFmtId="167" fontId="4" fillId="4" borderId="16" xfId="0" applyNumberFormat="1" applyFont="1" applyFill="1" applyBorder="1" applyAlignment="1">
      <alignment horizontal="center" vertical="center"/>
    </xf>
    <xf numFmtId="167" fontId="4" fillId="4" borderId="16" xfId="1" applyNumberFormat="1" applyFont="1" applyFill="1" applyBorder="1" applyAlignment="1">
      <alignment horizontal="center" vertical="center"/>
    </xf>
    <xf numFmtId="167" fontId="0" fillId="0" borderId="14" xfId="0" applyNumberFormat="1" applyBorder="1"/>
    <xf numFmtId="167" fontId="0" fillId="0" borderId="16" xfId="0" applyNumberFormat="1" applyBorder="1"/>
    <xf numFmtId="166" fontId="3" fillId="0" borderId="11" xfId="1" applyNumberFormat="1" applyFont="1" applyBorder="1" applyAlignment="1">
      <alignment horizontal="center" vertical="center"/>
    </xf>
    <xf numFmtId="166" fontId="3" fillId="0" borderId="11" xfId="1" applyNumberFormat="1" applyFont="1" applyFill="1" applyBorder="1" applyAlignment="1">
      <alignment horizontal="center" vertical="center"/>
    </xf>
    <xf numFmtId="166" fontId="0" fillId="0" borderId="11" xfId="1" applyNumberFormat="1" applyFont="1" applyBorder="1" applyAlignment="1">
      <alignment horizontal="center" vertical="center"/>
    </xf>
  </cellXfs>
  <cellStyles count="6">
    <cellStyle name="Followed Hyperlink" xfId="5" builtinId="9" hidden="1"/>
    <cellStyle name="Hyperlink" xfId="4" builtinId="8" hidden="1"/>
    <cellStyle name="Normal" xfId="0" builtinId="0"/>
    <cellStyle name="Normal 2" xfId="2"/>
    <cellStyle name="Percent" xfId="1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Index of General Industrial Production (IPI)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IPI!$B$2:$AG$3</c:f>
              <c:multiLvlStrCache>
                <c:ptCount val="32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IPI!$B$4:$AG$4</c:f>
              <c:numCache>
                <c:formatCode>0.0</c:formatCode>
                <c:ptCount val="32"/>
                <c:pt idx="0">
                  <c:v>131.55412000000001</c:v>
                </c:pt>
                <c:pt idx="1">
                  <c:v>131.97782999999998</c:v>
                </c:pt>
                <c:pt idx="2">
                  <c:v>133.54145</c:v>
                </c:pt>
                <c:pt idx="3">
                  <c:v>134.94771</c:v>
                </c:pt>
                <c:pt idx="4">
                  <c:v>137.54336000000001</c:v>
                </c:pt>
                <c:pt idx="5">
                  <c:v>141.10854</c:v>
                </c:pt>
                <c:pt idx="6">
                  <c:v>137.87028000000001</c:v>
                </c:pt>
                <c:pt idx="7">
                  <c:v>137.30950000000001</c:v>
                </c:pt>
                <c:pt idx="8">
                  <c:v>137.02364</c:v>
                </c:pt>
                <c:pt idx="9">
                  <c:v>134.00032999999999</c:v>
                </c:pt>
                <c:pt idx="10">
                  <c:v>136.14855</c:v>
                </c:pt>
                <c:pt idx="11">
                  <c:v>130.14131</c:v>
                </c:pt>
                <c:pt idx="12">
                  <c:v>130.42707999999999</c:v>
                </c:pt>
                <c:pt idx="13">
                  <c:v>129.29182</c:v>
                </c:pt>
                <c:pt idx="14">
                  <c:v>125.57741</c:v>
                </c:pt>
                <c:pt idx="15">
                  <c:v>126.3374</c:v>
                </c:pt>
                <c:pt idx="16">
                  <c:v>125.16163999999999</c:v>
                </c:pt>
                <c:pt idx="17">
                  <c:v>126.60705</c:v>
                </c:pt>
                <c:pt idx="18">
                  <c:v>125.32077000000001</c:v>
                </c:pt>
                <c:pt idx="19">
                  <c:v>127.32849</c:v>
                </c:pt>
                <c:pt idx="20">
                  <c:v>121.55406011441178</c:v>
                </c:pt>
                <c:pt idx="21">
                  <c:v>130.71143780500262</c:v>
                </c:pt>
                <c:pt idx="22">
                  <c:v>125.11545</c:v>
                </c:pt>
                <c:pt idx="23">
                  <c:v>121.88202000000003</c:v>
                </c:pt>
                <c:pt idx="24">
                  <c:v>121.71661</c:v>
                </c:pt>
                <c:pt idx="25">
                  <c:v>121.89497000000001</c:v>
                </c:pt>
                <c:pt idx="26">
                  <c:v>121.45071</c:v>
                </c:pt>
                <c:pt idx="27">
                  <c:v>135.23782</c:v>
                </c:pt>
                <c:pt idx="28">
                  <c:v>105.731970695</c:v>
                </c:pt>
                <c:pt idx="29">
                  <c:v>98.4529694780786</c:v>
                </c:pt>
                <c:pt idx="30">
                  <c:v>108.51755741425852</c:v>
                </c:pt>
                <c:pt idx="31">
                  <c:v>112.57635088621146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436474112"/>
        <c:axId val="436471368"/>
      </c:lineChart>
      <c:catAx>
        <c:axId val="436474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6471368"/>
        <c:crosses val="autoZero"/>
        <c:auto val="1"/>
        <c:lblAlgn val="ctr"/>
        <c:lblOffset val="100"/>
        <c:noMultiLvlLbl val="0"/>
      </c:catAx>
      <c:valAx>
        <c:axId val="436471368"/>
        <c:scaling>
          <c:orientation val="minMax"/>
          <c:min val="80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6474112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zero"/>
    <c:showDLblsOverMax val="0"/>
  </c:chart>
  <c:spPr>
    <a:solidFill>
      <a:schemeClr val="l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 b="0" i="0" baseline="0">
                <a:effectLst/>
              </a:rPr>
              <a:t>Index of Industrial Production (IPI) by activity</a:t>
            </a:r>
            <a:endParaRPr lang="en-GB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IPI!$A$11</c:f>
              <c:strCache>
                <c:ptCount val="1"/>
                <c:pt idx="0">
                  <c:v>Mining and quarrying 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IPI!$B$8:$AG$10</c:f>
              <c:multiLvlStrCache>
                <c:ptCount val="32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IPI!$B$11:$AG$11</c:f>
              <c:numCache>
                <c:formatCode>0.0</c:formatCode>
                <c:ptCount val="32"/>
                <c:pt idx="0">
                  <c:v>122.27</c:v>
                </c:pt>
                <c:pt idx="1">
                  <c:v>121.68</c:v>
                </c:pt>
                <c:pt idx="2">
                  <c:v>121.34</c:v>
                </c:pt>
                <c:pt idx="3">
                  <c:v>120.86</c:v>
                </c:pt>
                <c:pt idx="4">
                  <c:v>122.84</c:v>
                </c:pt>
                <c:pt idx="5">
                  <c:v>128.58000000000001</c:v>
                </c:pt>
                <c:pt idx="6">
                  <c:v>126</c:v>
                </c:pt>
                <c:pt idx="7">
                  <c:v>127.52</c:v>
                </c:pt>
                <c:pt idx="8">
                  <c:v>128.62</c:v>
                </c:pt>
                <c:pt idx="9">
                  <c:v>130.34</c:v>
                </c:pt>
                <c:pt idx="10">
                  <c:v>135.86000000000001</c:v>
                </c:pt>
                <c:pt idx="11">
                  <c:v>130.35</c:v>
                </c:pt>
                <c:pt idx="12">
                  <c:v>125.45</c:v>
                </c:pt>
                <c:pt idx="13">
                  <c:v>124.14</c:v>
                </c:pt>
                <c:pt idx="14">
                  <c:v>119.87</c:v>
                </c:pt>
                <c:pt idx="15">
                  <c:v>120.11</c:v>
                </c:pt>
                <c:pt idx="16">
                  <c:v>118.43</c:v>
                </c:pt>
                <c:pt idx="17">
                  <c:v>119.81</c:v>
                </c:pt>
                <c:pt idx="18">
                  <c:v>117.33</c:v>
                </c:pt>
                <c:pt idx="19">
                  <c:v>119.89</c:v>
                </c:pt>
                <c:pt idx="20">
                  <c:v>111.81</c:v>
                </c:pt>
                <c:pt idx="21">
                  <c:v>126.18751148216947</c:v>
                </c:pt>
                <c:pt idx="22">
                  <c:v>121.13</c:v>
                </c:pt>
                <c:pt idx="23">
                  <c:v>117.67</c:v>
                </c:pt>
                <c:pt idx="24">
                  <c:v>119.34</c:v>
                </c:pt>
                <c:pt idx="25">
                  <c:v>119.94</c:v>
                </c:pt>
                <c:pt idx="26">
                  <c:v>119.36</c:v>
                </c:pt>
                <c:pt idx="27">
                  <c:v>147.16999999999999</c:v>
                </c:pt>
                <c:pt idx="28">
                  <c:v>104.240511</c:v>
                </c:pt>
                <c:pt idx="29">
                  <c:v>91.98</c:v>
                </c:pt>
                <c:pt idx="30">
                  <c:v>104.21</c:v>
                </c:pt>
                <c:pt idx="31">
                  <c:v>110.42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IPI!$A$12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IPI!$B$8:$AG$10</c:f>
              <c:multiLvlStrCache>
                <c:ptCount val="32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IPI!$B$12:$AG$12</c:f>
              <c:numCache>
                <c:formatCode>0.0</c:formatCode>
                <c:ptCount val="32"/>
                <c:pt idx="0">
                  <c:v>171.27</c:v>
                </c:pt>
                <c:pt idx="1">
                  <c:v>173.65</c:v>
                </c:pt>
                <c:pt idx="2">
                  <c:v>179.1</c:v>
                </c:pt>
                <c:pt idx="3">
                  <c:v>183.92</c:v>
                </c:pt>
                <c:pt idx="4">
                  <c:v>185.71</c:v>
                </c:pt>
                <c:pt idx="5">
                  <c:v>180.98</c:v>
                </c:pt>
                <c:pt idx="6">
                  <c:v>176.46</c:v>
                </c:pt>
                <c:pt idx="7">
                  <c:v>170.01</c:v>
                </c:pt>
                <c:pt idx="8">
                  <c:v>165.64</c:v>
                </c:pt>
                <c:pt idx="9">
                  <c:v>150.88999999999999</c:v>
                </c:pt>
                <c:pt idx="10">
                  <c:v>144.85</c:v>
                </c:pt>
                <c:pt idx="11">
                  <c:v>138.79</c:v>
                </c:pt>
                <c:pt idx="12">
                  <c:v>155.97999999999999</c:v>
                </c:pt>
                <c:pt idx="13">
                  <c:v>153.87</c:v>
                </c:pt>
                <c:pt idx="14">
                  <c:v>148.97999999999999</c:v>
                </c:pt>
                <c:pt idx="15">
                  <c:v>148.54</c:v>
                </c:pt>
                <c:pt idx="16">
                  <c:v>145.76</c:v>
                </c:pt>
                <c:pt idx="17">
                  <c:v>146.05000000000001</c:v>
                </c:pt>
                <c:pt idx="18">
                  <c:v>148.68</c:v>
                </c:pt>
                <c:pt idx="19">
                  <c:v>149.22999999999999</c:v>
                </c:pt>
                <c:pt idx="20">
                  <c:v>150.41999999999999</c:v>
                </c:pt>
                <c:pt idx="21">
                  <c:v>147.61000000000001</c:v>
                </c:pt>
                <c:pt idx="22">
                  <c:v>142.69</c:v>
                </c:pt>
                <c:pt idx="23">
                  <c:v>139.99</c:v>
                </c:pt>
                <c:pt idx="24">
                  <c:v>136.15</c:v>
                </c:pt>
                <c:pt idx="25">
                  <c:v>134.33000000000001</c:v>
                </c:pt>
                <c:pt idx="26">
                  <c:v>131.91</c:v>
                </c:pt>
                <c:pt idx="27">
                  <c:v>100.84</c:v>
                </c:pt>
                <c:pt idx="28">
                  <c:v>107.99</c:v>
                </c:pt>
                <c:pt idx="29">
                  <c:v>114.52119238087872</c:v>
                </c:pt>
                <c:pt idx="30">
                  <c:v>118.15905935512622</c:v>
                </c:pt>
                <c:pt idx="31">
                  <c:v>115.40991542571436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IPI!$A$13</c:f>
              <c:strCache>
                <c:ptCount val="1"/>
                <c:pt idx="0">
                  <c:v>Electricity and gas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IPI!$B$8:$AG$10</c:f>
              <c:multiLvlStrCache>
                <c:ptCount val="32"/>
                <c:lvl>
                  <c:pt idx="0">
                    <c:v>January</c:v>
                  </c:pt>
                  <c:pt idx="1">
                    <c:v>February</c:v>
                  </c:pt>
                  <c:pt idx="2">
                    <c:v>March</c:v>
                  </c:pt>
                  <c:pt idx="3">
                    <c:v>April</c:v>
                  </c:pt>
                  <c:pt idx="4">
                    <c:v>May</c:v>
                  </c:pt>
                  <c:pt idx="5">
                    <c:v>June</c:v>
                  </c:pt>
                  <c:pt idx="6">
                    <c:v>July</c:v>
                  </c:pt>
                  <c:pt idx="7">
                    <c:v>August</c:v>
                  </c:pt>
                  <c:pt idx="8">
                    <c:v>September</c:v>
                  </c:pt>
                  <c:pt idx="9">
                    <c:v>October</c:v>
                  </c:pt>
                  <c:pt idx="10">
                    <c:v>November</c:v>
                  </c:pt>
                  <c:pt idx="11">
                    <c:v>December</c:v>
                  </c:pt>
                  <c:pt idx="12">
                    <c:v>January</c:v>
                  </c:pt>
                  <c:pt idx="13">
                    <c:v>February</c:v>
                  </c:pt>
                  <c:pt idx="14">
                    <c:v>March</c:v>
                  </c:pt>
                  <c:pt idx="15">
                    <c:v>April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August</c:v>
                  </c:pt>
                  <c:pt idx="20">
                    <c:v>September</c:v>
                  </c:pt>
                  <c:pt idx="21">
                    <c:v>October</c:v>
                  </c:pt>
                  <c:pt idx="22">
                    <c:v>November</c:v>
                  </c:pt>
                  <c:pt idx="23">
                    <c:v>December</c:v>
                  </c:pt>
                  <c:pt idx="24">
                    <c:v>January</c:v>
                  </c:pt>
                  <c:pt idx="25">
                    <c:v>February</c:v>
                  </c:pt>
                  <c:pt idx="26">
                    <c:v>March</c:v>
                  </c:pt>
                  <c:pt idx="27">
                    <c:v>April</c:v>
                  </c:pt>
                  <c:pt idx="28">
                    <c:v>May</c:v>
                  </c:pt>
                  <c:pt idx="29">
                    <c:v>June</c:v>
                  </c:pt>
                  <c:pt idx="30">
                    <c:v>July</c:v>
                  </c:pt>
                  <c:pt idx="31">
                    <c:v>August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IPI!$B$13:$AG$13</c:f>
              <c:numCache>
                <c:formatCode>0.0</c:formatCode>
                <c:ptCount val="32"/>
                <c:pt idx="0">
                  <c:v>60.55</c:v>
                </c:pt>
                <c:pt idx="1">
                  <c:v>71.77</c:v>
                </c:pt>
                <c:pt idx="2">
                  <c:v>91.95</c:v>
                </c:pt>
                <c:pt idx="3">
                  <c:v>115.21</c:v>
                </c:pt>
                <c:pt idx="4">
                  <c:v>139.9</c:v>
                </c:pt>
                <c:pt idx="5">
                  <c:v>152.24</c:v>
                </c:pt>
                <c:pt idx="6">
                  <c:v>142.08000000000001</c:v>
                </c:pt>
                <c:pt idx="7">
                  <c:v>133.96</c:v>
                </c:pt>
                <c:pt idx="8">
                  <c:v>129.9</c:v>
                </c:pt>
                <c:pt idx="9">
                  <c:v>96.41</c:v>
                </c:pt>
                <c:pt idx="10">
                  <c:v>75.75</c:v>
                </c:pt>
                <c:pt idx="11">
                  <c:v>57.38</c:v>
                </c:pt>
                <c:pt idx="12">
                  <c:v>59.15</c:v>
                </c:pt>
                <c:pt idx="13">
                  <c:v>70.099999999999994</c:v>
                </c:pt>
                <c:pt idx="14">
                  <c:v>89.82</c:v>
                </c:pt>
                <c:pt idx="15">
                  <c:v>113.29</c:v>
                </c:pt>
                <c:pt idx="16">
                  <c:v>137.57</c:v>
                </c:pt>
                <c:pt idx="17">
                  <c:v>149.69999999999999</c:v>
                </c:pt>
                <c:pt idx="18">
                  <c:v>148.56</c:v>
                </c:pt>
                <c:pt idx="19">
                  <c:v>147.74</c:v>
                </c:pt>
                <c:pt idx="20">
                  <c:v>146.92034877282043</c:v>
                </c:pt>
                <c:pt idx="21">
                  <c:v>115.2373017512532</c:v>
                </c:pt>
                <c:pt idx="22">
                  <c:v>90.54</c:v>
                </c:pt>
                <c:pt idx="23">
                  <c:v>88.97</c:v>
                </c:pt>
                <c:pt idx="24">
                  <c:v>70.290000000000006</c:v>
                </c:pt>
                <c:pt idx="25">
                  <c:v>75.209999999999994</c:v>
                </c:pt>
                <c:pt idx="26">
                  <c:v>93.65</c:v>
                </c:pt>
                <c:pt idx="27">
                  <c:v>96.77</c:v>
                </c:pt>
                <c:pt idx="28">
                  <c:v>126.45</c:v>
                </c:pt>
                <c:pt idx="29">
                  <c:v>139.52000000000001</c:v>
                </c:pt>
                <c:pt idx="30">
                  <c:v>144.04</c:v>
                </c:pt>
                <c:pt idx="31">
                  <c:v>145.88999999999999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6475288"/>
        <c:axId val="436479600"/>
      </c:lineChart>
      <c:catAx>
        <c:axId val="436475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6479600"/>
        <c:crosses val="autoZero"/>
        <c:auto val="1"/>
        <c:lblAlgn val="ctr"/>
        <c:lblOffset val="100"/>
        <c:noMultiLvlLbl val="0"/>
      </c:catAx>
      <c:valAx>
        <c:axId val="436479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6475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Annual Change in IPI (%)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IPI!$B$31</c:f>
              <c:strCache>
                <c:ptCount val="1"/>
                <c:pt idx="0">
                  <c:v>IPI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IPI!$C$29:$V$30</c:f>
              <c:multiLvlStrCache>
                <c:ptCount val="2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IPI!$C$31:$V$31</c:f>
              <c:numCache>
                <c:formatCode>0.0</c:formatCode>
                <c:ptCount val="20"/>
                <c:pt idx="0">
                  <c:v>-0.85671205128354933</c:v>
                </c:pt>
                <c:pt idx="1">
                  <c:v>-2.035197881341118</c:v>
                </c:pt>
                <c:pt idx="2">
                  <c:v>-5.9637213763966148</c:v>
                </c:pt>
                <c:pt idx="3">
                  <c:v>-6.3804787795213409</c:v>
                </c:pt>
                <c:pt idx="4">
                  <c:v>-9.0020485176456457</c:v>
                </c:pt>
                <c:pt idx="5">
                  <c:v>-10.276833705458225</c:v>
                </c:pt>
                <c:pt idx="6">
                  <c:v>-9.1024040859277253</c:v>
                </c:pt>
                <c:pt idx="7">
                  <c:v>-7.2689872150142634</c:v>
                </c:pt>
                <c:pt idx="8">
                  <c:v>-11.289716055994583</c:v>
                </c:pt>
                <c:pt idx="9">
                  <c:v>-2.4543911160497691</c:v>
                </c:pt>
                <c:pt idx="10">
                  <c:v>-8.1037220007117252</c:v>
                </c:pt>
                <c:pt idx="11">
                  <c:v>-6.3464014616112117</c:v>
                </c:pt>
                <c:pt idx="12">
                  <c:v>-6.6784213830440642</c:v>
                </c:pt>
                <c:pt idx="13">
                  <c:v>-5.7210502566983639</c:v>
                </c:pt>
                <c:pt idx="14">
                  <c:v>-3.286180213463552</c:v>
                </c:pt>
                <c:pt idx="15">
                  <c:v>7.0449605579978662</c:v>
                </c:pt>
                <c:pt idx="16">
                  <c:v>-15.523661486858106</c:v>
                </c:pt>
                <c:pt idx="17">
                  <c:v>-22.23737186982984</c:v>
                </c:pt>
                <c:pt idx="18">
                  <c:v>-13.408162578111746</c:v>
                </c:pt>
                <c:pt idx="19">
                  <c:v>-11.585890254245962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IPI!$B$32</c:f>
              <c:strCache>
                <c:ptCount val="1"/>
                <c:pt idx="0">
                  <c:v>Mining and quarrying </c:v>
                </c:pt>
              </c:strCache>
            </c:strRef>
          </c:tx>
          <c:spPr>
            <a:ln w="22225" cap="rnd" cmpd="sng" algn="ctr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IPI!$C$29:$V$30</c:f>
              <c:multiLvlStrCache>
                <c:ptCount val="2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IPI!$C$32:$V$32</c:f>
              <c:numCache>
                <c:formatCode>0.0</c:formatCode>
                <c:ptCount val="20"/>
                <c:pt idx="0">
                  <c:v>2.6008015048662849</c:v>
                </c:pt>
                <c:pt idx="1">
                  <c:v>2.0216962524654778</c:v>
                </c:pt>
                <c:pt idx="2">
                  <c:v>-1.2114718971485072</c:v>
                </c:pt>
                <c:pt idx="3">
                  <c:v>-0.62055270560979647</c:v>
                </c:pt>
                <c:pt idx="4">
                  <c:v>-3.5900358189514785</c:v>
                </c:pt>
                <c:pt idx="5">
                  <c:v>-6.8206564006844062</c:v>
                </c:pt>
                <c:pt idx="6">
                  <c:v>-6.8809523809523823</c:v>
                </c:pt>
                <c:pt idx="7">
                  <c:v>-5.9833751568381395</c:v>
                </c:pt>
                <c:pt idx="8">
                  <c:v>-13.06950707510496</c:v>
                </c:pt>
                <c:pt idx="9">
                  <c:v>-3.1858896101200971</c:v>
                </c:pt>
                <c:pt idx="10">
                  <c:v>-10.842043279846914</c:v>
                </c:pt>
                <c:pt idx="11">
                  <c:v>-9.7276563099347868</c:v>
                </c:pt>
                <c:pt idx="12">
                  <c:v>-4.8704663212435229</c:v>
                </c:pt>
                <c:pt idx="13">
                  <c:v>-3.3832769453842455</c:v>
                </c:pt>
                <c:pt idx="14">
                  <c:v>-0.42546091599232927</c:v>
                </c:pt>
                <c:pt idx="15">
                  <c:v>22.529348097577213</c:v>
                </c:pt>
                <c:pt idx="16">
                  <c:v>-11.981329899518709</c:v>
                </c:pt>
                <c:pt idx="17">
                  <c:v>-23.228445037976794</c:v>
                </c:pt>
                <c:pt idx="18">
                  <c:v>-11.18213585613228</c:v>
                </c:pt>
                <c:pt idx="19">
                  <c:v>-7.8989073317207437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IPI!$B$33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2225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IPI!$C$29:$V$30</c:f>
              <c:multiLvlStrCache>
                <c:ptCount val="2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IPI!$C$33:$V$33</c:f>
              <c:numCache>
                <c:formatCode>0.0</c:formatCode>
                <c:ptCount val="20"/>
                <c:pt idx="0">
                  <c:v>-8.9274245343609611</c:v>
                </c:pt>
                <c:pt idx="1">
                  <c:v>-11.390728476821192</c:v>
                </c:pt>
                <c:pt idx="2">
                  <c:v>-16.81742043551089</c:v>
                </c:pt>
                <c:pt idx="3">
                  <c:v>-19.236624619399738</c:v>
                </c:pt>
                <c:pt idx="4">
                  <c:v>-21.512034893112926</c:v>
                </c:pt>
                <c:pt idx="5">
                  <c:v>-19.300475190628788</c:v>
                </c:pt>
                <c:pt idx="6">
                  <c:v>-15.742944576674599</c:v>
                </c:pt>
                <c:pt idx="7">
                  <c:v>-12.2228104229163</c:v>
                </c:pt>
                <c:pt idx="8">
                  <c:v>-9.1886017870079684</c:v>
                </c:pt>
                <c:pt idx="9">
                  <c:v>-2.1737689707733931</c:v>
                </c:pt>
                <c:pt idx="10">
                  <c:v>-1.4911977908180853</c:v>
                </c:pt>
                <c:pt idx="11">
                  <c:v>0.8646156063117062</c:v>
                </c:pt>
                <c:pt idx="12">
                  <c:v>-12.713168354917286</c:v>
                </c:pt>
                <c:pt idx="13">
                  <c:v>-12.699031650094231</c:v>
                </c:pt>
                <c:pt idx="14">
                  <c:v>-11.457913813934754</c:v>
                </c:pt>
                <c:pt idx="15">
                  <c:v>-32.112562272788466</c:v>
                </c:pt>
                <c:pt idx="16">
                  <c:v>-25.91245883644347</c:v>
                </c:pt>
                <c:pt idx="17">
                  <c:v>-21.587680670401433</c:v>
                </c:pt>
                <c:pt idx="18">
                  <c:v>-20.527939632010888</c:v>
                </c:pt>
                <c:pt idx="19">
                  <c:v>-22.663060091325896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IPI!$B$34</c:f>
              <c:strCache>
                <c:ptCount val="1"/>
                <c:pt idx="0">
                  <c:v>Electricity and gas</c:v>
                </c:pt>
              </c:strCache>
            </c:strRef>
          </c:tx>
          <c:spPr>
            <a:ln w="22225" cap="rnd" cmpd="sng" algn="ctr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IPI!$C$29:$V$30</c:f>
              <c:multiLvlStrCache>
                <c:ptCount val="2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June</c:v>
                  </c:pt>
                  <c:pt idx="18">
                    <c:v>July</c:v>
                  </c:pt>
                  <c:pt idx="19">
                    <c:v>AUG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IPI!$C$34:$V$34</c:f>
              <c:numCache>
                <c:formatCode>0.0</c:formatCode>
                <c:ptCount val="20"/>
                <c:pt idx="0">
                  <c:v>-2.3121387283236974</c:v>
                </c:pt>
                <c:pt idx="1">
                  <c:v>-2.3268775254284546</c:v>
                </c:pt>
                <c:pt idx="2">
                  <c:v>-2.3164763458401407</c:v>
                </c:pt>
                <c:pt idx="3">
                  <c:v>-1.6665220032983141</c:v>
                </c:pt>
                <c:pt idx="4">
                  <c:v>-1.6654753395282433</c:v>
                </c:pt>
                <c:pt idx="5">
                  <c:v>-1.6684182869154101</c:v>
                </c:pt>
                <c:pt idx="6">
                  <c:v>4.5608108108108034</c:v>
                </c:pt>
                <c:pt idx="7">
                  <c:v>10.286652732158853</c:v>
                </c:pt>
                <c:pt idx="8">
                  <c:v>13.102654944434509</c:v>
                </c:pt>
                <c:pt idx="9">
                  <c:v>19.528370242976042</c:v>
                </c:pt>
                <c:pt idx="10">
                  <c:v>19.524752475247535</c:v>
                </c:pt>
                <c:pt idx="11">
                  <c:v>55.054025792959216</c:v>
                </c:pt>
                <c:pt idx="12">
                  <c:v>18.833474218089616</c:v>
                </c:pt>
                <c:pt idx="13">
                  <c:v>7.2895863052781742</c:v>
                </c:pt>
                <c:pt idx="14">
                  <c:v>4.2640837230015727</c:v>
                </c:pt>
                <c:pt idx="15">
                  <c:v>-14.582046076440999</c:v>
                </c:pt>
                <c:pt idx="16">
                  <c:v>-8.0831576651886241</c:v>
                </c:pt>
                <c:pt idx="17">
                  <c:v>-6.8002672010687908</c:v>
                </c:pt>
                <c:pt idx="18">
                  <c:v>-3.0425417339795437</c:v>
                </c:pt>
                <c:pt idx="19">
                  <c:v>-1.252199810477882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436472544"/>
        <c:axId val="436475680"/>
      </c:lineChart>
      <c:catAx>
        <c:axId val="43647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6475680"/>
        <c:crosses val="autoZero"/>
        <c:auto val="1"/>
        <c:lblAlgn val="ctr"/>
        <c:lblOffset val="100"/>
        <c:noMultiLvlLbl val="0"/>
      </c:catAx>
      <c:valAx>
        <c:axId val="436475680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6472544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التغير السنوي في الرقم القياسي للإنتاج الصناعي (%)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'الرقم القياسي للإنتاج الصناعي'!$A$31</c:f>
              <c:strCache>
                <c:ptCount val="1"/>
                <c:pt idx="0">
                  <c:v>الرقم القياسي العام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'الرقم القياسي للإنتاج الصناعي'!$B$29:$U$30</c:f>
              <c:multiLvlStrCache>
                <c:ptCount val="20"/>
                <c:lvl>
                  <c:pt idx="0">
                    <c:v>يناير  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أبريل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يوليه</c:v>
                  </c:pt>
                  <c:pt idx="7">
                    <c:v>أغسطس</c:v>
                  </c:pt>
                  <c:pt idx="8">
                    <c:v>سبتمبر</c:v>
                  </c:pt>
                  <c:pt idx="9">
                    <c:v>أكتوبر</c:v>
                  </c:pt>
                  <c:pt idx="10">
                    <c:v>نوفمبر</c:v>
                  </c:pt>
                  <c:pt idx="11">
                    <c:v>ديسمبر</c:v>
                  </c:pt>
                  <c:pt idx="12">
                    <c:v>يناير</c:v>
                  </c:pt>
                  <c:pt idx="13">
                    <c:v>فبراير</c:v>
                  </c:pt>
                  <c:pt idx="14">
                    <c:v>مارس</c:v>
                  </c:pt>
                  <c:pt idx="15">
                    <c:v>أبريل</c:v>
                  </c:pt>
                  <c:pt idx="16">
                    <c:v>مايو</c:v>
                  </c:pt>
                  <c:pt idx="17">
                    <c:v>يونيو</c:v>
                  </c:pt>
                  <c:pt idx="18">
                    <c:v>يوليو</c:v>
                  </c:pt>
                  <c:pt idx="19">
                    <c:v>أغسطس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'الرقم القياسي للإنتاج الصناعي'!$B$31:$U$31</c:f>
              <c:numCache>
                <c:formatCode>0.0</c:formatCode>
                <c:ptCount val="20"/>
                <c:pt idx="0">
                  <c:v>-0.85671205128354933</c:v>
                </c:pt>
                <c:pt idx="1">
                  <c:v>-2.035197881341118</c:v>
                </c:pt>
                <c:pt idx="2">
                  <c:v>-5.9637213763966148</c:v>
                </c:pt>
                <c:pt idx="3">
                  <c:v>-6.3804787795213409</c:v>
                </c:pt>
                <c:pt idx="4">
                  <c:v>-9.0020485176456457</c:v>
                </c:pt>
                <c:pt idx="5">
                  <c:v>-10.276833705458225</c:v>
                </c:pt>
                <c:pt idx="6">
                  <c:v>-9.1024040859277253</c:v>
                </c:pt>
                <c:pt idx="7">
                  <c:v>-7.2689872150142634</c:v>
                </c:pt>
                <c:pt idx="8">
                  <c:v>-11.2897234375032</c:v>
                </c:pt>
                <c:pt idx="9">
                  <c:v>-2.4529491830355679</c:v>
                </c:pt>
                <c:pt idx="10">
                  <c:v>-8.1037220007117252</c:v>
                </c:pt>
                <c:pt idx="11">
                  <c:v>-6.3464014616112117</c:v>
                </c:pt>
                <c:pt idx="12">
                  <c:v>-6.6784213830440642</c:v>
                </c:pt>
                <c:pt idx="13">
                  <c:v>-5.7210502566983639</c:v>
                </c:pt>
                <c:pt idx="14">
                  <c:v>-3.286180213463552</c:v>
                </c:pt>
                <c:pt idx="15">
                  <c:v>7.0449605579978662</c:v>
                </c:pt>
                <c:pt idx="16">
                  <c:v>-15.523661486858106</c:v>
                </c:pt>
                <c:pt idx="17">
                  <c:v>-22.23737186982984</c:v>
                </c:pt>
                <c:pt idx="18">
                  <c:v>-13.408162578111746</c:v>
                </c:pt>
                <c:pt idx="19">
                  <c:v>-11.585890254245962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'الرقم القياسي للإنتاج الصناعي'!$A$32</c:f>
              <c:strCache>
                <c:ptCount val="1"/>
                <c:pt idx="0">
                  <c:v>التعدين واستغلال المحاجر</c:v>
                </c:pt>
              </c:strCache>
            </c:strRef>
          </c:tx>
          <c:spPr>
            <a:ln w="22225" cap="rnd" cmpd="sng" algn="ctr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'الرقم القياسي للإنتاج الصناعي'!$B$29:$U$30</c:f>
              <c:multiLvlStrCache>
                <c:ptCount val="20"/>
                <c:lvl>
                  <c:pt idx="0">
                    <c:v>يناير  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أبريل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يوليه</c:v>
                  </c:pt>
                  <c:pt idx="7">
                    <c:v>أغسطس</c:v>
                  </c:pt>
                  <c:pt idx="8">
                    <c:v>سبتمبر</c:v>
                  </c:pt>
                  <c:pt idx="9">
                    <c:v>أكتوبر</c:v>
                  </c:pt>
                  <c:pt idx="10">
                    <c:v>نوفمبر</c:v>
                  </c:pt>
                  <c:pt idx="11">
                    <c:v>ديسمبر</c:v>
                  </c:pt>
                  <c:pt idx="12">
                    <c:v>يناير</c:v>
                  </c:pt>
                  <c:pt idx="13">
                    <c:v>فبراير</c:v>
                  </c:pt>
                  <c:pt idx="14">
                    <c:v>مارس</c:v>
                  </c:pt>
                  <c:pt idx="15">
                    <c:v>أبريل</c:v>
                  </c:pt>
                  <c:pt idx="16">
                    <c:v>مايو</c:v>
                  </c:pt>
                  <c:pt idx="17">
                    <c:v>يونيو</c:v>
                  </c:pt>
                  <c:pt idx="18">
                    <c:v>يوليو</c:v>
                  </c:pt>
                  <c:pt idx="19">
                    <c:v>أغسطس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'الرقم القياسي للإنتاج الصناعي'!$B$32:$U$32</c:f>
              <c:numCache>
                <c:formatCode>0.0</c:formatCode>
                <c:ptCount val="20"/>
                <c:pt idx="0">
                  <c:v>2.6008015048662849</c:v>
                </c:pt>
                <c:pt idx="1">
                  <c:v>2.0216962524654778</c:v>
                </c:pt>
                <c:pt idx="2">
                  <c:v>-1.2114718971485072</c:v>
                </c:pt>
                <c:pt idx="3">
                  <c:v>-0.62055270560979647</c:v>
                </c:pt>
                <c:pt idx="4">
                  <c:v>-3.5900358189514785</c:v>
                </c:pt>
                <c:pt idx="5">
                  <c:v>-6.8206564006844062</c:v>
                </c:pt>
                <c:pt idx="6">
                  <c:v>-6.8809523809523823</c:v>
                </c:pt>
                <c:pt idx="7">
                  <c:v>-5.9833751568381395</c:v>
                </c:pt>
                <c:pt idx="8">
                  <c:v>-13.06950707510496</c:v>
                </c:pt>
                <c:pt idx="9">
                  <c:v>-3.1839803590609219</c:v>
                </c:pt>
                <c:pt idx="10">
                  <c:v>-10.842043279846914</c:v>
                </c:pt>
                <c:pt idx="11">
                  <c:v>-9.7276563099347868</c:v>
                </c:pt>
                <c:pt idx="12">
                  <c:v>-4.8704663212435229</c:v>
                </c:pt>
                <c:pt idx="13">
                  <c:v>-3.3832769453842455</c:v>
                </c:pt>
                <c:pt idx="14">
                  <c:v>-0.42546091599232927</c:v>
                </c:pt>
                <c:pt idx="15">
                  <c:v>22.529348097577213</c:v>
                </c:pt>
                <c:pt idx="16">
                  <c:v>-11.981329899518709</c:v>
                </c:pt>
                <c:pt idx="17">
                  <c:v>-23.228445037976794</c:v>
                </c:pt>
                <c:pt idx="18">
                  <c:v>-11.18213585613228</c:v>
                </c:pt>
                <c:pt idx="19">
                  <c:v>-7.8989073317207437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'الرقم القياسي للإنتاج الصناعي'!$A$33</c:f>
              <c:strCache>
                <c:ptCount val="1"/>
                <c:pt idx="0">
                  <c:v>الصناعة التحويلية</c:v>
                </c:pt>
              </c:strCache>
            </c:strRef>
          </c:tx>
          <c:spPr>
            <a:ln w="22225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'الرقم القياسي للإنتاج الصناعي'!$B$29:$U$30</c:f>
              <c:multiLvlStrCache>
                <c:ptCount val="20"/>
                <c:lvl>
                  <c:pt idx="0">
                    <c:v>يناير  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أبريل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يوليه</c:v>
                  </c:pt>
                  <c:pt idx="7">
                    <c:v>أغسطس</c:v>
                  </c:pt>
                  <c:pt idx="8">
                    <c:v>سبتمبر</c:v>
                  </c:pt>
                  <c:pt idx="9">
                    <c:v>أكتوبر</c:v>
                  </c:pt>
                  <c:pt idx="10">
                    <c:v>نوفمبر</c:v>
                  </c:pt>
                  <c:pt idx="11">
                    <c:v>ديسمبر</c:v>
                  </c:pt>
                  <c:pt idx="12">
                    <c:v>يناير</c:v>
                  </c:pt>
                  <c:pt idx="13">
                    <c:v>فبراير</c:v>
                  </c:pt>
                  <c:pt idx="14">
                    <c:v>مارس</c:v>
                  </c:pt>
                  <c:pt idx="15">
                    <c:v>أبريل</c:v>
                  </c:pt>
                  <c:pt idx="16">
                    <c:v>مايو</c:v>
                  </c:pt>
                  <c:pt idx="17">
                    <c:v>يونيو</c:v>
                  </c:pt>
                  <c:pt idx="18">
                    <c:v>يوليو</c:v>
                  </c:pt>
                  <c:pt idx="19">
                    <c:v>أغسطس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'الرقم القياسي للإنتاج الصناعي'!$B$33:$U$33</c:f>
              <c:numCache>
                <c:formatCode>0.0</c:formatCode>
                <c:ptCount val="20"/>
                <c:pt idx="0">
                  <c:v>-8.9274245343609611</c:v>
                </c:pt>
                <c:pt idx="1">
                  <c:v>-11.390728476821192</c:v>
                </c:pt>
                <c:pt idx="2">
                  <c:v>-16.81742043551089</c:v>
                </c:pt>
                <c:pt idx="3">
                  <c:v>-19.236624619399738</c:v>
                </c:pt>
                <c:pt idx="4">
                  <c:v>-21.512034893112926</c:v>
                </c:pt>
                <c:pt idx="5">
                  <c:v>-19.300475190628788</c:v>
                </c:pt>
                <c:pt idx="6">
                  <c:v>-15.742944576674599</c:v>
                </c:pt>
                <c:pt idx="7">
                  <c:v>-12.2228104229163</c:v>
                </c:pt>
                <c:pt idx="8">
                  <c:v>-9.1886017870079684</c:v>
                </c:pt>
                <c:pt idx="9">
                  <c:v>-2.1737689707733931</c:v>
                </c:pt>
                <c:pt idx="10">
                  <c:v>-1.4911977908180853</c:v>
                </c:pt>
                <c:pt idx="11">
                  <c:v>0.8646156063117062</c:v>
                </c:pt>
                <c:pt idx="12">
                  <c:v>-12.713168354917286</c:v>
                </c:pt>
                <c:pt idx="13">
                  <c:v>-12.699031650094231</c:v>
                </c:pt>
                <c:pt idx="14">
                  <c:v>-11.457913813934754</c:v>
                </c:pt>
                <c:pt idx="15">
                  <c:v>-32.112562272788466</c:v>
                </c:pt>
                <c:pt idx="16">
                  <c:v>-25.91245883644347</c:v>
                </c:pt>
                <c:pt idx="17">
                  <c:v>-21.587680670401433</c:v>
                </c:pt>
                <c:pt idx="18">
                  <c:v>-20.527939632010888</c:v>
                </c:pt>
                <c:pt idx="19">
                  <c:v>-22.663060091325896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'الرقم القياسي للإنتاج الصناعي'!$A$34</c:f>
              <c:strCache>
                <c:ptCount val="1"/>
                <c:pt idx="0">
                  <c:v>إمدادات الكهرباء</c:v>
                </c:pt>
              </c:strCache>
            </c:strRef>
          </c:tx>
          <c:spPr>
            <a:ln w="22225" cap="rnd" cmpd="sng" algn="ctr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'الرقم القياسي للإنتاج الصناعي'!$B$29:$U$30</c:f>
              <c:multiLvlStrCache>
                <c:ptCount val="20"/>
                <c:lvl>
                  <c:pt idx="0">
                    <c:v>يناير  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أبريل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يوليه</c:v>
                  </c:pt>
                  <c:pt idx="7">
                    <c:v>أغسطس</c:v>
                  </c:pt>
                  <c:pt idx="8">
                    <c:v>سبتمبر</c:v>
                  </c:pt>
                  <c:pt idx="9">
                    <c:v>أكتوبر</c:v>
                  </c:pt>
                  <c:pt idx="10">
                    <c:v>نوفمبر</c:v>
                  </c:pt>
                  <c:pt idx="11">
                    <c:v>ديسمبر</c:v>
                  </c:pt>
                  <c:pt idx="12">
                    <c:v>يناير</c:v>
                  </c:pt>
                  <c:pt idx="13">
                    <c:v>فبراير</c:v>
                  </c:pt>
                  <c:pt idx="14">
                    <c:v>مارس</c:v>
                  </c:pt>
                  <c:pt idx="15">
                    <c:v>أبريل</c:v>
                  </c:pt>
                  <c:pt idx="16">
                    <c:v>مايو</c:v>
                  </c:pt>
                  <c:pt idx="17">
                    <c:v>يونيو</c:v>
                  </c:pt>
                  <c:pt idx="18">
                    <c:v>يوليو</c:v>
                  </c:pt>
                  <c:pt idx="19">
                    <c:v>أغسطس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'الرقم القياسي للإنتاج الصناعي'!$B$34:$U$34</c:f>
              <c:numCache>
                <c:formatCode>0.0</c:formatCode>
                <c:ptCount val="20"/>
                <c:pt idx="0">
                  <c:v>-2.3121387283236974</c:v>
                </c:pt>
                <c:pt idx="1">
                  <c:v>-2.3268775254284546</c:v>
                </c:pt>
                <c:pt idx="2">
                  <c:v>-2.3164763458401407</c:v>
                </c:pt>
                <c:pt idx="3">
                  <c:v>-1.6665220032983141</c:v>
                </c:pt>
                <c:pt idx="4">
                  <c:v>-1.6654753395282433</c:v>
                </c:pt>
                <c:pt idx="5">
                  <c:v>-1.6684182869154101</c:v>
                </c:pt>
                <c:pt idx="6">
                  <c:v>4.5608108108108034</c:v>
                </c:pt>
                <c:pt idx="7">
                  <c:v>10.286652732158853</c:v>
                </c:pt>
                <c:pt idx="8">
                  <c:v>13.10238645111623</c:v>
                </c:pt>
                <c:pt idx="9">
                  <c:v>19.531168965874908</c:v>
                </c:pt>
                <c:pt idx="10">
                  <c:v>19.524752475247535</c:v>
                </c:pt>
                <c:pt idx="11">
                  <c:v>55.054025792959216</c:v>
                </c:pt>
                <c:pt idx="12">
                  <c:v>18.833474218089616</c:v>
                </c:pt>
                <c:pt idx="13">
                  <c:v>7.2895863052781742</c:v>
                </c:pt>
                <c:pt idx="14">
                  <c:v>4.2640837230015727</c:v>
                </c:pt>
                <c:pt idx="15">
                  <c:v>-14.582046076440999</c:v>
                </c:pt>
                <c:pt idx="16">
                  <c:v>-8.0831576651886241</c:v>
                </c:pt>
                <c:pt idx="17">
                  <c:v>-6.8002672010687908</c:v>
                </c:pt>
                <c:pt idx="18">
                  <c:v>-3.0425417339795437</c:v>
                </c:pt>
                <c:pt idx="19">
                  <c:v>-1.252199810477882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436479992"/>
        <c:axId val="436476464"/>
      </c:lineChart>
      <c:catAx>
        <c:axId val="436479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6476464"/>
        <c:crosses val="autoZero"/>
        <c:auto val="1"/>
        <c:lblAlgn val="ctr"/>
        <c:lblOffset val="100"/>
        <c:noMultiLvlLbl val="0"/>
      </c:catAx>
      <c:valAx>
        <c:axId val="436476464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6479992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الرقم القياسي للإنتاج الصناعي حسب الأنشطة الاقتصادية</a:t>
            </a:r>
            <a:endParaRPr lang="en-GB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'الرقم القياسي للإنتاج الصناعي'!$A$12</c:f>
              <c:strCache>
                <c:ptCount val="1"/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'الرقم القياسي للإنتاج الصناعي'!$B$10:$AH$11</c:f>
              <c:multiLvlStrCache>
                <c:ptCount val="33"/>
                <c:lvl>
                  <c:pt idx="1">
                    <c:v>يناير </c:v>
                  </c:pt>
                  <c:pt idx="2">
                    <c:v>فبراير</c:v>
                  </c:pt>
                  <c:pt idx="3">
                    <c:v>مارس</c:v>
                  </c:pt>
                  <c:pt idx="4">
                    <c:v>أبريل</c:v>
                  </c:pt>
                  <c:pt idx="5">
                    <c:v>مايو</c:v>
                  </c:pt>
                  <c:pt idx="6">
                    <c:v>يونيو</c:v>
                  </c:pt>
                  <c:pt idx="7">
                    <c:v>يوليو</c:v>
                  </c:pt>
                  <c:pt idx="8">
                    <c:v>أغسطس</c:v>
                  </c:pt>
                  <c:pt idx="9">
                    <c:v>سبتمبر</c:v>
                  </c:pt>
                  <c:pt idx="10">
                    <c:v>أكتوبر</c:v>
                  </c:pt>
                  <c:pt idx="11">
                    <c:v>نوفمبر</c:v>
                  </c:pt>
                  <c:pt idx="12">
                    <c:v>ديسمبر</c:v>
                  </c:pt>
                  <c:pt idx="13">
                    <c:v>يناير </c:v>
                  </c:pt>
                  <c:pt idx="14">
                    <c:v>فبراير</c:v>
                  </c:pt>
                  <c:pt idx="15">
                    <c:v>مارس</c:v>
                  </c:pt>
                  <c:pt idx="16">
                    <c:v>أبريل</c:v>
                  </c:pt>
                  <c:pt idx="17">
                    <c:v>مايو</c:v>
                  </c:pt>
                  <c:pt idx="18">
                    <c:v>يونيو</c:v>
                  </c:pt>
                  <c:pt idx="19">
                    <c:v>يوليو</c:v>
                  </c:pt>
                  <c:pt idx="20">
                    <c:v>أغسطس</c:v>
                  </c:pt>
                  <c:pt idx="21">
                    <c:v>سبتمبر</c:v>
                  </c:pt>
                  <c:pt idx="22">
                    <c:v>أكتوبر</c:v>
                  </c:pt>
                  <c:pt idx="23">
                    <c:v>نوفمبر</c:v>
                  </c:pt>
                  <c:pt idx="24">
                    <c:v>ديسمبر</c:v>
                  </c:pt>
                  <c:pt idx="25">
                    <c:v>يناير </c:v>
                  </c:pt>
                  <c:pt idx="26">
                    <c:v>فبراير</c:v>
                  </c:pt>
                  <c:pt idx="27">
                    <c:v>مارس</c:v>
                  </c:pt>
                  <c:pt idx="28">
                    <c:v>أبريل</c:v>
                  </c:pt>
                  <c:pt idx="29">
                    <c:v>مايو</c:v>
                  </c:pt>
                  <c:pt idx="30">
                    <c:v>يونيو</c:v>
                  </c:pt>
                  <c:pt idx="31">
                    <c:v>يوليو</c:v>
                  </c:pt>
                  <c:pt idx="32">
                    <c:v>أغسطس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  <c:pt idx="25">
                    <c:v>2020</c:v>
                  </c:pt>
                </c:lvl>
              </c:multiLvlStrCache>
            </c:multiLvlStrRef>
          </c:cat>
          <c:val>
            <c:numRef>
              <c:f>'الرقم القياسي للإنتاج الصناعي'!$B$12:$AH$12</c:f>
              <c:numCache>
                <c:formatCode>General</c:formatCode>
                <c:ptCount val="33"/>
              </c:numCache>
            </c:numRef>
          </c:val>
          <c:smooth val="0"/>
        </c:ser>
        <c:ser>
          <c:idx val="1"/>
          <c:order val="1"/>
          <c:tx>
            <c:strRef>
              <c:f>'الرقم القياسي للإنتاج الصناعي'!$A$13</c:f>
              <c:strCache>
                <c:ptCount val="1"/>
                <c:pt idx="0">
                  <c:v>التعدين واستغلال المحاجر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'الرقم القياسي للإنتاج الصناعي'!$B$10:$AH$11</c:f>
              <c:multiLvlStrCache>
                <c:ptCount val="33"/>
                <c:lvl>
                  <c:pt idx="1">
                    <c:v>يناير </c:v>
                  </c:pt>
                  <c:pt idx="2">
                    <c:v>فبراير</c:v>
                  </c:pt>
                  <c:pt idx="3">
                    <c:v>مارس</c:v>
                  </c:pt>
                  <c:pt idx="4">
                    <c:v>أبريل</c:v>
                  </c:pt>
                  <c:pt idx="5">
                    <c:v>مايو</c:v>
                  </c:pt>
                  <c:pt idx="6">
                    <c:v>يونيو</c:v>
                  </c:pt>
                  <c:pt idx="7">
                    <c:v>يوليو</c:v>
                  </c:pt>
                  <c:pt idx="8">
                    <c:v>أغسطس</c:v>
                  </c:pt>
                  <c:pt idx="9">
                    <c:v>سبتمبر</c:v>
                  </c:pt>
                  <c:pt idx="10">
                    <c:v>أكتوبر</c:v>
                  </c:pt>
                  <c:pt idx="11">
                    <c:v>نوفمبر</c:v>
                  </c:pt>
                  <c:pt idx="12">
                    <c:v>ديسمبر</c:v>
                  </c:pt>
                  <c:pt idx="13">
                    <c:v>يناير </c:v>
                  </c:pt>
                  <c:pt idx="14">
                    <c:v>فبراير</c:v>
                  </c:pt>
                  <c:pt idx="15">
                    <c:v>مارس</c:v>
                  </c:pt>
                  <c:pt idx="16">
                    <c:v>أبريل</c:v>
                  </c:pt>
                  <c:pt idx="17">
                    <c:v>مايو</c:v>
                  </c:pt>
                  <c:pt idx="18">
                    <c:v>يونيو</c:v>
                  </c:pt>
                  <c:pt idx="19">
                    <c:v>يوليو</c:v>
                  </c:pt>
                  <c:pt idx="20">
                    <c:v>أغسطس</c:v>
                  </c:pt>
                  <c:pt idx="21">
                    <c:v>سبتمبر</c:v>
                  </c:pt>
                  <c:pt idx="22">
                    <c:v>أكتوبر</c:v>
                  </c:pt>
                  <c:pt idx="23">
                    <c:v>نوفمبر</c:v>
                  </c:pt>
                  <c:pt idx="24">
                    <c:v>ديسمبر</c:v>
                  </c:pt>
                  <c:pt idx="25">
                    <c:v>يناير </c:v>
                  </c:pt>
                  <c:pt idx="26">
                    <c:v>فبراير</c:v>
                  </c:pt>
                  <c:pt idx="27">
                    <c:v>مارس</c:v>
                  </c:pt>
                  <c:pt idx="28">
                    <c:v>أبريل</c:v>
                  </c:pt>
                  <c:pt idx="29">
                    <c:v>مايو</c:v>
                  </c:pt>
                  <c:pt idx="30">
                    <c:v>يونيو</c:v>
                  </c:pt>
                  <c:pt idx="31">
                    <c:v>يوليو</c:v>
                  </c:pt>
                  <c:pt idx="32">
                    <c:v>أغسطس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  <c:pt idx="25">
                    <c:v>2020</c:v>
                  </c:pt>
                </c:lvl>
              </c:multiLvlStrCache>
            </c:multiLvlStrRef>
          </c:cat>
          <c:val>
            <c:numRef>
              <c:f>'الرقم القياسي للإنتاج الصناعي'!$B$13:$AH$13</c:f>
              <c:numCache>
                <c:formatCode>0.0</c:formatCode>
                <c:ptCount val="33"/>
                <c:pt idx="1">
                  <c:v>122.27</c:v>
                </c:pt>
                <c:pt idx="2">
                  <c:v>121.68</c:v>
                </c:pt>
                <c:pt idx="3">
                  <c:v>121.34</c:v>
                </c:pt>
                <c:pt idx="4">
                  <c:v>120.86</c:v>
                </c:pt>
                <c:pt idx="5">
                  <c:v>122.84</c:v>
                </c:pt>
                <c:pt idx="6">
                  <c:v>128.58000000000001</c:v>
                </c:pt>
                <c:pt idx="7">
                  <c:v>126</c:v>
                </c:pt>
                <c:pt idx="8">
                  <c:v>127.52</c:v>
                </c:pt>
                <c:pt idx="9">
                  <c:v>128.62</c:v>
                </c:pt>
                <c:pt idx="10">
                  <c:v>130.34</c:v>
                </c:pt>
                <c:pt idx="11">
                  <c:v>135.86000000000001</c:v>
                </c:pt>
                <c:pt idx="12">
                  <c:v>130.35</c:v>
                </c:pt>
                <c:pt idx="13">
                  <c:v>125.45</c:v>
                </c:pt>
                <c:pt idx="14">
                  <c:v>124.14</c:v>
                </c:pt>
                <c:pt idx="15">
                  <c:v>119.87</c:v>
                </c:pt>
                <c:pt idx="16">
                  <c:v>120.11</c:v>
                </c:pt>
                <c:pt idx="17">
                  <c:v>118.43</c:v>
                </c:pt>
                <c:pt idx="18">
                  <c:v>119.81</c:v>
                </c:pt>
                <c:pt idx="19">
                  <c:v>117.33</c:v>
                </c:pt>
                <c:pt idx="20">
                  <c:v>119.89</c:v>
                </c:pt>
                <c:pt idx="21">
                  <c:v>111.81</c:v>
                </c:pt>
                <c:pt idx="22">
                  <c:v>126.19</c:v>
                </c:pt>
                <c:pt idx="23">
                  <c:v>121.13</c:v>
                </c:pt>
                <c:pt idx="24">
                  <c:v>117.67</c:v>
                </c:pt>
                <c:pt idx="25">
                  <c:v>119.34</c:v>
                </c:pt>
                <c:pt idx="26">
                  <c:v>119.94</c:v>
                </c:pt>
                <c:pt idx="27">
                  <c:v>119.36</c:v>
                </c:pt>
                <c:pt idx="28">
                  <c:v>147.16999999999999</c:v>
                </c:pt>
                <c:pt idx="29">
                  <c:v>104.240511</c:v>
                </c:pt>
                <c:pt idx="30">
                  <c:v>91.98</c:v>
                </c:pt>
                <c:pt idx="31">
                  <c:v>104.21</c:v>
                </c:pt>
                <c:pt idx="32">
                  <c:v>110.42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'الرقم القياسي للإنتاج الصناعي'!$A$14</c:f>
              <c:strCache>
                <c:ptCount val="1"/>
                <c:pt idx="0">
                  <c:v>الصناعة التحويلية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'الرقم القياسي للإنتاج الصناعي'!$B$10:$AH$11</c:f>
              <c:multiLvlStrCache>
                <c:ptCount val="33"/>
                <c:lvl>
                  <c:pt idx="1">
                    <c:v>يناير </c:v>
                  </c:pt>
                  <c:pt idx="2">
                    <c:v>فبراير</c:v>
                  </c:pt>
                  <c:pt idx="3">
                    <c:v>مارس</c:v>
                  </c:pt>
                  <c:pt idx="4">
                    <c:v>أبريل</c:v>
                  </c:pt>
                  <c:pt idx="5">
                    <c:v>مايو</c:v>
                  </c:pt>
                  <c:pt idx="6">
                    <c:v>يونيو</c:v>
                  </c:pt>
                  <c:pt idx="7">
                    <c:v>يوليو</c:v>
                  </c:pt>
                  <c:pt idx="8">
                    <c:v>أغسطس</c:v>
                  </c:pt>
                  <c:pt idx="9">
                    <c:v>سبتمبر</c:v>
                  </c:pt>
                  <c:pt idx="10">
                    <c:v>أكتوبر</c:v>
                  </c:pt>
                  <c:pt idx="11">
                    <c:v>نوفمبر</c:v>
                  </c:pt>
                  <c:pt idx="12">
                    <c:v>ديسمبر</c:v>
                  </c:pt>
                  <c:pt idx="13">
                    <c:v>يناير </c:v>
                  </c:pt>
                  <c:pt idx="14">
                    <c:v>فبراير</c:v>
                  </c:pt>
                  <c:pt idx="15">
                    <c:v>مارس</c:v>
                  </c:pt>
                  <c:pt idx="16">
                    <c:v>أبريل</c:v>
                  </c:pt>
                  <c:pt idx="17">
                    <c:v>مايو</c:v>
                  </c:pt>
                  <c:pt idx="18">
                    <c:v>يونيو</c:v>
                  </c:pt>
                  <c:pt idx="19">
                    <c:v>يوليو</c:v>
                  </c:pt>
                  <c:pt idx="20">
                    <c:v>أغسطس</c:v>
                  </c:pt>
                  <c:pt idx="21">
                    <c:v>سبتمبر</c:v>
                  </c:pt>
                  <c:pt idx="22">
                    <c:v>أكتوبر</c:v>
                  </c:pt>
                  <c:pt idx="23">
                    <c:v>نوفمبر</c:v>
                  </c:pt>
                  <c:pt idx="24">
                    <c:v>ديسمبر</c:v>
                  </c:pt>
                  <c:pt idx="25">
                    <c:v>يناير </c:v>
                  </c:pt>
                  <c:pt idx="26">
                    <c:v>فبراير</c:v>
                  </c:pt>
                  <c:pt idx="27">
                    <c:v>مارس</c:v>
                  </c:pt>
                  <c:pt idx="28">
                    <c:v>أبريل</c:v>
                  </c:pt>
                  <c:pt idx="29">
                    <c:v>مايو</c:v>
                  </c:pt>
                  <c:pt idx="30">
                    <c:v>يونيو</c:v>
                  </c:pt>
                  <c:pt idx="31">
                    <c:v>يوليو</c:v>
                  </c:pt>
                  <c:pt idx="32">
                    <c:v>أغسطس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  <c:pt idx="25">
                    <c:v>2020</c:v>
                  </c:pt>
                </c:lvl>
              </c:multiLvlStrCache>
            </c:multiLvlStrRef>
          </c:cat>
          <c:val>
            <c:numRef>
              <c:f>'الرقم القياسي للإنتاج الصناعي'!$B$14:$AH$14</c:f>
              <c:numCache>
                <c:formatCode>0.0</c:formatCode>
                <c:ptCount val="33"/>
                <c:pt idx="1">
                  <c:v>171.27</c:v>
                </c:pt>
                <c:pt idx="2">
                  <c:v>173.65</c:v>
                </c:pt>
                <c:pt idx="3">
                  <c:v>179.1</c:v>
                </c:pt>
                <c:pt idx="4">
                  <c:v>183.92</c:v>
                </c:pt>
                <c:pt idx="5">
                  <c:v>185.71</c:v>
                </c:pt>
                <c:pt idx="6">
                  <c:v>180.98</c:v>
                </c:pt>
                <c:pt idx="7">
                  <c:v>176.46</c:v>
                </c:pt>
                <c:pt idx="8">
                  <c:v>170.01</c:v>
                </c:pt>
                <c:pt idx="9">
                  <c:v>165.64</c:v>
                </c:pt>
                <c:pt idx="10">
                  <c:v>150.88999999999999</c:v>
                </c:pt>
                <c:pt idx="11">
                  <c:v>144.85</c:v>
                </c:pt>
                <c:pt idx="12">
                  <c:v>138.79</c:v>
                </c:pt>
                <c:pt idx="13">
                  <c:v>155.97999999999999</c:v>
                </c:pt>
                <c:pt idx="14">
                  <c:v>153.87</c:v>
                </c:pt>
                <c:pt idx="15">
                  <c:v>148.97999999999999</c:v>
                </c:pt>
                <c:pt idx="16">
                  <c:v>148.54</c:v>
                </c:pt>
                <c:pt idx="17">
                  <c:v>145.76</c:v>
                </c:pt>
                <c:pt idx="18">
                  <c:v>146.05000000000001</c:v>
                </c:pt>
                <c:pt idx="19">
                  <c:v>148.68</c:v>
                </c:pt>
                <c:pt idx="20">
                  <c:v>149.22999999999999</c:v>
                </c:pt>
                <c:pt idx="21">
                  <c:v>150.41999999999999</c:v>
                </c:pt>
                <c:pt idx="22">
                  <c:v>147.61000000000001</c:v>
                </c:pt>
                <c:pt idx="23">
                  <c:v>142.69</c:v>
                </c:pt>
                <c:pt idx="24">
                  <c:v>139.99</c:v>
                </c:pt>
                <c:pt idx="25">
                  <c:v>136.15</c:v>
                </c:pt>
                <c:pt idx="26">
                  <c:v>134.33000000000001</c:v>
                </c:pt>
                <c:pt idx="27">
                  <c:v>131.91</c:v>
                </c:pt>
                <c:pt idx="28">
                  <c:v>100.84</c:v>
                </c:pt>
                <c:pt idx="29">
                  <c:v>107.99</c:v>
                </c:pt>
                <c:pt idx="30">
                  <c:v>114.52119238087872</c:v>
                </c:pt>
                <c:pt idx="31">
                  <c:v>118.15905935512622</c:v>
                </c:pt>
                <c:pt idx="32">
                  <c:v>115.40991542571436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'الرقم القياسي للإنتاج الصناعي'!$A$15</c:f>
              <c:strCache>
                <c:ptCount val="1"/>
                <c:pt idx="0">
                  <c:v>إمدادات الكهرباء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'الرقم القياسي للإنتاج الصناعي'!$B$10:$AH$11</c:f>
              <c:multiLvlStrCache>
                <c:ptCount val="33"/>
                <c:lvl>
                  <c:pt idx="1">
                    <c:v>يناير </c:v>
                  </c:pt>
                  <c:pt idx="2">
                    <c:v>فبراير</c:v>
                  </c:pt>
                  <c:pt idx="3">
                    <c:v>مارس</c:v>
                  </c:pt>
                  <c:pt idx="4">
                    <c:v>أبريل</c:v>
                  </c:pt>
                  <c:pt idx="5">
                    <c:v>مايو</c:v>
                  </c:pt>
                  <c:pt idx="6">
                    <c:v>يونيو</c:v>
                  </c:pt>
                  <c:pt idx="7">
                    <c:v>يوليو</c:v>
                  </c:pt>
                  <c:pt idx="8">
                    <c:v>أغسطس</c:v>
                  </c:pt>
                  <c:pt idx="9">
                    <c:v>سبتمبر</c:v>
                  </c:pt>
                  <c:pt idx="10">
                    <c:v>أكتوبر</c:v>
                  </c:pt>
                  <c:pt idx="11">
                    <c:v>نوفمبر</c:v>
                  </c:pt>
                  <c:pt idx="12">
                    <c:v>ديسمبر</c:v>
                  </c:pt>
                  <c:pt idx="13">
                    <c:v>يناير </c:v>
                  </c:pt>
                  <c:pt idx="14">
                    <c:v>فبراير</c:v>
                  </c:pt>
                  <c:pt idx="15">
                    <c:v>مارس</c:v>
                  </c:pt>
                  <c:pt idx="16">
                    <c:v>أبريل</c:v>
                  </c:pt>
                  <c:pt idx="17">
                    <c:v>مايو</c:v>
                  </c:pt>
                  <c:pt idx="18">
                    <c:v>يونيو</c:v>
                  </c:pt>
                  <c:pt idx="19">
                    <c:v>يوليو</c:v>
                  </c:pt>
                  <c:pt idx="20">
                    <c:v>أغسطس</c:v>
                  </c:pt>
                  <c:pt idx="21">
                    <c:v>سبتمبر</c:v>
                  </c:pt>
                  <c:pt idx="22">
                    <c:v>أكتوبر</c:v>
                  </c:pt>
                  <c:pt idx="23">
                    <c:v>نوفمبر</c:v>
                  </c:pt>
                  <c:pt idx="24">
                    <c:v>ديسمبر</c:v>
                  </c:pt>
                  <c:pt idx="25">
                    <c:v>يناير </c:v>
                  </c:pt>
                  <c:pt idx="26">
                    <c:v>فبراير</c:v>
                  </c:pt>
                  <c:pt idx="27">
                    <c:v>مارس</c:v>
                  </c:pt>
                  <c:pt idx="28">
                    <c:v>أبريل</c:v>
                  </c:pt>
                  <c:pt idx="29">
                    <c:v>مايو</c:v>
                  </c:pt>
                  <c:pt idx="30">
                    <c:v>يونيو</c:v>
                  </c:pt>
                  <c:pt idx="31">
                    <c:v>يوليو</c:v>
                  </c:pt>
                  <c:pt idx="32">
                    <c:v>أغسطس</c:v>
                  </c:pt>
                </c:lvl>
                <c:lvl>
                  <c:pt idx="1">
                    <c:v>2018</c:v>
                  </c:pt>
                  <c:pt idx="13">
                    <c:v>2019</c:v>
                  </c:pt>
                  <c:pt idx="25">
                    <c:v>2020</c:v>
                  </c:pt>
                </c:lvl>
              </c:multiLvlStrCache>
            </c:multiLvlStrRef>
          </c:cat>
          <c:val>
            <c:numRef>
              <c:f>'الرقم القياسي للإنتاج الصناعي'!$B$15:$AH$15</c:f>
              <c:numCache>
                <c:formatCode>0.0</c:formatCode>
                <c:ptCount val="33"/>
                <c:pt idx="1">
                  <c:v>60.55</c:v>
                </c:pt>
                <c:pt idx="2">
                  <c:v>71.77</c:v>
                </c:pt>
                <c:pt idx="3">
                  <c:v>91.95</c:v>
                </c:pt>
                <c:pt idx="4">
                  <c:v>115.21</c:v>
                </c:pt>
                <c:pt idx="5">
                  <c:v>139.9</c:v>
                </c:pt>
                <c:pt idx="6">
                  <c:v>152.24</c:v>
                </c:pt>
                <c:pt idx="7">
                  <c:v>142.08000000000001</c:v>
                </c:pt>
                <c:pt idx="8">
                  <c:v>133.96</c:v>
                </c:pt>
                <c:pt idx="9">
                  <c:v>129.9</c:v>
                </c:pt>
                <c:pt idx="10">
                  <c:v>96.41</c:v>
                </c:pt>
                <c:pt idx="11">
                  <c:v>75.75</c:v>
                </c:pt>
                <c:pt idx="12">
                  <c:v>57.38</c:v>
                </c:pt>
                <c:pt idx="13">
                  <c:v>59.15</c:v>
                </c:pt>
                <c:pt idx="14">
                  <c:v>70.099999999999994</c:v>
                </c:pt>
                <c:pt idx="15">
                  <c:v>89.82</c:v>
                </c:pt>
                <c:pt idx="16">
                  <c:v>113.29</c:v>
                </c:pt>
                <c:pt idx="17">
                  <c:v>137.57</c:v>
                </c:pt>
                <c:pt idx="18">
                  <c:v>149.69999999999999</c:v>
                </c:pt>
                <c:pt idx="19">
                  <c:v>148.56</c:v>
                </c:pt>
                <c:pt idx="20">
                  <c:v>147.74</c:v>
                </c:pt>
                <c:pt idx="21">
                  <c:v>146.91999999999999</c:v>
                </c:pt>
                <c:pt idx="22">
                  <c:v>115.24</c:v>
                </c:pt>
                <c:pt idx="23">
                  <c:v>90.54</c:v>
                </c:pt>
                <c:pt idx="24">
                  <c:v>88.97</c:v>
                </c:pt>
                <c:pt idx="25">
                  <c:v>70.290000000000006</c:v>
                </c:pt>
                <c:pt idx="26">
                  <c:v>75.209999999999994</c:v>
                </c:pt>
                <c:pt idx="27">
                  <c:v>93.65</c:v>
                </c:pt>
                <c:pt idx="28">
                  <c:v>96.77</c:v>
                </c:pt>
                <c:pt idx="29">
                  <c:v>126.45</c:v>
                </c:pt>
                <c:pt idx="30">
                  <c:v>139.52000000000001</c:v>
                </c:pt>
                <c:pt idx="31">
                  <c:v>144.04</c:v>
                </c:pt>
                <c:pt idx="32">
                  <c:v>145.88999999999999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6473328"/>
        <c:axId val="436481952"/>
      </c:lineChart>
      <c:catAx>
        <c:axId val="436473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6481952"/>
        <c:crosses val="autoZero"/>
        <c:auto val="1"/>
        <c:lblAlgn val="ctr"/>
        <c:lblOffset val="100"/>
        <c:noMultiLvlLbl val="0"/>
      </c:catAx>
      <c:valAx>
        <c:axId val="436481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6473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ar-SA"/>
              <a:t>الرقم القياسي العام للإنتاج الصناعي</a:t>
            </a:r>
            <a:endParaRPr lang="en-GB"/>
          </a:p>
        </c:rich>
      </c:tx>
      <c:layout>
        <c:manualLayout>
          <c:xMode val="edge"/>
          <c:yMode val="edge"/>
          <c:x val="0.31951025528823523"/>
          <c:y val="2.99019891137067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 cmpd="sng" algn="ctr">
              <a:solidFill>
                <a:schemeClr val="accent5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'الرقم القياسي للإنتاج الصناعي'!$C$4:$AH$5</c:f>
              <c:multiLvlStrCache>
                <c:ptCount val="32"/>
                <c:lvl>
                  <c:pt idx="0">
                    <c:v>يناير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أبريل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يوليو</c:v>
                  </c:pt>
                  <c:pt idx="7">
                    <c:v>أغسطس</c:v>
                  </c:pt>
                  <c:pt idx="8">
                    <c:v>سبتمبر</c:v>
                  </c:pt>
                  <c:pt idx="9">
                    <c:v>أكتوبر</c:v>
                  </c:pt>
                  <c:pt idx="10">
                    <c:v>نوفمبر</c:v>
                  </c:pt>
                  <c:pt idx="11">
                    <c:v>ديسمبر</c:v>
                  </c:pt>
                  <c:pt idx="12">
                    <c:v>يناير</c:v>
                  </c:pt>
                  <c:pt idx="13">
                    <c:v>فبراير</c:v>
                  </c:pt>
                  <c:pt idx="14">
                    <c:v>مارس</c:v>
                  </c:pt>
                  <c:pt idx="15">
                    <c:v>أبريل</c:v>
                  </c:pt>
                  <c:pt idx="16">
                    <c:v>مايو</c:v>
                  </c:pt>
                  <c:pt idx="17">
                    <c:v>يونيو</c:v>
                  </c:pt>
                  <c:pt idx="18">
                    <c:v>يوليو</c:v>
                  </c:pt>
                  <c:pt idx="19">
                    <c:v>أغسطس</c:v>
                  </c:pt>
                  <c:pt idx="20">
                    <c:v>سبتمبر</c:v>
                  </c:pt>
                  <c:pt idx="21">
                    <c:v>أكتوبر</c:v>
                  </c:pt>
                  <c:pt idx="22">
                    <c:v>نوفمبر</c:v>
                  </c:pt>
                  <c:pt idx="23">
                    <c:v>ديسمبر</c:v>
                  </c:pt>
                  <c:pt idx="24">
                    <c:v>يناير</c:v>
                  </c:pt>
                  <c:pt idx="25">
                    <c:v>فبراير</c:v>
                  </c:pt>
                  <c:pt idx="26">
                    <c:v>مارس</c:v>
                  </c:pt>
                  <c:pt idx="27">
                    <c:v>أبريل</c:v>
                  </c:pt>
                  <c:pt idx="28">
                    <c:v>مايو</c:v>
                  </c:pt>
                  <c:pt idx="29">
                    <c:v>يونيو</c:v>
                  </c:pt>
                  <c:pt idx="30">
                    <c:v>يوليو</c:v>
                  </c:pt>
                  <c:pt idx="31">
                    <c:v>أغسطس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'الرقم القياسي للإنتاج الصناعي'!$C$6:$AH$6</c:f>
              <c:numCache>
                <c:formatCode>General</c:formatCode>
                <c:ptCount val="32"/>
              </c:numCache>
            </c:numRef>
          </c:val>
          <c:smooth val="0"/>
        </c:ser>
        <c:ser>
          <c:idx val="1"/>
          <c:order val="1"/>
          <c:spPr>
            <a:ln w="22225" cap="rnd" cmpd="sng" algn="ctr">
              <a:solidFill>
                <a:schemeClr val="accent5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'الرقم القياسي للإنتاج الصناعي'!$C$4:$AH$5</c:f>
              <c:multiLvlStrCache>
                <c:ptCount val="32"/>
                <c:lvl>
                  <c:pt idx="0">
                    <c:v>يناير</c:v>
                  </c:pt>
                  <c:pt idx="1">
                    <c:v>فبراير</c:v>
                  </c:pt>
                  <c:pt idx="2">
                    <c:v>مارس</c:v>
                  </c:pt>
                  <c:pt idx="3">
                    <c:v>أبريل</c:v>
                  </c:pt>
                  <c:pt idx="4">
                    <c:v>مايو</c:v>
                  </c:pt>
                  <c:pt idx="5">
                    <c:v>يونيو</c:v>
                  </c:pt>
                  <c:pt idx="6">
                    <c:v>يوليو</c:v>
                  </c:pt>
                  <c:pt idx="7">
                    <c:v>أغسطس</c:v>
                  </c:pt>
                  <c:pt idx="8">
                    <c:v>سبتمبر</c:v>
                  </c:pt>
                  <c:pt idx="9">
                    <c:v>أكتوبر</c:v>
                  </c:pt>
                  <c:pt idx="10">
                    <c:v>نوفمبر</c:v>
                  </c:pt>
                  <c:pt idx="11">
                    <c:v>ديسمبر</c:v>
                  </c:pt>
                  <c:pt idx="12">
                    <c:v>يناير</c:v>
                  </c:pt>
                  <c:pt idx="13">
                    <c:v>فبراير</c:v>
                  </c:pt>
                  <c:pt idx="14">
                    <c:v>مارس</c:v>
                  </c:pt>
                  <c:pt idx="15">
                    <c:v>أبريل</c:v>
                  </c:pt>
                  <c:pt idx="16">
                    <c:v>مايو</c:v>
                  </c:pt>
                  <c:pt idx="17">
                    <c:v>يونيو</c:v>
                  </c:pt>
                  <c:pt idx="18">
                    <c:v>يوليو</c:v>
                  </c:pt>
                  <c:pt idx="19">
                    <c:v>أغسطس</c:v>
                  </c:pt>
                  <c:pt idx="20">
                    <c:v>سبتمبر</c:v>
                  </c:pt>
                  <c:pt idx="21">
                    <c:v>أكتوبر</c:v>
                  </c:pt>
                  <c:pt idx="22">
                    <c:v>نوفمبر</c:v>
                  </c:pt>
                  <c:pt idx="23">
                    <c:v>ديسمبر</c:v>
                  </c:pt>
                  <c:pt idx="24">
                    <c:v>يناير</c:v>
                  </c:pt>
                  <c:pt idx="25">
                    <c:v>فبراير</c:v>
                  </c:pt>
                  <c:pt idx="26">
                    <c:v>مارس</c:v>
                  </c:pt>
                  <c:pt idx="27">
                    <c:v>أبريل</c:v>
                  </c:pt>
                  <c:pt idx="28">
                    <c:v>مايو</c:v>
                  </c:pt>
                  <c:pt idx="29">
                    <c:v>يونيو</c:v>
                  </c:pt>
                  <c:pt idx="30">
                    <c:v>يوليو</c:v>
                  </c:pt>
                  <c:pt idx="31">
                    <c:v>أغسطس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'الرقم القياسي للإنتاج الصناعي'!$C$7:$AH$7</c:f>
              <c:numCache>
                <c:formatCode>0.0</c:formatCode>
                <c:ptCount val="32"/>
                <c:pt idx="0">
                  <c:v>131.55412000000001</c:v>
                </c:pt>
                <c:pt idx="1">
                  <c:v>131.97782999999998</c:v>
                </c:pt>
                <c:pt idx="2">
                  <c:v>133.54145</c:v>
                </c:pt>
                <c:pt idx="3">
                  <c:v>134.94771</c:v>
                </c:pt>
                <c:pt idx="4">
                  <c:v>137.54336000000001</c:v>
                </c:pt>
                <c:pt idx="5">
                  <c:v>141.10854</c:v>
                </c:pt>
                <c:pt idx="6">
                  <c:v>137.87028000000001</c:v>
                </c:pt>
                <c:pt idx="7">
                  <c:v>137.30950000000001</c:v>
                </c:pt>
                <c:pt idx="8">
                  <c:v>137.02364</c:v>
                </c:pt>
                <c:pt idx="9">
                  <c:v>134.00032999999999</c:v>
                </c:pt>
                <c:pt idx="10">
                  <c:v>136.14855</c:v>
                </c:pt>
                <c:pt idx="11">
                  <c:v>130.14131</c:v>
                </c:pt>
                <c:pt idx="12">
                  <c:v>130.42707999999999</c:v>
                </c:pt>
                <c:pt idx="13">
                  <c:v>129.29182</c:v>
                </c:pt>
                <c:pt idx="14">
                  <c:v>125.57741</c:v>
                </c:pt>
                <c:pt idx="15">
                  <c:v>126.3374</c:v>
                </c:pt>
                <c:pt idx="16">
                  <c:v>125.16163999999999</c:v>
                </c:pt>
                <c:pt idx="17">
                  <c:v>126.60705</c:v>
                </c:pt>
                <c:pt idx="18">
                  <c:v>125.32077000000001</c:v>
                </c:pt>
                <c:pt idx="19">
                  <c:v>127.32849</c:v>
                </c:pt>
                <c:pt idx="20">
                  <c:v>121.55404999999999</c:v>
                </c:pt>
                <c:pt idx="21">
                  <c:v>130.71337000000003</c:v>
                </c:pt>
                <c:pt idx="22">
                  <c:v>125.11545</c:v>
                </c:pt>
                <c:pt idx="23">
                  <c:v>121.88202000000003</c:v>
                </c:pt>
                <c:pt idx="24">
                  <c:v>121.71661</c:v>
                </c:pt>
                <c:pt idx="25">
                  <c:v>121.89497000000001</c:v>
                </c:pt>
                <c:pt idx="26">
                  <c:v>121.45071</c:v>
                </c:pt>
                <c:pt idx="27">
                  <c:v>135.23782</c:v>
                </c:pt>
                <c:pt idx="28">
                  <c:v>105.731970695</c:v>
                </c:pt>
                <c:pt idx="29">
                  <c:v>98.4529694780786</c:v>
                </c:pt>
                <c:pt idx="30">
                  <c:v>108.51755741425852</c:v>
                </c:pt>
                <c:pt idx="31">
                  <c:v>112.57635088621146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436472936"/>
        <c:axId val="436481168"/>
      </c:lineChart>
      <c:catAx>
        <c:axId val="436472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6481168"/>
        <c:crosses val="autoZero"/>
        <c:auto val="1"/>
        <c:lblAlgn val="ctr"/>
        <c:lblOffset val="100"/>
        <c:noMultiLvlLbl val="0"/>
      </c:catAx>
      <c:valAx>
        <c:axId val="436481168"/>
        <c:scaling>
          <c:orientation val="minMax"/>
          <c:min val="8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6472936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744682</xdr:colOff>
      <xdr:row>38</xdr:row>
      <xdr:rowOff>1</xdr:rowOff>
    </xdr:from>
    <xdr:to>
      <xdr:col>37</xdr:col>
      <xdr:colOff>571500</xdr:colOff>
      <xdr:row>66</xdr:row>
      <xdr:rowOff>17319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38</xdr:row>
      <xdr:rowOff>0</xdr:rowOff>
    </xdr:from>
    <xdr:to>
      <xdr:col>26</xdr:col>
      <xdr:colOff>259771</xdr:colOff>
      <xdr:row>66</xdr:row>
      <xdr:rowOff>51955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43293</xdr:colOff>
      <xdr:row>37</xdr:row>
      <xdr:rowOff>178378</xdr:rowOff>
    </xdr:from>
    <xdr:to>
      <xdr:col>14</xdr:col>
      <xdr:colOff>34635</xdr:colOff>
      <xdr:row>65</xdr:row>
      <xdr:rowOff>173182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33420</xdr:colOff>
      <xdr:row>36</xdr:row>
      <xdr:rowOff>40438</xdr:rowOff>
    </xdr:from>
    <xdr:to>
      <xdr:col>15</xdr:col>
      <xdr:colOff>0</xdr:colOff>
      <xdr:row>61</xdr:row>
      <xdr:rowOff>116974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3340</xdr:colOff>
      <xdr:row>36</xdr:row>
      <xdr:rowOff>7018</xdr:rowOff>
    </xdr:from>
    <xdr:to>
      <xdr:col>29</xdr:col>
      <xdr:colOff>83552</xdr:colOff>
      <xdr:row>61</xdr:row>
      <xdr:rowOff>167106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30</xdr:col>
      <xdr:colOff>0</xdr:colOff>
      <xdr:row>36</xdr:row>
      <xdr:rowOff>40438</xdr:rowOff>
    </xdr:from>
    <xdr:to>
      <xdr:col>40</xdr:col>
      <xdr:colOff>250657</xdr:colOff>
      <xdr:row>62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4"/>
  <sheetViews>
    <sheetView topLeftCell="A13" zoomScale="53" zoomScaleNormal="53" workbookViewId="0">
      <pane xSplit="1" topLeftCell="B1" activePane="topRight" state="frozen"/>
      <selection pane="topRight" activeCell="AA30" sqref="AA30"/>
    </sheetView>
  </sheetViews>
  <sheetFormatPr defaultColWidth="8.85546875" defaultRowHeight="15" x14ac:dyDescent="0.25"/>
  <cols>
    <col min="1" max="1" width="23.42578125" bestFit="1" customWidth="1"/>
    <col min="2" max="2" width="23.7109375" customWidth="1"/>
    <col min="3" max="31" width="11.42578125" customWidth="1"/>
  </cols>
  <sheetData>
    <row r="1" spans="1:35" ht="50.25" customHeight="1" thickBot="1" x14ac:dyDescent="0.3">
      <c r="B1" s="67" t="s">
        <v>39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</row>
    <row r="2" spans="1:35" ht="42.95" customHeight="1" thickBot="1" x14ac:dyDescent="0.3">
      <c r="A2" s="76" t="s">
        <v>15</v>
      </c>
      <c r="B2" s="68">
        <v>2018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70"/>
      <c r="N2" s="68">
        <v>2019</v>
      </c>
      <c r="O2" s="69"/>
      <c r="P2" s="69"/>
      <c r="Q2" s="69"/>
      <c r="R2" s="69"/>
      <c r="S2" s="69"/>
      <c r="T2" s="69"/>
      <c r="U2" s="69"/>
      <c r="V2" s="69"/>
      <c r="W2" s="69"/>
      <c r="X2" s="69"/>
      <c r="Y2" s="70"/>
      <c r="Z2" s="68">
        <v>2020</v>
      </c>
      <c r="AA2" s="69"/>
      <c r="AB2" s="69"/>
      <c r="AC2" s="69"/>
      <c r="AD2" s="69"/>
      <c r="AE2" s="69"/>
      <c r="AF2" s="69"/>
      <c r="AG2" s="70"/>
    </row>
    <row r="3" spans="1:35" ht="20.100000000000001" customHeight="1" x14ac:dyDescent="0.25">
      <c r="A3" s="77"/>
      <c r="B3" s="31" t="s">
        <v>0</v>
      </c>
      <c r="C3" s="32" t="s">
        <v>1</v>
      </c>
      <c r="D3" s="33" t="s">
        <v>2</v>
      </c>
      <c r="E3" s="31" t="s">
        <v>3</v>
      </c>
      <c r="F3" s="32" t="s">
        <v>4</v>
      </c>
      <c r="G3" s="33" t="s">
        <v>5</v>
      </c>
      <c r="H3" s="31" t="s">
        <v>6</v>
      </c>
      <c r="I3" s="32" t="s">
        <v>7</v>
      </c>
      <c r="J3" s="33" t="s">
        <v>8</v>
      </c>
      <c r="K3" s="31" t="s">
        <v>9</v>
      </c>
      <c r="L3" s="32" t="s">
        <v>10</v>
      </c>
      <c r="M3" s="33" t="s">
        <v>11</v>
      </c>
      <c r="N3" s="31" t="s">
        <v>0</v>
      </c>
      <c r="O3" s="32" t="s">
        <v>1</v>
      </c>
      <c r="P3" s="33" t="s">
        <v>2</v>
      </c>
      <c r="Q3" s="31" t="s">
        <v>3</v>
      </c>
      <c r="R3" s="32" t="s">
        <v>4</v>
      </c>
      <c r="S3" s="33" t="s">
        <v>5</v>
      </c>
      <c r="T3" s="31" t="s">
        <v>6</v>
      </c>
      <c r="U3" s="32" t="s">
        <v>7</v>
      </c>
      <c r="V3" s="33" t="s">
        <v>8</v>
      </c>
      <c r="W3" s="31" t="s">
        <v>9</v>
      </c>
      <c r="X3" s="32" t="s">
        <v>10</v>
      </c>
      <c r="Y3" s="33" t="s">
        <v>11</v>
      </c>
      <c r="Z3" s="45" t="s">
        <v>0</v>
      </c>
      <c r="AA3" s="46" t="s">
        <v>1</v>
      </c>
      <c r="AB3" s="47" t="s">
        <v>2</v>
      </c>
      <c r="AC3" s="45" t="s">
        <v>3</v>
      </c>
      <c r="AD3" s="46" t="s">
        <v>4</v>
      </c>
      <c r="AE3" s="47" t="s">
        <v>5</v>
      </c>
      <c r="AF3" s="46" t="s">
        <v>6</v>
      </c>
      <c r="AG3" s="33" t="s">
        <v>7</v>
      </c>
    </row>
    <row r="4" spans="1:35" ht="20.100000000000001" customHeight="1" thickBot="1" x14ac:dyDescent="0.3">
      <c r="A4" s="78"/>
      <c r="B4" s="140">
        <f t="shared" ref="B4:AA4" si="0">(B11*$G22+B12*$G23+B13*$G$24)/100</f>
        <v>131.55412000000001</v>
      </c>
      <c r="C4" s="141">
        <f t="shared" si="0"/>
        <v>131.97782999999998</v>
      </c>
      <c r="D4" s="142">
        <f t="shared" si="0"/>
        <v>133.54145</v>
      </c>
      <c r="E4" s="140">
        <f t="shared" si="0"/>
        <v>134.94771</v>
      </c>
      <c r="F4" s="141">
        <f t="shared" si="0"/>
        <v>137.54336000000001</v>
      </c>
      <c r="G4" s="142">
        <f t="shared" si="0"/>
        <v>141.10854</v>
      </c>
      <c r="H4" s="140">
        <f t="shared" si="0"/>
        <v>137.87028000000001</v>
      </c>
      <c r="I4" s="141">
        <f t="shared" si="0"/>
        <v>137.30950000000001</v>
      </c>
      <c r="J4" s="142">
        <f t="shared" si="0"/>
        <v>137.02364</v>
      </c>
      <c r="K4" s="140">
        <f t="shared" si="0"/>
        <v>134.00032999999999</v>
      </c>
      <c r="L4" s="141">
        <f t="shared" si="0"/>
        <v>136.14855</v>
      </c>
      <c r="M4" s="142">
        <f t="shared" si="0"/>
        <v>130.14131</v>
      </c>
      <c r="N4" s="140">
        <f t="shared" si="0"/>
        <v>130.42707999999999</v>
      </c>
      <c r="O4" s="141">
        <f t="shared" si="0"/>
        <v>129.29182</v>
      </c>
      <c r="P4" s="142">
        <f t="shared" si="0"/>
        <v>125.57741</v>
      </c>
      <c r="Q4" s="140">
        <f t="shared" si="0"/>
        <v>126.3374</v>
      </c>
      <c r="R4" s="141">
        <f t="shared" si="0"/>
        <v>125.16163999999999</v>
      </c>
      <c r="S4" s="142">
        <f t="shared" si="0"/>
        <v>126.60705</v>
      </c>
      <c r="T4" s="140">
        <f t="shared" si="0"/>
        <v>125.32077000000001</v>
      </c>
      <c r="U4" s="141">
        <f t="shared" si="0"/>
        <v>127.32849</v>
      </c>
      <c r="V4" s="142">
        <f t="shared" si="0"/>
        <v>121.55406011441178</v>
      </c>
      <c r="W4" s="140">
        <f t="shared" si="0"/>
        <v>130.71143780500262</v>
      </c>
      <c r="X4" s="141">
        <f t="shared" si="0"/>
        <v>125.11545</v>
      </c>
      <c r="Y4" s="142">
        <f t="shared" si="0"/>
        <v>121.88202000000003</v>
      </c>
      <c r="Z4" s="140">
        <f t="shared" si="0"/>
        <v>121.71661</v>
      </c>
      <c r="AA4" s="141">
        <f t="shared" si="0"/>
        <v>121.89497000000001</v>
      </c>
      <c r="AB4" s="142">
        <f>AB11*G22/100+AB12*G23/100+AB13*G24/100</f>
        <v>121.45071</v>
      </c>
      <c r="AC4" s="140">
        <f>(AC11*$G22+AC12*$G23+AC13*$G$24)/100</f>
        <v>135.23782</v>
      </c>
      <c r="AD4" s="141">
        <f>(AD11*$G22+AD12*$G23+AD13*$G$24)/100</f>
        <v>105.731970695</v>
      </c>
      <c r="AE4" s="142">
        <f>(AE11*$G22+AE12*$G23+AE13*$G$24)/100</f>
        <v>98.4529694780786</v>
      </c>
      <c r="AF4" s="141">
        <f>(AF11*$G22+AF12*$G23+AF13*$G$24)/100</f>
        <v>108.51755741425852</v>
      </c>
      <c r="AG4" s="142">
        <f>(AG11*$G22+AG12*$G23+AG13*$G$24)/100</f>
        <v>112.57635088621146</v>
      </c>
      <c r="AI4" s="16"/>
    </row>
    <row r="5" spans="1:35" x14ac:dyDescent="0.25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</row>
    <row r="6" spans="1:35" ht="17.25" customHeight="1" x14ac:dyDescent="0.25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7" spans="1:35" ht="14.25" customHeight="1" x14ac:dyDescent="0.25"/>
    <row r="8" spans="1:35" ht="42.95" customHeight="1" thickBot="1" x14ac:dyDescent="0.3">
      <c r="A8" s="71" t="s">
        <v>40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</row>
    <row r="9" spans="1:35" ht="20.100000000000001" customHeight="1" thickBot="1" x14ac:dyDescent="0.3">
      <c r="A9" s="79"/>
      <c r="B9" s="73">
        <v>2018</v>
      </c>
      <c r="C9" s="74"/>
      <c r="D9" s="74"/>
      <c r="E9" s="74"/>
      <c r="F9" s="74"/>
      <c r="G9" s="74"/>
      <c r="H9" s="74"/>
      <c r="I9" s="74"/>
      <c r="J9" s="74"/>
      <c r="K9" s="74"/>
      <c r="L9" s="74"/>
      <c r="M9" s="75"/>
      <c r="N9" s="73">
        <v>2019</v>
      </c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3">
        <v>2020</v>
      </c>
      <c r="AA9" s="74"/>
      <c r="AB9" s="74"/>
      <c r="AC9" s="74"/>
      <c r="AD9" s="74"/>
      <c r="AE9" s="74"/>
      <c r="AF9" s="74"/>
      <c r="AG9" s="75"/>
    </row>
    <row r="10" spans="1:35" ht="20.100000000000001" customHeight="1" thickBot="1" x14ac:dyDescent="0.3">
      <c r="A10" s="80"/>
      <c r="B10" s="9" t="s">
        <v>0</v>
      </c>
      <c r="C10" s="9" t="s">
        <v>1</v>
      </c>
      <c r="D10" s="10" t="s">
        <v>2</v>
      </c>
      <c r="E10" s="9" t="s">
        <v>3</v>
      </c>
      <c r="F10" s="9" t="s">
        <v>4</v>
      </c>
      <c r="G10" s="10" t="s">
        <v>5</v>
      </c>
      <c r="H10" s="9" t="s">
        <v>6</v>
      </c>
      <c r="I10" s="9" t="s">
        <v>7</v>
      </c>
      <c r="J10" s="10" t="s">
        <v>8</v>
      </c>
      <c r="K10" s="9" t="s">
        <v>9</v>
      </c>
      <c r="L10" s="9" t="s">
        <v>10</v>
      </c>
      <c r="M10" s="10" t="s">
        <v>11</v>
      </c>
      <c r="N10" s="8" t="s">
        <v>0</v>
      </c>
      <c r="O10" s="9" t="s">
        <v>1</v>
      </c>
      <c r="P10" s="10" t="s">
        <v>2</v>
      </c>
      <c r="Q10" s="9" t="s">
        <v>3</v>
      </c>
      <c r="R10" s="9" t="s">
        <v>4</v>
      </c>
      <c r="S10" s="10" t="s">
        <v>5</v>
      </c>
      <c r="T10" s="9" t="s">
        <v>6</v>
      </c>
      <c r="U10" s="9" t="s">
        <v>7</v>
      </c>
      <c r="V10" s="10" t="s">
        <v>8</v>
      </c>
      <c r="W10" s="9" t="s">
        <v>9</v>
      </c>
      <c r="X10" s="9" t="s">
        <v>10</v>
      </c>
      <c r="Y10" s="10" t="s">
        <v>11</v>
      </c>
      <c r="Z10" s="37" t="s">
        <v>0</v>
      </c>
      <c r="AA10" s="37" t="s">
        <v>1</v>
      </c>
      <c r="AB10" s="36" t="s">
        <v>2</v>
      </c>
      <c r="AC10" s="37" t="s">
        <v>3</v>
      </c>
      <c r="AD10" s="37" t="s">
        <v>4</v>
      </c>
      <c r="AE10" s="36" t="s">
        <v>5</v>
      </c>
      <c r="AF10" s="52" t="s">
        <v>6</v>
      </c>
      <c r="AG10" s="53" t="s">
        <v>7</v>
      </c>
    </row>
    <row r="11" spans="1:35" ht="20.100000000000001" customHeight="1" x14ac:dyDescent="0.25">
      <c r="A11" s="25" t="s">
        <v>12</v>
      </c>
      <c r="B11" s="143">
        <v>122.27</v>
      </c>
      <c r="C11" s="143">
        <v>121.68</v>
      </c>
      <c r="D11" s="144">
        <v>121.34</v>
      </c>
      <c r="E11" s="143">
        <v>120.86</v>
      </c>
      <c r="F11" s="143">
        <v>122.84</v>
      </c>
      <c r="G11" s="144">
        <v>128.58000000000001</v>
      </c>
      <c r="H11" s="143">
        <v>126</v>
      </c>
      <c r="I11" s="143">
        <v>127.52</v>
      </c>
      <c r="J11" s="144">
        <v>128.62</v>
      </c>
      <c r="K11" s="143">
        <v>130.34</v>
      </c>
      <c r="L11" s="143">
        <v>135.86000000000001</v>
      </c>
      <c r="M11" s="144">
        <v>130.35</v>
      </c>
      <c r="N11" s="143">
        <v>125.45</v>
      </c>
      <c r="O11" s="143">
        <v>124.14</v>
      </c>
      <c r="P11" s="144">
        <v>119.87</v>
      </c>
      <c r="Q11" s="143">
        <v>120.11</v>
      </c>
      <c r="R11" s="143">
        <v>118.43</v>
      </c>
      <c r="S11" s="144">
        <v>119.81</v>
      </c>
      <c r="T11" s="143">
        <v>117.33</v>
      </c>
      <c r="U11" s="143">
        <v>119.89</v>
      </c>
      <c r="V11" s="144">
        <v>111.81</v>
      </c>
      <c r="W11" s="143">
        <v>126.18751148216947</v>
      </c>
      <c r="X11" s="143">
        <v>121.13</v>
      </c>
      <c r="Y11" s="144">
        <v>117.67</v>
      </c>
      <c r="Z11" s="145">
        <v>119.34</v>
      </c>
      <c r="AA11" s="143">
        <v>119.94</v>
      </c>
      <c r="AB11" s="144">
        <v>119.36</v>
      </c>
      <c r="AC11" s="145">
        <v>147.16999999999999</v>
      </c>
      <c r="AD11" s="143">
        <v>104.240511</v>
      </c>
      <c r="AE11" s="144">
        <v>91.98</v>
      </c>
      <c r="AF11" s="146">
        <v>104.21</v>
      </c>
      <c r="AG11" s="147">
        <v>110.42</v>
      </c>
    </row>
    <row r="12" spans="1:35" ht="20.100000000000001" customHeight="1" x14ac:dyDescent="0.25">
      <c r="A12" s="26" t="s">
        <v>13</v>
      </c>
      <c r="B12" s="148">
        <v>171.27</v>
      </c>
      <c r="C12" s="148">
        <v>173.65</v>
      </c>
      <c r="D12" s="149">
        <v>179.1</v>
      </c>
      <c r="E12" s="148">
        <v>183.92</v>
      </c>
      <c r="F12" s="148">
        <v>185.71</v>
      </c>
      <c r="G12" s="149">
        <v>180.98</v>
      </c>
      <c r="H12" s="148">
        <v>176.46</v>
      </c>
      <c r="I12" s="148">
        <v>170.01</v>
      </c>
      <c r="J12" s="149">
        <v>165.64</v>
      </c>
      <c r="K12" s="148">
        <v>150.88999999999999</v>
      </c>
      <c r="L12" s="148">
        <v>144.85</v>
      </c>
      <c r="M12" s="149">
        <v>138.79</v>
      </c>
      <c r="N12" s="148">
        <v>155.97999999999999</v>
      </c>
      <c r="O12" s="148">
        <v>153.87</v>
      </c>
      <c r="P12" s="149">
        <v>148.97999999999999</v>
      </c>
      <c r="Q12" s="148">
        <v>148.54</v>
      </c>
      <c r="R12" s="148">
        <v>145.76</v>
      </c>
      <c r="S12" s="149">
        <v>146.05000000000001</v>
      </c>
      <c r="T12" s="148">
        <v>148.68</v>
      </c>
      <c r="U12" s="148">
        <v>149.22999999999999</v>
      </c>
      <c r="V12" s="149">
        <v>150.41999999999999</v>
      </c>
      <c r="W12" s="148">
        <v>147.61000000000001</v>
      </c>
      <c r="X12" s="148">
        <v>142.69</v>
      </c>
      <c r="Y12" s="149">
        <v>139.99</v>
      </c>
      <c r="Z12" s="150">
        <v>136.15</v>
      </c>
      <c r="AA12" s="148">
        <v>134.33000000000001</v>
      </c>
      <c r="AB12" s="149">
        <v>131.91</v>
      </c>
      <c r="AC12" s="150">
        <v>100.84</v>
      </c>
      <c r="AD12" s="148">
        <v>107.99</v>
      </c>
      <c r="AE12" s="149">
        <v>114.52119238087872</v>
      </c>
      <c r="AF12" s="146">
        <v>118.15905935512622</v>
      </c>
      <c r="AG12" s="151">
        <v>115.40991542571436</v>
      </c>
    </row>
    <row r="13" spans="1:35" ht="20.100000000000001" customHeight="1" thickBot="1" x14ac:dyDescent="0.3">
      <c r="A13" s="27" t="s">
        <v>14</v>
      </c>
      <c r="B13" s="152">
        <v>60.55</v>
      </c>
      <c r="C13" s="152">
        <v>71.77</v>
      </c>
      <c r="D13" s="153">
        <v>91.95</v>
      </c>
      <c r="E13" s="152">
        <v>115.21</v>
      </c>
      <c r="F13" s="152">
        <v>139.9</v>
      </c>
      <c r="G13" s="153">
        <v>152.24</v>
      </c>
      <c r="H13" s="152">
        <v>142.08000000000001</v>
      </c>
      <c r="I13" s="152">
        <v>133.96</v>
      </c>
      <c r="J13" s="153">
        <v>129.9</v>
      </c>
      <c r="K13" s="152">
        <v>96.41</v>
      </c>
      <c r="L13" s="152">
        <v>75.75</v>
      </c>
      <c r="M13" s="153">
        <v>57.38</v>
      </c>
      <c r="N13" s="152">
        <v>59.15</v>
      </c>
      <c r="O13" s="152">
        <v>70.099999999999994</v>
      </c>
      <c r="P13" s="153">
        <v>89.82</v>
      </c>
      <c r="Q13" s="152">
        <v>113.29</v>
      </c>
      <c r="R13" s="152">
        <v>137.57</v>
      </c>
      <c r="S13" s="153">
        <v>149.69999999999999</v>
      </c>
      <c r="T13" s="152">
        <v>148.56</v>
      </c>
      <c r="U13" s="152">
        <v>147.74</v>
      </c>
      <c r="V13" s="153">
        <v>146.92034877282043</v>
      </c>
      <c r="W13" s="152">
        <v>115.2373017512532</v>
      </c>
      <c r="X13" s="152">
        <v>90.54</v>
      </c>
      <c r="Y13" s="153">
        <v>88.97</v>
      </c>
      <c r="Z13" s="154">
        <v>70.290000000000006</v>
      </c>
      <c r="AA13" s="152">
        <v>75.209999999999994</v>
      </c>
      <c r="AB13" s="153">
        <v>93.65</v>
      </c>
      <c r="AC13" s="154">
        <v>96.77</v>
      </c>
      <c r="AD13" s="152">
        <v>126.45</v>
      </c>
      <c r="AE13" s="153">
        <v>139.52000000000001</v>
      </c>
      <c r="AF13" s="155">
        <v>144.04</v>
      </c>
      <c r="AG13" s="156">
        <v>145.88999999999999</v>
      </c>
    </row>
    <row r="17" spans="2:25" ht="15.75" thickBot="1" x14ac:dyDescent="0.3"/>
    <row r="18" spans="2:25" ht="21.95" customHeight="1" thickBot="1" x14ac:dyDescent="0.3">
      <c r="B18" s="58" t="s">
        <v>61</v>
      </c>
      <c r="C18" s="59"/>
      <c r="D18" s="59"/>
      <c r="E18" s="59"/>
      <c r="F18" s="59"/>
      <c r="G18" s="60"/>
    </row>
    <row r="19" spans="2:25" ht="21.95" customHeight="1" x14ac:dyDescent="0.25">
      <c r="B19" s="61" t="s">
        <v>35</v>
      </c>
      <c r="C19" s="62"/>
      <c r="D19" s="63"/>
      <c r="E19" s="84" t="s">
        <v>62</v>
      </c>
      <c r="F19" s="85"/>
      <c r="G19" s="86"/>
    </row>
    <row r="20" spans="2:25" ht="21.95" customHeight="1" thickBot="1" x14ac:dyDescent="0.3">
      <c r="B20" s="64"/>
      <c r="C20" s="65"/>
      <c r="D20" s="66"/>
      <c r="E20" s="28">
        <v>43679</v>
      </c>
      <c r="F20" s="29">
        <v>44014</v>
      </c>
      <c r="G20" s="30" t="s">
        <v>16</v>
      </c>
      <c r="I20" s="2"/>
      <c r="J20" s="2"/>
      <c r="K20" s="2"/>
      <c r="U20" s="13"/>
      <c r="V20" s="13"/>
      <c r="W20" s="14"/>
      <c r="X20" s="15"/>
      <c r="Y20" s="16"/>
    </row>
    <row r="21" spans="2:25" ht="21.95" customHeight="1" x14ac:dyDescent="0.25">
      <c r="B21" s="87" t="s">
        <v>15</v>
      </c>
      <c r="C21" s="88"/>
      <c r="D21" s="88"/>
      <c r="E21" s="157">
        <f>(AG4-U4)/U4</f>
        <v>-0.11585890254245962</v>
      </c>
      <c r="F21" s="158">
        <f>(AG4-AF4)/AF4</f>
        <v>3.7402182362608533E-2</v>
      </c>
      <c r="G21" s="48">
        <v>100</v>
      </c>
      <c r="I21" s="2"/>
      <c r="J21" s="5"/>
      <c r="K21" s="2"/>
      <c r="M21" s="2"/>
      <c r="N21" s="2"/>
      <c r="O21" s="2"/>
      <c r="U21" s="13"/>
      <c r="V21" s="13"/>
      <c r="W21" s="14"/>
      <c r="X21" s="15"/>
      <c r="Y21" s="16"/>
    </row>
    <row r="22" spans="2:25" ht="21.95" customHeight="1" x14ac:dyDescent="0.25">
      <c r="B22" s="89" t="s">
        <v>12</v>
      </c>
      <c r="C22" s="90"/>
      <c r="D22" s="90"/>
      <c r="E22" s="159">
        <f>(AG11-U11)/U11</f>
        <v>-7.8989073317207434E-2</v>
      </c>
      <c r="F22" s="160">
        <f>(AG11-AF11)/AF11</f>
        <v>5.959121005661653E-2</v>
      </c>
      <c r="G22" s="49">
        <v>74.5</v>
      </c>
      <c r="I22" s="12"/>
      <c r="J22" s="5"/>
      <c r="K22" s="2"/>
      <c r="M22" s="2"/>
      <c r="N22" s="2"/>
      <c r="O22" s="2"/>
      <c r="U22" s="13"/>
      <c r="V22" s="13"/>
      <c r="W22" s="14"/>
      <c r="X22" s="15"/>
      <c r="Y22" s="16"/>
    </row>
    <row r="23" spans="2:25" ht="21.95" customHeight="1" x14ac:dyDescent="0.25">
      <c r="B23" s="89" t="s">
        <v>13</v>
      </c>
      <c r="C23" s="90"/>
      <c r="D23" s="90"/>
      <c r="E23" s="159">
        <f>(AG12-U12)/U12</f>
        <v>-0.22663060091325896</v>
      </c>
      <c r="F23" s="160">
        <f>(AG12-AF12)/AF12</f>
        <v>-2.3266467627753577E-2</v>
      </c>
      <c r="G23" s="49">
        <v>22.6</v>
      </c>
      <c r="I23" s="12"/>
      <c r="J23" s="5"/>
      <c r="K23" s="2"/>
      <c r="M23" s="2"/>
      <c r="N23" s="2"/>
      <c r="O23" s="2"/>
      <c r="U23" s="13"/>
      <c r="V23" s="13"/>
      <c r="W23" s="17"/>
      <c r="X23" s="17"/>
      <c r="Y23" s="16"/>
    </row>
    <row r="24" spans="2:25" ht="21.95" customHeight="1" thickBot="1" x14ac:dyDescent="0.3">
      <c r="B24" s="92" t="s">
        <v>14</v>
      </c>
      <c r="C24" s="93"/>
      <c r="D24" s="93"/>
      <c r="E24" s="161">
        <f>(AG13-U13)/U13</f>
        <v>-1.2521998104778819E-2</v>
      </c>
      <c r="F24" s="162">
        <f>(AG13-AF13)/AF13</f>
        <v>1.2843654540405404E-2</v>
      </c>
      <c r="G24" s="50">
        <v>2.9</v>
      </c>
      <c r="I24" s="12"/>
      <c r="J24" s="5"/>
      <c r="K24" s="2"/>
      <c r="M24" s="2"/>
      <c r="N24" s="2"/>
      <c r="O24" s="2"/>
    </row>
    <row r="25" spans="2:25" x14ac:dyDescent="0.25">
      <c r="B25" s="4"/>
      <c r="C25" s="4"/>
      <c r="D25" s="6"/>
      <c r="E25" s="7"/>
      <c r="F25" s="51"/>
      <c r="H25" s="2"/>
      <c r="I25" s="2"/>
      <c r="J25" s="2"/>
      <c r="L25" s="2"/>
      <c r="M25" s="2"/>
      <c r="N25" s="2"/>
    </row>
    <row r="26" spans="2:25" x14ac:dyDescent="0.25">
      <c r="B26" s="4"/>
      <c r="C26" s="4"/>
      <c r="D26" s="6"/>
      <c r="E26" s="7"/>
      <c r="F26" s="11"/>
      <c r="H26" s="2"/>
      <c r="I26" s="2"/>
      <c r="J26" s="2"/>
      <c r="L26" s="2"/>
      <c r="M26" s="2"/>
      <c r="N26" s="2"/>
    </row>
    <row r="28" spans="2:25" ht="36" customHeight="1" x14ac:dyDescent="0.25">
      <c r="B28" s="67" t="s">
        <v>42</v>
      </c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</row>
    <row r="29" spans="2:25" ht="29.25" customHeight="1" x14ac:dyDescent="0.25">
      <c r="B29" s="94"/>
      <c r="C29" s="91">
        <v>2019</v>
      </c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81">
        <v>2020</v>
      </c>
      <c r="P29" s="82"/>
      <c r="Q29" s="82"/>
      <c r="R29" s="82"/>
      <c r="S29" s="82"/>
      <c r="T29" s="82"/>
      <c r="U29" s="82"/>
      <c r="V29" s="83"/>
    </row>
    <row r="30" spans="2:25" ht="33.75" customHeight="1" x14ac:dyDescent="0.25">
      <c r="B30" s="95"/>
      <c r="C30" s="38" t="s">
        <v>45</v>
      </c>
      <c r="D30" s="38" t="s">
        <v>46</v>
      </c>
      <c r="E30" s="38" t="s">
        <v>47</v>
      </c>
      <c r="F30" s="38" t="s">
        <v>48</v>
      </c>
      <c r="G30" s="38" t="s">
        <v>49</v>
      </c>
      <c r="H30" s="38" t="s">
        <v>50</v>
      </c>
      <c r="I30" s="38" t="s">
        <v>51</v>
      </c>
      <c r="J30" s="38" t="s">
        <v>52</v>
      </c>
      <c r="K30" s="38" t="s">
        <v>53</v>
      </c>
      <c r="L30" s="38" t="s">
        <v>54</v>
      </c>
      <c r="M30" s="38" t="s">
        <v>55</v>
      </c>
      <c r="N30" s="38" t="s">
        <v>56</v>
      </c>
      <c r="O30" s="54" t="s">
        <v>45</v>
      </c>
      <c r="P30" s="54" t="s">
        <v>46</v>
      </c>
      <c r="Q30" s="54" t="s">
        <v>47</v>
      </c>
      <c r="R30" s="54" t="s">
        <v>48</v>
      </c>
      <c r="S30" s="54" t="s">
        <v>49</v>
      </c>
      <c r="T30" s="54" t="s">
        <v>5</v>
      </c>
      <c r="U30" s="54" t="s">
        <v>6</v>
      </c>
      <c r="V30" s="38" t="s">
        <v>52</v>
      </c>
    </row>
    <row r="31" spans="2:25" ht="21" customHeight="1" x14ac:dyDescent="0.25">
      <c r="B31" s="57" t="s">
        <v>41</v>
      </c>
      <c r="C31" s="163">
        <f t="shared" ref="C31:V31" si="1">(N4-B4)/B4*100</f>
        <v>-0.85671205128354933</v>
      </c>
      <c r="D31" s="163">
        <f t="shared" si="1"/>
        <v>-2.035197881341118</v>
      </c>
      <c r="E31" s="163">
        <f t="shared" si="1"/>
        <v>-5.9637213763966148</v>
      </c>
      <c r="F31" s="163">
        <f t="shared" si="1"/>
        <v>-6.3804787795213409</v>
      </c>
      <c r="G31" s="163">
        <f t="shared" si="1"/>
        <v>-9.0020485176456457</v>
      </c>
      <c r="H31" s="163">
        <f t="shared" si="1"/>
        <v>-10.276833705458225</v>
      </c>
      <c r="I31" s="163">
        <f t="shared" si="1"/>
        <v>-9.1024040859277253</v>
      </c>
      <c r="J31" s="163">
        <f t="shared" si="1"/>
        <v>-7.2689872150142634</v>
      </c>
      <c r="K31" s="163">
        <f t="shared" si="1"/>
        <v>-11.289716055994583</v>
      </c>
      <c r="L31" s="163">
        <f t="shared" si="1"/>
        <v>-2.4543911160497691</v>
      </c>
      <c r="M31" s="163">
        <f t="shared" si="1"/>
        <v>-8.1037220007117252</v>
      </c>
      <c r="N31" s="163">
        <f t="shared" si="1"/>
        <v>-6.3464014616112117</v>
      </c>
      <c r="O31" s="163">
        <f t="shared" si="1"/>
        <v>-6.6784213830440642</v>
      </c>
      <c r="P31" s="163">
        <f t="shared" si="1"/>
        <v>-5.7210502566983639</v>
      </c>
      <c r="Q31" s="163">
        <f t="shared" si="1"/>
        <v>-3.286180213463552</v>
      </c>
      <c r="R31" s="163">
        <f t="shared" si="1"/>
        <v>7.0449605579978662</v>
      </c>
      <c r="S31" s="163">
        <f t="shared" si="1"/>
        <v>-15.523661486858106</v>
      </c>
      <c r="T31" s="163">
        <f t="shared" si="1"/>
        <v>-22.23737186982984</v>
      </c>
      <c r="U31" s="163">
        <f t="shared" si="1"/>
        <v>-13.408162578111746</v>
      </c>
      <c r="V31" s="163">
        <f t="shared" si="1"/>
        <v>-11.585890254245962</v>
      </c>
    </row>
    <row r="32" spans="2:25" x14ac:dyDescent="0.25">
      <c r="B32" s="56" t="s">
        <v>63</v>
      </c>
      <c r="C32" s="164">
        <f>(N11-B11)/B11*100</f>
        <v>2.6008015048662849</v>
      </c>
      <c r="D32" s="165">
        <f t="shared" ref="D32:V32" si="2">(O11-C11)/C11*100</f>
        <v>2.0216962524654778</v>
      </c>
      <c r="E32" s="165">
        <f t="shared" si="2"/>
        <v>-1.2114718971485072</v>
      </c>
      <c r="F32" s="165">
        <f t="shared" si="2"/>
        <v>-0.62055270560979647</v>
      </c>
      <c r="G32" s="165">
        <f t="shared" si="2"/>
        <v>-3.5900358189514785</v>
      </c>
      <c r="H32" s="165">
        <f t="shared" si="2"/>
        <v>-6.8206564006844062</v>
      </c>
      <c r="I32" s="165">
        <f t="shared" si="2"/>
        <v>-6.8809523809523823</v>
      </c>
      <c r="J32" s="165">
        <f t="shared" si="2"/>
        <v>-5.9833751568381395</v>
      </c>
      <c r="K32" s="165">
        <f t="shared" si="2"/>
        <v>-13.06950707510496</v>
      </c>
      <c r="L32" s="165">
        <f t="shared" si="2"/>
        <v>-3.1858896101200971</v>
      </c>
      <c r="M32" s="165">
        <f t="shared" si="2"/>
        <v>-10.842043279846914</v>
      </c>
      <c r="N32" s="165">
        <f t="shared" si="2"/>
        <v>-9.7276563099347868</v>
      </c>
      <c r="O32" s="165">
        <f t="shared" si="2"/>
        <v>-4.8704663212435229</v>
      </c>
      <c r="P32" s="165">
        <f t="shared" si="2"/>
        <v>-3.3832769453842455</v>
      </c>
      <c r="Q32" s="165">
        <f t="shared" si="2"/>
        <v>-0.42546091599232927</v>
      </c>
      <c r="R32" s="165">
        <f t="shared" si="2"/>
        <v>22.529348097577213</v>
      </c>
      <c r="S32" s="165">
        <f t="shared" si="2"/>
        <v>-11.981329899518709</v>
      </c>
      <c r="T32" s="165">
        <f t="shared" si="2"/>
        <v>-23.228445037976794</v>
      </c>
      <c r="U32" s="165">
        <f t="shared" si="2"/>
        <v>-11.18213585613228</v>
      </c>
      <c r="V32" s="165">
        <f t="shared" si="2"/>
        <v>-7.8989073317207437</v>
      </c>
    </row>
    <row r="33" spans="2:22" x14ac:dyDescent="0.25">
      <c r="B33" s="56" t="s">
        <v>13</v>
      </c>
      <c r="C33" s="165">
        <f>(N12-B12)/B12*100</f>
        <v>-8.9274245343609611</v>
      </c>
      <c r="D33" s="165">
        <f t="shared" ref="D33:V33" si="3">(O12-C12)/C12*100</f>
        <v>-11.390728476821192</v>
      </c>
      <c r="E33" s="165">
        <f t="shared" si="3"/>
        <v>-16.81742043551089</v>
      </c>
      <c r="F33" s="165">
        <f t="shared" si="3"/>
        <v>-19.236624619399738</v>
      </c>
      <c r="G33" s="165">
        <f t="shared" si="3"/>
        <v>-21.512034893112926</v>
      </c>
      <c r="H33" s="165">
        <f t="shared" si="3"/>
        <v>-19.300475190628788</v>
      </c>
      <c r="I33" s="165">
        <f t="shared" si="3"/>
        <v>-15.742944576674599</v>
      </c>
      <c r="J33" s="165">
        <f t="shared" si="3"/>
        <v>-12.2228104229163</v>
      </c>
      <c r="K33" s="165">
        <f t="shared" si="3"/>
        <v>-9.1886017870079684</v>
      </c>
      <c r="L33" s="165">
        <f t="shared" si="3"/>
        <v>-2.1737689707733931</v>
      </c>
      <c r="M33" s="165">
        <f t="shared" si="3"/>
        <v>-1.4911977908180853</v>
      </c>
      <c r="N33" s="165">
        <f t="shared" si="3"/>
        <v>0.8646156063117062</v>
      </c>
      <c r="O33" s="165">
        <f t="shared" si="3"/>
        <v>-12.713168354917286</v>
      </c>
      <c r="P33" s="165">
        <f t="shared" si="3"/>
        <v>-12.699031650094231</v>
      </c>
      <c r="Q33" s="165">
        <f t="shared" si="3"/>
        <v>-11.457913813934754</v>
      </c>
      <c r="R33" s="165">
        <f t="shared" si="3"/>
        <v>-32.112562272788466</v>
      </c>
      <c r="S33" s="165">
        <f t="shared" si="3"/>
        <v>-25.91245883644347</v>
      </c>
      <c r="T33" s="165">
        <f t="shared" si="3"/>
        <v>-21.587680670401433</v>
      </c>
      <c r="U33" s="165">
        <f t="shared" si="3"/>
        <v>-20.527939632010888</v>
      </c>
      <c r="V33" s="165">
        <f t="shared" si="3"/>
        <v>-22.663060091325896</v>
      </c>
    </row>
    <row r="34" spans="2:22" x14ac:dyDescent="0.25">
      <c r="B34" s="56" t="s">
        <v>14</v>
      </c>
      <c r="C34" s="165">
        <f>(N13-B13)/B13*100</f>
        <v>-2.3121387283236974</v>
      </c>
      <c r="D34" s="165">
        <f t="shared" ref="D34:V34" si="4">(O13-C13)/C13*100</f>
        <v>-2.3268775254284546</v>
      </c>
      <c r="E34" s="165">
        <f t="shared" si="4"/>
        <v>-2.3164763458401407</v>
      </c>
      <c r="F34" s="165">
        <f t="shared" si="4"/>
        <v>-1.6665220032983141</v>
      </c>
      <c r="G34" s="165">
        <f t="shared" si="4"/>
        <v>-1.6654753395282433</v>
      </c>
      <c r="H34" s="165">
        <f t="shared" si="4"/>
        <v>-1.6684182869154101</v>
      </c>
      <c r="I34" s="165">
        <f t="shared" si="4"/>
        <v>4.5608108108108034</v>
      </c>
      <c r="J34" s="165">
        <f t="shared" si="4"/>
        <v>10.286652732158853</v>
      </c>
      <c r="K34" s="165">
        <f t="shared" si="4"/>
        <v>13.102654944434509</v>
      </c>
      <c r="L34" s="165">
        <f t="shared" si="4"/>
        <v>19.528370242976042</v>
      </c>
      <c r="M34" s="165">
        <f t="shared" si="4"/>
        <v>19.524752475247535</v>
      </c>
      <c r="N34" s="165">
        <f t="shared" si="4"/>
        <v>55.054025792959216</v>
      </c>
      <c r="O34" s="165">
        <f t="shared" si="4"/>
        <v>18.833474218089616</v>
      </c>
      <c r="P34" s="165">
        <f t="shared" si="4"/>
        <v>7.2895863052781742</v>
      </c>
      <c r="Q34" s="165">
        <f t="shared" si="4"/>
        <v>4.2640837230015727</v>
      </c>
      <c r="R34" s="165">
        <f t="shared" si="4"/>
        <v>-14.582046076440999</v>
      </c>
      <c r="S34" s="165">
        <f t="shared" si="4"/>
        <v>-8.0831576651886241</v>
      </c>
      <c r="T34" s="165">
        <f t="shared" si="4"/>
        <v>-6.8002672010687908</v>
      </c>
      <c r="U34" s="165">
        <f t="shared" si="4"/>
        <v>-3.0425417339795437</v>
      </c>
      <c r="V34" s="165">
        <f t="shared" si="4"/>
        <v>-1.252199810477882</v>
      </c>
    </row>
  </sheetData>
  <mergeCells count="21">
    <mergeCell ref="B28:V28"/>
    <mergeCell ref="O29:V29"/>
    <mergeCell ref="E19:G19"/>
    <mergeCell ref="B21:D21"/>
    <mergeCell ref="B22:D22"/>
    <mergeCell ref="B23:D23"/>
    <mergeCell ref="C29:N29"/>
    <mergeCell ref="B24:D24"/>
    <mergeCell ref="B29:B30"/>
    <mergeCell ref="B18:G18"/>
    <mergeCell ref="B19:D20"/>
    <mergeCell ref="B1:AG1"/>
    <mergeCell ref="Z2:AG2"/>
    <mergeCell ref="A8:AG8"/>
    <mergeCell ref="Z9:AG9"/>
    <mergeCell ref="A2:A4"/>
    <mergeCell ref="A9:A10"/>
    <mergeCell ref="N9:Y9"/>
    <mergeCell ref="B2:M2"/>
    <mergeCell ref="N2:Y2"/>
    <mergeCell ref="B9:M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H34"/>
  <sheetViews>
    <sheetView rightToLeft="1" tabSelected="1" topLeftCell="A7" zoomScale="62" zoomScaleNormal="62" zoomScalePageLayoutView="90" workbookViewId="0">
      <selection activeCell="AC28" sqref="AC28"/>
    </sheetView>
  </sheetViews>
  <sheetFormatPr defaultColWidth="8.85546875" defaultRowHeight="15" x14ac:dyDescent="0.25"/>
  <cols>
    <col min="1" max="1" width="19.140625" customWidth="1"/>
    <col min="2" max="2" width="11.42578125" customWidth="1"/>
    <col min="3" max="3" width="11" customWidth="1"/>
    <col min="4" max="4" width="10.85546875" customWidth="1"/>
    <col min="7" max="8" width="9.140625" bestFit="1" customWidth="1"/>
    <col min="9" max="9" width="11.42578125" bestFit="1" customWidth="1"/>
    <col min="10" max="10" width="10.42578125" bestFit="1" customWidth="1"/>
    <col min="11" max="11" width="10" bestFit="1" customWidth="1"/>
    <col min="12" max="13" width="10.42578125" bestFit="1" customWidth="1"/>
  </cols>
  <sheetData>
    <row r="3" spans="1:34" ht="29.25" customHeight="1" thickBot="1" x14ac:dyDescent="0.3">
      <c r="A3" s="126" t="s">
        <v>17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</row>
    <row r="4" spans="1:34" ht="29.25" customHeight="1" thickBot="1" x14ac:dyDescent="0.3">
      <c r="A4" s="107" t="s">
        <v>37</v>
      </c>
      <c r="B4" s="108"/>
      <c r="C4" s="98">
        <v>2018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100"/>
      <c r="O4" s="98">
        <v>2019</v>
      </c>
      <c r="P4" s="99"/>
      <c r="Q4" s="99"/>
      <c r="R4" s="99"/>
      <c r="S4" s="99"/>
      <c r="T4" s="99"/>
      <c r="U4" s="99"/>
      <c r="V4" s="99"/>
      <c r="W4" s="99"/>
      <c r="X4" s="99"/>
      <c r="Y4" s="99"/>
      <c r="Z4" s="100"/>
      <c r="AA4" s="130">
        <v>2020</v>
      </c>
      <c r="AB4" s="131"/>
      <c r="AC4" s="131"/>
      <c r="AD4" s="131"/>
      <c r="AE4" s="131"/>
      <c r="AF4" s="131"/>
      <c r="AG4" s="131"/>
      <c r="AH4" s="132"/>
    </row>
    <row r="5" spans="1:34" x14ac:dyDescent="0.25">
      <c r="A5" s="109"/>
      <c r="B5" s="110"/>
      <c r="C5" s="101" t="s">
        <v>18</v>
      </c>
      <c r="D5" s="103" t="s">
        <v>19</v>
      </c>
      <c r="E5" s="105" t="s">
        <v>20</v>
      </c>
      <c r="F5" s="101" t="s">
        <v>21</v>
      </c>
      <c r="G5" s="103" t="s">
        <v>22</v>
      </c>
      <c r="H5" s="105" t="s">
        <v>23</v>
      </c>
      <c r="I5" s="101" t="s">
        <v>24</v>
      </c>
      <c r="J5" s="103" t="s">
        <v>25</v>
      </c>
      <c r="K5" s="105" t="s">
        <v>26</v>
      </c>
      <c r="L5" s="101" t="s">
        <v>27</v>
      </c>
      <c r="M5" s="103" t="s">
        <v>28</v>
      </c>
      <c r="N5" s="105" t="s">
        <v>29</v>
      </c>
      <c r="O5" s="101" t="s">
        <v>18</v>
      </c>
      <c r="P5" s="103" t="s">
        <v>19</v>
      </c>
      <c r="Q5" s="105" t="s">
        <v>20</v>
      </c>
      <c r="R5" s="101" t="s">
        <v>21</v>
      </c>
      <c r="S5" s="103" t="s">
        <v>22</v>
      </c>
      <c r="T5" s="105" t="s">
        <v>23</v>
      </c>
      <c r="U5" s="101" t="s">
        <v>24</v>
      </c>
      <c r="V5" s="103" t="s">
        <v>25</v>
      </c>
      <c r="W5" s="105" t="s">
        <v>26</v>
      </c>
      <c r="X5" s="101" t="s">
        <v>27</v>
      </c>
      <c r="Y5" s="103" t="s">
        <v>28</v>
      </c>
      <c r="Z5" s="105" t="s">
        <v>29</v>
      </c>
      <c r="AA5" s="101" t="s">
        <v>18</v>
      </c>
      <c r="AB5" s="103" t="s">
        <v>19</v>
      </c>
      <c r="AC5" s="105" t="s">
        <v>20</v>
      </c>
      <c r="AD5" s="101" t="s">
        <v>21</v>
      </c>
      <c r="AE5" s="103" t="s">
        <v>22</v>
      </c>
      <c r="AF5" s="105" t="s">
        <v>23</v>
      </c>
      <c r="AG5" s="103" t="s">
        <v>24</v>
      </c>
      <c r="AH5" s="133" t="s">
        <v>25</v>
      </c>
    </row>
    <row r="6" spans="1:34" x14ac:dyDescent="0.25">
      <c r="A6" s="109"/>
      <c r="B6" s="110"/>
      <c r="C6" s="102"/>
      <c r="D6" s="104"/>
      <c r="E6" s="106"/>
      <c r="F6" s="102"/>
      <c r="G6" s="104"/>
      <c r="H6" s="106"/>
      <c r="I6" s="102"/>
      <c r="J6" s="104"/>
      <c r="K6" s="106"/>
      <c r="L6" s="102"/>
      <c r="M6" s="104"/>
      <c r="N6" s="106"/>
      <c r="O6" s="102"/>
      <c r="P6" s="104"/>
      <c r="Q6" s="106"/>
      <c r="R6" s="102"/>
      <c r="S6" s="104"/>
      <c r="T6" s="106"/>
      <c r="U6" s="102"/>
      <c r="V6" s="104"/>
      <c r="W6" s="106"/>
      <c r="X6" s="102"/>
      <c r="Y6" s="104"/>
      <c r="Z6" s="106"/>
      <c r="AA6" s="102"/>
      <c r="AB6" s="104"/>
      <c r="AC6" s="106"/>
      <c r="AD6" s="102"/>
      <c r="AE6" s="104"/>
      <c r="AF6" s="106"/>
      <c r="AG6" s="104"/>
      <c r="AH6" s="134"/>
    </row>
    <row r="7" spans="1:34" s="18" customFormat="1" ht="21.95" customHeight="1" thickBot="1" x14ac:dyDescent="0.3">
      <c r="A7" s="111"/>
      <c r="B7" s="112"/>
      <c r="C7" s="166">
        <f t="shared" ref="C7:AC7" si="0">(C13*$D22+C14*$D23+C15*$D24)/100</f>
        <v>131.55412000000001</v>
      </c>
      <c r="D7" s="167">
        <f t="shared" si="0"/>
        <v>131.97782999999998</v>
      </c>
      <c r="E7" s="168">
        <f t="shared" si="0"/>
        <v>133.54145</v>
      </c>
      <c r="F7" s="166">
        <f t="shared" si="0"/>
        <v>134.94771</v>
      </c>
      <c r="G7" s="167">
        <f t="shared" si="0"/>
        <v>137.54336000000001</v>
      </c>
      <c r="H7" s="168">
        <f t="shared" si="0"/>
        <v>141.10854</v>
      </c>
      <c r="I7" s="166">
        <f t="shared" si="0"/>
        <v>137.87028000000001</v>
      </c>
      <c r="J7" s="167">
        <f t="shared" si="0"/>
        <v>137.30950000000001</v>
      </c>
      <c r="K7" s="168">
        <f t="shared" si="0"/>
        <v>137.02364</v>
      </c>
      <c r="L7" s="166">
        <f t="shared" si="0"/>
        <v>134.00032999999999</v>
      </c>
      <c r="M7" s="167">
        <f t="shared" si="0"/>
        <v>136.14855</v>
      </c>
      <c r="N7" s="168">
        <f t="shared" si="0"/>
        <v>130.14131</v>
      </c>
      <c r="O7" s="166">
        <f t="shared" si="0"/>
        <v>130.42707999999999</v>
      </c>
      <c r="P7" s="167">
        <f t="shared" si="0"/>
        <v>129.29182</v>
      </c>
      <c r="Q7" s="168">
        <f t="shared" si="0"/>
        <v>125.57741</v>
      </c>
      <c r="R7" s="166">
        <f t="shared" si="0"/>
        <v>126.3374</v>
      </c>
      <c r="S7" s="167">
        <f t="shared" si="0"/>
        <v>125.16163999999999</v>
      </c>
      <c r="T7" s="168">
        <f t="shared" si="0"/>
        <v>126.60705</v>
      </c>
      <c r="U7" s="166">
        <f t="shared" si="0"/>
        <v>125.32077000000001</v>
      </c>
      <c r="V7" s="167">
        <f t="shared" si="0"/>
        <v>127.32849</v>
      </c>
      <c r="W7" s="168">
        <f t="shared" si="0"/>
        <v>121.55404999999999</v>
      </c>
      <c r="X7" s="166">
        <f t="shared" si="0"/>
        <v>130.71337000000003</v>
      </c>
      <c r="Y7" s="167">
        <f t="shared" si="0"/>
        <v>125.11545</v>
      </c>
      <c r="Z7" s="168">
        <f t="shared" si="0"/>
        <v>121.88202000000003</v>
      </c>
      <c r="AA7" s="166">
        <f t="shared" si="0"/>
        <v>121.71661</v>
      </c>
      <c r="AB7" s="167">
        <f t="shared" si="0"/>
        <v>121.89497000000001</v>
      </c>
      <c r="AC7" s="168">
        <f t="shared" si="0"/>
        <v>121.45071</v>
      </c>
      <c r="AD7" s="166">
        <f t="shared" ref="AD7" si="1">(AD13*$D22+AD14*$D23+AD15*$D24)/100</f>
        <v>135.23782</v>
      </c>
      <c r="AE7" s="167">
        <f>(AE13*$D22+AE14*$D23+AE15*$D24)/100</f>
        <v>105.731970695</v>
      </c>
      <c r="AF7" s="168">
        <f>(AF13*$D22+AF14*$D23+AF15*$D24)/100</f>
        <v>98.4529694780786</v>
      </c>
      <c r="AG7" s="167">
        <f>(AG13*$D22+AG14*$D23+AG15*$D24)/100</f>
        <v>108.51755741425852</v>
      </c>
      <c r="AH7" s="168">
        <f>(AH13*$D22+AH14*$D23+AH15*$D24)/100</f>
        <v>112.57635088621146</v>
      </c>
    </row>
    <row r="8" spans="1:34" ht="36" customHeight="1" x14ac:dyDescent="0.25"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</row>
    <row r="9" spans="1:34" ht="36" customHeight="1" thickBot="1" x14ac:dyDescent="0.3">
      <c r="A9" s="126" t="s">
        <v>58</v>
      </c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</row>
    <row r="10" spans="1:34" ht="34.5" customHeight="1" thickBot="1" x14ac:dyDescent="0.3">
      <c r="A10" s="118" t="s">
        <v>30</v>
      </c>
      <c r="B10" s="119"/>
      <c r="C10" s="98">
        <v>2018</v>
      </c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100"/>
      <c r="O10" s="98">
        <v>2019</v>
      </c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100"/>
      <c r="AA10" s="130">
        <v>2020</v>
      </c>
      <c r="AB10" s="131"/>
      <c r="AC10" s="131"/>
      <c r="AD10" s="131"/>
      <c r="AE10" s="131"/>
      <c r="AF10" s="131"/>
      <c r="AG10" s="131"/>
      <c r="AH10" s="132"/>
    </row>
    <row r="11" spans="1:34" x14ac:dyDescent="0.25">
      <c r="A11" s="120"/>
      <c r="B11" s="121"/>
      <c r="C11" s="101" t="s">
        <v>57</v>
      </c>
      <c r="D11" s="103" t="s">
        <v>19</v>
      </c>
      <c r="E11" s="105" t="s">
        <v>20</v>
      </c>
      <c r="F11" s="101" t="s">
        <v>21</v>
      </c>
      <c r="G11" s="103" t="s">
        <v>22</v>
      </c>
      <c r="H11" s="105" t="s">
        <v>23</v>
      </c>
      <c r="I11" s="101" t="s">
        <v>24</v>
      </c>
      <c r="J11" s="103" t="s">
        <v>25</v>
      </c>
      <c r="K11" s="105" t="s">
        <v>26</v>
      </c>
      <c r="L11" s="101" t="s">
        <v>27</v>
      </c>
      <c r="M11" s="103" t="s">
        <v>28</v>
      </c>
      <c r="N11" s="105" t="s">
        <v>29</v>
      </c>
      <c r="O11" s="101" t="s">
        <v>57</v>
      </c>
      <c r="P11" s="103" t="s">
        <v>19</v>
      </c>
      <c r="Q11" s="105" t="s">
        <v>20</v>
      </c>
      <c r="R11" s="101" t="s">
        <v>21</v>
      </c>
      <c r="S11" s="103" t="s">
        <v>22</v>
      </c>
      <c r="T11" s="105" t="s">
        <v>23</v>
      </c>
      <c r="U11" s="101" t="s">
        <v>24</v>
      </c>
      <c r="V11" s="103" t="s">
        <v>25</v>
      </c>
      <c r="W11" s="105" t="s">
        <v>26</v>
      </c>
      <c r="X11" s="101" t="s">
        <v>27</v>
      </c>
      <c r="Y11" s="103" t="s">
        <v>28</v>
      </c>
      <c r="Z11" s="105" t="s">
        <v>29</v>
      </c>
      <c r="AA11" s="101" t="s">
        <v>57</v>
      </c>
      <c r="AB11" s="103" t="s">
        <v>19</v>
      </c>
      <c r="AC11" s="105" t="s">
        <v>20</v>
      </c>
      <c r="AD11" s="101" t="s">
        <v>21</v>
      </c>
      <c r="AE11" s="103" t="s">
        <v>22</v>
      </c>
      <c r="AF11" s="105" t="s">
        <v>23</v>
      </c>
      <c r="AG11" s="96" t="s">
        <v>24</v>
      </c>
      <c r="AH11" s="105" t="s">
        <v>25</v>
      </c>
    </row>
    <row r="12" spans="1:34" ht="15.75" thickBot="1" x14ac:dyDescent="0.3">
      <c r="A12" s="122"/>
      <c r="B12" s="123"/>
      <c r="C12" s="102"/>
      <c r="D12" s="104"/>
      <c r="E12" s="106"/>
      <c r="F12" s="102"/>
      <c r="G12" s="104"/>
      <c r="H12" s="106"/>
      <c r="I12" s="102"/>
      <c r="J12" s="104"/>
      <c r="K12" s="106"/>
      <c r="L12" s="102"/>
      <c r="M12" s="104"/>
      <c r="N12" s="106"/>
      <c r="O12" s="102"/>
      <c r="P12" s="104"/>
      <c r="Q12" s="106"/>
      <c r="R12" s="102"/>
      <c r="S12" s="104"/>
      <c r="T12" s="106"/>
      <c r="U12" s="102"/>
      <c r="V12" s="104"/>
      <c r="W12" s="106"/>
      <c r="X12" s="102"/>
      <c r="Y12" s="104"/>
      <c r="Z12" s="106"/>
      <c r="AA12" s="102"/>
      <c r="AB12" s="104"/>
      <c r="AC12" s="106"/>
      <c r="AD12" s="102"/>
      <c r="AE12" s="104"/>
      <c r="AF12" s="106"/>
      <c r="AG12" s="97"/>
      <c r="AH12" s="106"/>
    </row>
    <row r="13" spans="1:34" ht="15" customHeight="1" x14ac:dyDescent="0.25">
      <c r="A13" s="136" t="s">
        <v>32</v>
      </c>
      <c r="B13" s="137"/>
      <c r="C13" s="169">
        <v>122.27</v>
      </c>
      <c r="D13" s="170">
        <v>121.68</v>
      </c>
      <c r="E13" s="171">
        <v>121.34</v>
      </c>
      <c r="F13" s="169">
        <v>120.86</v>
      </c>
      <c r="G13" s="170">
        <v>122.84</v>
      </c>
      <c r="H13" s="171">
        <v>128.58000000000001</v>
      </c>
      <c r="I13" s="169">
        <v>126</v>
      </c>
      <c r="J13" s="170">
        <v>127.52</v>
      </c>
      <c r="K13" s="171">
        <v>128.62</v>
      </c>
      <c r="L13" s="169">
        <v>130.34</v>
      </c>
      <c r="M13" s="170">
        <v>135.86000000000001</v>
      </c>
      <c r="N13" s="171">
        <v>130.35</v>
      </c>
      <c r="O13" s="169">
        <v>125.45</v>
      </c>
      <c r="P13" s="170">
        <v>124.14</v>
      </c>
      <c r="Q13" s="171">
        <v>119.87</v>
      </c>
      <c r="R13" s="169">
        <v>120.11</v>
      </c>
      <c r="S13" s="170">
        <v>118.43</v>
      </c>
      <c r="T13" s="171">
        <v>119.81</v>
      </c>
      <c r="U13" s="169">
        <v>117.33</v>
      </c>
      <c r="V13" s="170">
        <v>119.89</v>
      </c>
      <c r="W13" s="171">
        <v>111.81</v>
      </c>
      <c r="X13" s="169">
        <v>126.19</v>
      </c>
      <c r="Y13" s="170">
        <v>121.13</v>
      </c>
      <c r="Z13" s="171">
        <v>117.67</v>
      </c>
      <c r="AA13" s="169">
        <v>119.34</v>
      </c>
      <c r="AB13" s="170">
        <v>119.94</v>
      </c>
      <c r="AC13" s="172">
        <v>119.36</v>
      </c>
      <c r="AD13" s="169">
        <v>147.16999999999999</v>
      </c>
      <c r="AE13" s="170">
        <v>104.240511</v>
      </c>
      <c r="AF13" s="172">
        <v>91.98</v>
      </c>
      <c r="AG13" s="173">
        <v>104.21</v>
      </c>
      <c r="AH13" s="174">
        <v>110.42</v>
      </c>
    </row>
    <row r="14" spans="1:34" x14ac:dyDescent="0.25">
      <c r="A14" s="138" t="s">
        <v>33</v>
      </c>
      <c r="B14" s="139"/>
      <c r="C14" s="169">
        <v>171.27</v>
      </c>
      <c r="D14" s="170">
        <v>173.65</v>
      </c>
      <c r="E14" s="171">
        <v>179.1</v>
      </c>
      <c r="F14" s="169">
        <v>183.92</v>
      </c>
      <c r="G14" s="170">
        <v>185.71</v>
      </c>
      <c r="H14" s="171">
        <v>180.98</v>
      </c>
      <c r="I14" s="169">
        <v>176.46</v>
      </c>
      <c r="J14" s="170">
        <v>170.01</v>
      </c>
      <c r="K14" s="171">
        <v>165.64</v>
      </c>
      <c r="L14" s="169">
        <v>150.88999999999999</v>
      </c>
      <c r="M14" s="170">
        <v>144.85</v>
      </c>
      <c r="N14" s="171">
        <v>138.79</v>
      </c>
      <c r="O14" s="169">
        <v>155.97999999999999</v>
      </c>
      <c r="P14" s="170">
        <v>153.87</v>
      </c>
      <c r="Q14" s="171">
        <v>148.97999999999999</v>
      </c>
      <c r="R14" s="169">
        <v>148.54</v>
      </c>
      <c r="S14" s="170">
        <v>145.76</v>
      </c>
      <c r="T14" s="171">
        <v>146.05000000000001</v>
      </c>
      <c r="U14" s="169">
        <v>148.68</v>
      </c>
      <c r="V14" s="170">
        <v>149.22999999999999</v>
      </c>
      <c r="W14" s="171">
        <v>150.41999999999999</v>
      </c>
      <c r="X14" s="169">
        <v>147.61000000000001</v>
      </c>
      <c r="Y14" s="170">
        <v>142.69</v>
      </c>
      <c r="Z14" s="171">
        <v>139.99</v>
      </c>
      <c r="AA14" s="169">
        <v>136.15</v>
      </c>
      <c r="AB14" s="170">
        <v>134.33000000000001</v>
      </c>
      <c r="AC14" s="172">
        <v>131.91</v>
      </c>
      <c r="AD14" s="169">
        <v>100.84</v>
      </c>
      <c r="AE14" s="170">
        <v>107.99</v>
      </c>
      <c r="AF14" s="172">
        <v>114.52119238087872</v>
      </c>
      <c r="AG14" s="173">
        <v>118.15905935512622</v>
      </c>
      <c r="AH14" s="174">
        <v>115.40991542571436</v>
      </c>
    </row>
    <row r="15" spans="1:34" ht="15.75" thickBot="1" x14ac:dyDescent="0.3">
      <c r="A15" s="114" t="s">
        <v>34</v>
      </c>
      <c r="B15" s="115"/>
      <c r="C15" s="166">
        <v>60.55</v>
      </c>
      <c r="D15" s="167">
        <v>71.77</v>
      </c>
      <c r="E15" s="175">
        <v>91.95</v>
      </c>
      <c r="F15" s="166">
        <v>115.21</v>
      </c>
      <c r="G15" s="167">
        <v>139.9</v>
      </c>
      <c r="H15" s="175">
        <v>152.24</v>
      </c>
      <c r="I15" s="166">
        <v>142.08000000000001</v>
      </c>
      <c r="J15" s="167">
        <v>133.96</v>
      </c>
      <c r="K15" s="175">
        <v>129.9</v>
      </c>
      <c r="L15" s="166">
        <v>96.41</v>
      </c>
      <c r="M15" s="167">
        <v>75.75</v>
      </c>
      <c r="N15" s="175">
        <v>57.38</v>
      </c>
      <c r="O15" s="166">
        <v>59.15</v>
      </c>
      <c r="P15" s="167">
        <v>70.099999999999994</v>
      </c>
      <c r="Q15" s="175">
        <v>89.82</v>
      </c>
      <c r="R15" s="166">
        <v>113.29</v>
      </c>
      <c r="S15" s="167">
        <v>137.57</v>
      </c>
      <c r="T15" s="175">
        <v>149.69999999999999</v>
      </c>
      <c r="U15" s="166">
        <v>148.56</v>
      </c>
      <c r="V15" s="167">
        <v>147.74</v>
      </c>
      <c r="W15" s="175">
        <v>146.91999999999999</v>
      </c>
      <c r="X15" s="166">
        <v>115.24</v>
      </c>
      <c r="Y15" s="167">
        <v>90.54</v>
      </c>
      <c r="Z15" s="175">
        <v>88.97</v>
      </c>
      <c r="AA15" s="166">
        <v>70.290000000000006</v>
      </c>
      <c r="AB15" s="167">
        <v>75.209999999999994</v>
      </c>
      <c r="AC15" s="176">
        <v>93.65</v>
      </c>
      <c r="AD15" s="166">
        <v>96.77</v>
      </c>
      <c r="AE15" s="167">
        <v>126.45</v>
      </c>
      <c r="AF15" s="176">
        <v>139.52000000000001</v>
      </c>
      <c r="AG15" s="177">
        <v>144.04</v>
      </c>
      <c r="AH15" s="178">
        <v>145.88999999999999</v>
      </c>
    </row>
    <row r="18" spans="1:28" ht="29.25" customHeight="1" x14ac:dyDescent="0.25">
      <c r="A18" s="113" t="s">
        <v>60</v>
      </c>
      <c r="B18" s="113"/>
      <c r="C18" s="113"/>
      <c r="D18" s="113"/>
      <c r="E18" s="1"/>
    </row>
    <row r="19" spans="1:28" ht="34.5" customHeight="1" x14ac:dyDescent="0.25">
      <c r="A19" s="116" t="s">
        <v>31</v>
      </c>
      <c r="B19" s="117" t="s">
        <v>59</v>
      </c>
      <c r="C19" s="117"/>
      <c r="D19" s="39" t="s">
        <v>36</v>
      </c>
      <c r="Z19" s="20"/>
      <c r="AA19" s="20"/>
      <c r="AB19" s="20"/>
    </row>
    <row r="20" spans="1:28" x14ac:dyDescent="0.25">
      <c r="A20" s="116"/>
      <c r="B20" s="40">
        <v>43678</v>
      </c>
      <c r="C20" s="40">
        <v>44013</v>
      </c>
      <c r="D20" s="39"/>
      <c r="N20" s="21"/>
      <c r="O20" s="21"/>
      <c r="P20" s="12"/>
      <c r="Z20" s="14"/>
      <c r="AA20" s="14"/>
      <c r="AB20" s="14"/>
    </row>
    <row r="21" spans="1:28" x14ac:dyDescent="0.25">
      <c r="A21" s="41" t="s">
        <v>37</v>
      </c>
      <c r="B21" s="179">
        <f>(AH7-V7)/V7</f>
        <v>-0.11585890254245962</v>
      </c>
      <c r="C21" s="180">
        <f>(AH7-AG7)/AG7</f>
        <v>3.7402182362608533E-2</v>
      </c>
      <c r="D21" s="42">
        <v>100</v>
      </c>
      <c r="G21" s="24"/>
      <c r="H21" s="24"/>
      <c r="N21" s="12"/>
      <c r="O21" s="12"/>
      <c r="P21" s="12"/>
      <c r="Z21" s="14"/>
      <c r="AA21" s="14"/>
      <c r="AB21" s="14"/>
    </row>
    <row r="22" spans="1:28" x14ac:dyDescent="0.25">
      <c r="A22" s="43" t="s">
        <v>32</v>
      </c>
      <c r="B22" s="181">
        <f>(AH13-V13)/V13</f>
        <v>-7.8989073317207434E-2</v>
      </c>
      <c r="C22" s="181">
        <f>(AH13-AG13)/AG13</f>
        <v>5.959121005661653E-2</v>
      </c>
      <c r="D22" s="44">
        <v>74.5</v>
      </c>
      <c r="G22" s="24"/>
      <c r="H22" s="24"/>
      <c r="N22" s="12"/>
      <c r="O22" s="12"/>
      <c r="P22" s="12"/>
      <c r="Z22" s="14"/>
      <c r="AA22" s="14"/>
      <c r="AB22" s="14"/>
    </row>
    <row r="23" spans="1:28" x14ac:dyDescent="0.25">
      <c r="A23" s="43" t="s">
        <v>33</v>
      </c>
      <c r="B23" s="181">
        <f>(AH14-V14)/V14</f>
        <v>-0.22663060091325896</v>
      </c>
      <c r="C23" s="181">
        <f>(AH14-AG14)/AG14</f>
        <v>-2.3266467627753577E-2</v>
      </c>
      <c r="D23" s="44">
        <v>22.6</v>
      </c>
      <c r="G23" s="24"/>
      <c r="H23" s="24"/>
      <c r="N23" s="12"/>
      <c r="O23" s="12"/>
      <c r="P23" s="12"/>
    </row>
    <row r="24" spans="1:28" x14ac:dyDescent="0.25">
      <c r="A24" s="43" t="s">
        <v>34</v>
      </c>
      <c r="B24" s="181">
        <f>(AH15-V15)/V15</f>
        <v>-1.2521998104778819E-2</v>
      </c>
      <c r="C24" s="181">
        <f>(AH15-AG15)/AG15</f>
        <v>1.2843654540405404E-2</v>
      </c>
      <c r="D24" s="44">
        <v>2.9</v>
      </c>
      <c r="G24" s="24"/>
      <c r="H24" s="24"/>
      <c r="N24" s="12"/>
      <c r="O24" s="12"/>
      <c r="P24" s="12"/>
    </row>
    <row r="25" spans="1:28" x14ac:dyDescent="0.25">
      <c r="F25" s="3"/>
      <c r="G25" s="3"/>
    </row>
    <row r="28" spans="1:28" ht="30" customHeight="1" thickBot="1" x14ac:dyDescent="0.3">
      <c r="A28" s="127" t="s">
        <v>38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</row>
    <row r="29" spans="1:28" ht="30" customHeight="1" thickBot="1" x14ac:dyDescent="0.3">
      <c r="A29" s="124"/>
      <c r="B29" s="128">
        <v>2019</v>
      </c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35"/>
      <c r="N29" s="128">
        <v>2020</v>
      </c>
      <c r="O29" s="129"/>
      <c r="P29" s="129"/>
      <c r="Q29" s="129"/>
      <c r="R29" s="129"/>
      <c r="S29" s="129"/>
      <c r="T29" s="129"/>
      <c r="U29" s="129"/>
    </row>
    <row r="30" spans="1:28" ht="25.5" customHeight="1" x14ac:dyDescent="0.25">
      <c r="A30" s="125"/>
      <c r="B30" s="34" t="s">
        <v>43</v>
      </c>
      <c r="C30" s="23" t="s">
        <v>19</v>
      </c>
      <c r="D30" s="23" t="s">
        <v>20</v>
      </c>
      <c r="E30" s="23" t="s">
        <v>21</v>
      </c>
      <c r="F30" s="23" t="s">
        <v>22</v>
      </c>
      <c r="G30" s="23" t="s">
        <v>23</v>
      </c>
      <c r="H30" s="23" t="s">
        <v>44</v>
      </c>
      <c r="I30" s="23" t="s">
        <v>25</v>
      </c>
      <c r="J30" s="23" t="s">
        <v>26</v>
      </c>
      <c r="K30" s="23" t="s">
        <v>27</v>
      </c>
      <c r="L30" s="23" t="s">
        <v>28</v>
      </c>
      <c r="M30" s="35" t="s">
        <v>29</v>
      </c>
      <c r="N30" s="22" t="s">
        <v>18</v>
      </c>
      <c r="O30" s="23" t="s">
        <v>19</v>
      </c>
      <c r="P30" s="23" t="s">
        <v>20</v>
      </c>
      <c r="Q30" s="23" t="s">
        <v>21</v>
      </c>
      <c r="R30" s="23" t="s">
        <v>22</v>
      </c>
      <c r="S30" s="23" t="s">
        <v>23</v>
      </c>
      <c r="T30" s="23" t="s">
        <v>24</v>
      </c>
      <c r="U30" s="23" t="s">
        <v>25</v>
      </c>
    </row>
    <row r="31" spans="1:28" ht="24.95" customHeight="1" x14ac:dyDescent="0.25">
      <c r="A31" s="55" t="s">
        <v>37</v>
      </c>
      <c r="B31" s="165">
        <f t="shared" ref="B31:N31" si="2">(O7-C7)/C7*100</f>
        <v>-0.85671205128354933</v>
      </c>
      <c r="C31" s="165">
        <f t="shared" si="2"/>
        <v>-2.035197881341118</v>
      </c>
      <c r="D31" s="165">
        <f t="shared" si="2"/>
        <v>-5.9637213763966148</v>
      </c>
      <c r="E31" s="165">
        <f t="shared" si="2"/>
        <v>-6.3804787795213409</v>
      </c>
      <c r="F31" s="165">
        <f t="shared" si="2"/>
        <v>-9.0020485176456457</v>
      </c>
      <c r="G31" s="165">
        <f t="shared" si="2"/>
        <v>-10.276833705458225</v>
      </c>
      <c r="H31" s="165">
        <f t="shared" si="2"/>
        <v>-9.1024040859277253</v>
      </c>
      <c r="I31" s="165">
        <f t="shared" si="2"/>
        <v>-7.2689872150142634</v>
      </c>
      <c r="J31" s="165">
        <f t="shared" si="2"/>
        <v>-11.2897234375032</v>
      </c>
      <c r="K31" s="165">
        <f t="shared" si="2"/>
        <v>-2.4529491830355679</v>
      </c>
      <c r="L31" s="165">
        <f t="shared" si="2"/>
        <v>-8.1037220007117252</v>
      </c>
      <c r="M31" s="165">
        <f t="shared" si="2"/>
        <v>-6.3464014616112117</v>
      </c>
      <c r="N31" s="165">
        <f t="shared" si="2"/>
        <v>-6.6784213830440642</v>
      </c>
      <c r="O31" s="165">
        <f t="shared" ref="O31" si="3">(AB7-P7)/P7*100</f>
        <v>-5.7210502566983639</v>
      </c>
      <c r="P31" s="165">
        <f t="shared" ref="P31" si="4">(AC7-Q7)/Q7*100</f>
        <v>-3.286180213463552</v>
      </c>
      <c r="Q31" s="165">
        <f>(AD7-R7)/R7*100</f>
        <v>7.0449605579978662</v>
      </c>
      <c r="R31" s="165">
        <f t="shared" ref="R31:T31" si="5">(AE7-S7)/S7*100</f>
        <v>-15.523661486858106</v>
      </c>
      <c r="S31" s="165">
        <f t="shared" si="5"/>
        <v>-22.23737186982984</v>
      </c>
      <c r="T31" s="165">
        <f t="shared" si="5"/>
        <v>-13.408162578111746</v>
      </c>
      <c r="U31" s="165">
        <f>(AH7-V7)/V7*100</f>
        <v>-11.585890254245962</v>
      </c>
    </row>
    <row r="32" spans="1:28" x14ac:dyDescent="0.25">
      <c r="A32" s="43" t="s">
        <v>32</v>
      </c>
      <c r="B32" s="165">
        <f>(O13-C13)/C13*100</f>
        <v>2.6008015048662849</v>
      </c>
      <c r="C32" s="165">
        <f t="shared" ref="C32:U32" si="6">(P13-D13)/D13*100</f>
        <v>2.0216962524654778</v>
      </c>
      <c r="D32" s="165">
        <f t="shared" si="6"/>
        <v>-1.2114718971485072</v>
      </c>
      <c r="E32" s="165">
        <f t="shared" si="6"/>
        <v>-0.62055270560979647</v>
      </c>
      <c r="F32" s="165">
        <f t="shared" si="6"/>
        <v>-3.5900358189514785</v>
      </c>
      <c r="G32" s="165">
        <f t="shared" si="6"/>
        <v>-6.8206564006844062</v>
      </c>
      <c r="H32" s="165">
        <f t="shared" si="6"/>
        <v>-6.8809523809523823</v>
      </c>
      <c r="I32" s="165">
        <f t="shared" si="6"/>
        <v>-5.9833751568381395</v>
      </c>
      <c r="J32" s="165">
        <f t="shared" si="6"/>
        <v>-13.06950707510496</v>
      </c>
      <c r="K32" s="165">
        <f t="shared" si="6"/>
        <v>-3.1839803590609219</v>
      </c>
      <c r="L32" s="165">
        <f t="shared" si="6"/>
        <v>-10.842043279846914</v>
      </c>
      <c r="M32" s="165">
        <f t="shared" si="6"/>
        <v>-9.7276563099347868</v>
      </c>
      <c r="N32" s="165">
        <f t="shared" si="6"/>
        <v>-4.8704663212435229</v>
      </c>
      <c r="O32" s="165">
        <f t="shared" si="6"/>
        <v>-3.3832769453842455</v>
      </c>
      <c r="P32" s="165">
        <f t="shared" si="6"/>
        <v>-0.42546091599232927</v>
      </c>
      <c r="Q32" s="165">
        <f t="shared" si="6"/>
        <v>22.529348097577213</v>
      </c>
      <c r="R32" s="165">
        <f t="shared" si="6"/>
        <v>-11.981329899518709</v>
      </c>
      <c r="S32" s="165">
        <f t="shared" si="6"/>
        <v>-23.228445037976794</v>
      </c>
      <c r="T32" s="165">
        <f t="shared" si="6"/>
        <v>-11.18213585613228</v>
      </c>
      <c r="U32" s="165">
        <f t="shared" si="6"/>
        <v>-7.8989073317207437</v>
      </c>
    </row>
    <row r="33" spans="1:21" x14ac:dyDescent="0.25">
      <c r="A33" s="43" t="s">
        <v>33</v>
      </c>
      <c r="B33" s="165">
        <f>(O14-C14)/C14*100</f>
        <v>-8.9274245343609611</v>
      </c>
      <c r="C33" s="165">
        <f t="shared" ref="C33:U33" si="7">(P14-D14)/D14*100</f>
        <v>-11.390728476821192</v>
      </c>
      <c r="D33" s="165">
        <f t="shared" si="7"/>
        <v>-16.81742043551089</v>
      </c>
      <c r="E33" s="165">
        <f t="shared" si="7"/>
        <v>-19.236624619399738</v>
      </c>
      <c r="F33" s="165">
        <f t="shared" si="7"/>
        <v>-21.512034893112926</v>
      </c>
      <c r="G33" s="165">
        <f t="shared" si="7"/>
        <v>-19.300475190628788</v>
      </c>
      <c r="H33" s="165">
        <f t="shared" si="7"/>
        <v>-15.742944576674599</v>
      </c>
      <c r="I33" s="165">
        <f t="shared" si="7"/>
        <v>-12.2228104229163</v>
      </c>
      <c r="J33" s="165">
        <f t="shared" si="7"/>
        <v>-9.1886017870079684</v>
      </c>
      <c r="K33" s="165">
        <f t="shared" si="7"/>
        <v>-2.1737689707733931</v>
      </c>
      <c r="L33" s="165">
        <f t="shared" si="7"/>
        <v>-1.4911977908180853</v>
      </c>
      <c r="M33" s="165">
        <f t="shared" si="7"/>
        <v>0.8646156063117062</v>
      </c>
      <c r="N33" s="165">
        <f t="shared" si="7"/>
        <v>-12.713168354917286</v>
      </c>
      <c r="O33" s="165">
        <f t="shared" si="7"/>
        <v>-12.699031650094231</v>
      </c>
      <c r="P33" s="165">
        <f t="shared" si="7"/>
        <v>-11.457913813934754</v>
      </c>
      <c r="Q33" s="165">
        <f t="shared" si="7"/>
        <v>-32.112562272788466</v>
      </c>
      <c r="R33" s="165">
        <f t="shared" si="7"/>
        <v>-25.91245883644347</v>
      </c>
      <c r="S33" s="165">
        <f t="shared" si="7"/>
        <v>-21.587680670401433</v>
      </c>
      <c r="T33" s="165">
        <f t="shared" si="7"/>
        <v>-20.527939632010888</v>
      </c>
      <c r="U33" s="165">
        <f t="shared" si="7"/>
        <v>-22.663060091325896</v>
      </c>
    </row>
    <row r="34" spans="1:21" x14ac:dyDescent="0.25">
      <c r="A34" s="43" t="s">
        <v>34</v>
      </c>
      <c r="B34" s="165">
        <f>(O15-C15)/C15*100</f>
        <v>-2.3121387283236974</v>
      </c>
      <c r="C34" s="165">
        <f t="shared" ref="C34:U34" si="8">(P15-D15)/D15*100</f>
        <v>-2.3268775254284546</v>
      </c>
      <c r="D34" s="165">
        <f t="shared" si="8"/>
        <v>-2.3164763458401407</v>
      </c>
      <c r="E34" s="165">
        <f t="shared" si="8"/>
        <v>-1.6665220032983141</v>
      </c>
      <c r="F34" s="165">
        <f t="shared" si="8"/>
        <v>-1.6654753395282433</v>
      </c>
      <c r="G34" s="165">
        <f t="shared" si="8"/>
        <v>-1.6684182869154101</v>
      </c>
      <c r="H34" s="165">
        <f t="shared" si="8"/>
        <v>4.5608108108108034</v>
      </c>
      <c r="I34" s="165">
        <f t="shared" si="8"/>
        <v>10.286652732158853</v>
      </c>
      <c r="J34" s="165">
        <f t="shared" si="8"/>
        <v>13.10238645111623</v>
      </c>
      <c r="K34" s="165">
        <f t="shared" si="8"/>
        <v>19.531168965874908</v>
      </c>
      <c r="L34" s="165">
        <f t="shared" si="8"/>
        <v>19.524752475247535</v>
      </c>
      <c r="M34" s="165">
        <f t="shared" si="8"/>
        <v>55.054025792959216</v>
      </c>
      <c r="N34" s="165">
        <f t="shared" si="8"/>
        <v>18.833474218089616</v>
      </c>
      <c r="O34" s="165">
        <f t="shared" si="8"/>
        <v>7.2895863052781742</v>
      </c>
      <c r="P34" s="165">
        <f t="shared" si="8"/>
        <v>4.2640837230015727</v>
      </c>
      <c r="Q34" s="165">
        <f t="shared" si="8"/>
        <v>-14.582046076440999</v>
      </c>
      <c r="R34" s="165">
        <f t="shared" si="8"/>
        <v>-8.0831576651886241</v>
      </c>
      <c r="S34" s="165">
        <f t="shared" si="8"/>
        <v>-6.8002672010687908</v>
      </c>
      <c r="T34" s="165">
        <f t="shared" si="8"/>
        <v>-3.0425417339795437</v>
      </c>
      <c r="U34" s="165">
        <f t="shared" si="8"/>
        <v>-1.252199810477882</v>
      </c>
    </row>
  </sheetData>
  <mergeCells count="84">
    <mergeCell ref="A29:A30"/>
    <mergeCell ref="A3:AH3"/>
    <mergeCell ref="A28:U28"/>
    <mergeCell ref="N29:U29"/>
    <mergeCell ref="AA10:AH10"/>
    <mergeCell ref="AH11:AH12"/>
    <mergeCell ref="A9:AH9"/>
    <mergeCell ref="AA4:AH4"/>
    <mergeCell ref="AH5:AH6"/>
    <mergeCell ref="AE11:AE12"/>
    <mergeCell ref="AE5:AE6"/>
    <mergeCell ref="AF11:AF12"/>
    <mergeCell ref="AF5:AF6"/>
    <mergeCell ref="B29:M29"/>
    <mergeCell ref="A13:B13"/>
    <mergeCell ref="A14:B14"/>
    <mergeCell ref="D5:D6"/>
    <mergeCell ref="E5:E6"/>
    <mergeCell ref="F5:F6"/>
    <mergeCell ref="G11:G12"/>
    <mergeCell ref="H11:H12"/>
    <mergeCell ref="D11:D12"/>
    <mergeCell ref="E11:E12"/>
    <mergeCell ref="F11:F12"/>
    <mergeCell ref="A18:D18"/>
    <mergeCell ref="A15:B15"/>
    <mergeCell ref="A19:A20"/>
    <mergeCell ref="B19:C19"/>
    <mergeCell ref="I11:I12"/>
    <mergeCell ref="A10:B12"/>
    <mergeCell ref="C11:C12"/>
    <mergeCell ref="C10:N10"/>
    <mergeCell ref="J11:J12"/>
    <mergeCell ref="AD5:AD6"/>
    <mergeCell ref="AD11:AD12"/>
    <mergeCell ref="N5:N6"/>
    <mergeCell ref="M5:M6"/>
    <mergeCell ref="N11:N12"/>
    <mergeCell ref="O11:O12"/>
    <mergeCell ref="AB5:AB6"/>
    <mergeCell ref="AC5:AC6"/>
    <mergeCell ref="R11:R12"/>
    <mergeCell ref="S11:S12"/>
    <mergeCell ref="T11:T12"/>
    <mergeCell ref="T5:T6"/>
    <mergeCell ref="Z11:Z12"/>
    <mergeCell ref="AA11:AA12"/>
    <mergeCell ref="AB11:AB12"/>
    <mergeCell ref="AC11:AC12"/>
    <mergeCell ref="S5:S6"/>
    <mergeCell ref="O5:O6"/>
    <mergeCell ref="H5:H6"/>
    <mergeCell ref="I5:I6"/>
    <mergeCell ref="L5:L6"/>
    <mergeCell ref="J5:J6"/>
    <mergeCell ref="K5:K6"/>
    <mergeCell ref="AG5:AG6"/>
    <mergeCell ref="A4:B7"/>
    <mergeCell ref="U5:U6"/>
    <mergeCell ref="V5:V6"/>
    <mergeCell ref="W5:W6"/>
    <mergeCell ref="X5:X6"/>
    <mergeCell ref="P5:P6"/>
    <mergeCell ref="AA5:AA6"/>
    <mergeCell ref="G5:G6"/>
    <mergeCell ref="C4:N4"/>
    <mergeCell ref="O4:Z4"/>
    <mergeCell ref="Y5:Y6"/>
    <mergeCell ref="Z5:Z6"/>
    <mergeCell ref="C5:C6"/>
    <mergeCell ref="Q5:Q6"/>
    <mergeCell ref="R5:R6"/>
    <mergeCell ref="AG11:AG12"/>
    <mergeCell ref="O10:Z10"/>
    <mergeCell ref="L11:L12"/>
    <mergeCell ref="M11:M12"/>
    <mergeCell ref="K11:K12"/>
    <mergeCell ref="X11:X12"/>
    <mergeCell ref="Y11:Y12"/>
    <mergeCell ref="P11:P12"/>
    <mergeCell ref="Q11:Q12"/>
    <mergeCell ref="U11:U12"/>
    <mergeCell ref="V11:V12"/>
    <mergeCell ref="W11:W12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IPI</vt:lpstr>
      <vt:lpstr>الرقم القياسي للإنتاج الصناعي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Tuqa Jassim Almubarak</dc:creator>
  <cp:lastModifiedBy>Toqa</cp:lastModifiedBy>
  <dcterms:created xsi:type="dcterms:W3CDTF">2020-02-27T11:13:54Z</dcterms:created>
  <dcterms:modified xsi:type="dcterms:W3CDTF">2021-01-24T05:58:47Z</dcterms:modified>
</cp:coreProperties>
</file>