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809"/>
  <workbookPr/>
  <mc:AlternateContent xmlns:mc="http://schemas.openxmlformats.org/markup-compatibility/2006">
    <mc:Choice Requires="x15">
      <x15ac:absPath xmlns:x15ac="http://schemas.microsoft.com/office/spreadsheetml/2010/11/ac" url="/Users/khalidaziz/Documents/"/>
    </mc:Choice>
  </mc:AlternateContent>
  <bookViews>
    <workbookView xWindow="0" yWindow="460" windowWidth="37640" windowHeight="27020"/>
  </bookViews>
  <sheets>
    <sheet name="IPI" sheetId="4" r:id="rId1"/>
    <sheet name="الرقم القياسي للإنتاج الصناعي" sheetId="3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6" i="4" l="1"/>
  <c r="P34" i="4"/>
  <c r="AA7" i="3"/>
  <c r="O7" i="3"/>
  <c r="N31" i="3"/>
  <c r="Z7" i="3"/>
  <c r="N7" i="3"/>
  <c r="M31" i="3"/>
  <c r="Y7" i="3"/>
  <c r="M7" i="3"/>
  <c r="L31" i="3"/>
  <c r="X7" i="3"/>
  <c r="L7" i="3"/>
  <c r="K31" i="3"/>
  <c r="W7" i="3"/>
  <c r="K7" i="3"/>
  <c r="J31" i="3"/>
  <c r="V7" i="3"/>
  <c r="J7" i="3"/>
  <c r="I31" i="3"/>
  <c r="U7" i="3"/>
  <c r="I7" i="3"/>
  <c r="H31" i="3"/>
  <c r="T7" i="3"/>
  <c r="H7" i="3"/>
  <c r="G31" i="3"/>
  <c r="S7" i="3"/>
  <c r="G7" i="3"/>
  <c r="F31" i="3"/>
  <c r="R7" i="3"/>
  <c r="F7" i="3"/>
  <c r="E31" i="3"/>
  <c r="Q7" i="3"/>
  <c r="E7" i="3"/>
  <c r="D31" i="3"/>
  <c r="P7" i="3"/>
  <c r="D7" i="3"/>
  <c r="C31" i="3"/>
  <c r="C7" i="3"/>
  <c r="B31" i="3"/>
  <c r="AB7" i="3"/>
  <c r="O31" i="3"/>
  <c r="AB6" i="4"/>
  <c r="B23" i="3"/>
  <c r="B24" i="3"/>
  <c r="B22" i="3"/>
  <c r="B21" i="3"/>
  <c r="AA6" i="4"/>
  <c r="F24" i="4"/>
  <c r="Z6" i="4"/>
  <c r="Y6" i="4"/>
  <c r="X6" i="4"/>
  <c r="W6" i="4"/>
  <c r="V6" i="4"/>
  <c r="U6" i="4"/>
  <c r="T6" i="4"/>
  <c r="S6" i="4"/>
  <c r="R6" i="4"/>
  <c r="Q6" i="4"/>
  <c r="O6" i="4"/>
  <c r="N6" i="4"/>
  <c r="M6" i="4"/>
  <c r="L6" i="4"/>
  <c r="K6" i="4"/>
  <c r="J6" i="4"/>
  <c r="I6" i="4"/>
  <c r="H6" i="4"/>
  <c r="G6" i="4"/>
  <c r="F6" i="4"/>
  <c r="E6" i="4"/>
  <c r="D6" i="4"/>
  <c r="C6" i="4"/>
  <c r="F27" i="4"/>
  <c r="F26" i="4"/>
  <c r="F25" i="4"/>
  <c r="E26" i="4"/>
  <c r="E27" i="4"/>
  <c r="E25" i="4"/>
  <c r="E24" i="4"/>
  <c r="D34" i="4"/>
  <c r="E34" i="4"/>
  <c r="F34" i="4"/>
  <c r="G34" i="4"/>
  <c r="H34" i="4"/>
  <c r="I34" i="4"/>
  <c r="J34" i="4"/>
  <c r="K34" i="4"/>
  <c r="L34" i="4"/>
  <c r="M34" i="4"/>
  <c r="N34" i="4"/>
  <c r="O34" i="4"/>
  <c r="C34" i="4"/>
</calcChain>
</file>

<file path=xl/sharedStrings.xml><?xml version="1.0" encoding="utf-8"?>
<sst xmlns="http://schemas.openxmlformats.org/spreadsheetml/2006/main" count="170" uniqueCount="65">
  <si>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</si>
  <si>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</si>
  <si>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</si>
  <si>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</si>
  <si>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</si>
  <si>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</si>
  <si>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</si>
  <si>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</si>
  <si>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</si>
  <si>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</si>
  <si>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</si>
  <si>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</si>
  <si>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Mining and quarrying  </t>
  </si>
  <si>
    <t>Manufacturing</t>
  </si>
  <si>
    <t>Electricity and gas</t>
  </si>
  <si>
    <t>GENERAL INDEX</t>
  </si>
  <si>
    <t>weight</t>
  </si>
  <si>
    <t>الرقم القياسي العام للإنتاج الصناعي</t>
  </si>
  <si>
    <t>يناير</t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</si>
  <si>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</si>
  <si>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</si>
  <si>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</si>
  <si>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</si>
  <si>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</si>
  <si>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</si>
  <si>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</si>
  <si>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</si>
  <si>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</si>
  <si>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</si>
  <si>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</si>
  <si>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الرقم القياسي للإنتاج الصناعي حسب الأنشطة</t>
  </si>
  <si>
    <t>النشاط الاقتصادي</t>
  </si>
  <si>
    <t>التعدين واستغلال المحاجر</t>
  </si>
  <si>
    <t>الصناعة التحويلية</t>
  </si>
  <si>
    <t>إمدادات الكهرباء</t>
  </si>
  <si>
    <t>Economic activity</t>
  </si>
  <si>
    <t>الوزن</t>
  </si>
  <si>
    <t>الرقم القياسي العام</t>
  </si>
  <si>
    <t>التغير السنوي في الرقم القياسي للإنتاج الصناعي (%)</t>
  </si>
  <si>
    <t>Index of General Industrial Production (IPI)</t>
  </si>
  <si>
    <t>Index of Industrial Production (IPI) by activity</t>
  </si>
  <si>
    <t>IPI</t>
  </si>
  <si>
    <t>Annual Change in IPI (%)</t>
  </si>
  <si>
    <t xml:space="preserve">يناير  </t>
  </si>
  <si>
    <t>يوليه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</si>
  <si>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</si>
  <si>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</si>
  <si>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</si>
  <si>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</si>
  <si>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</si>
  <si>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</si>
  <si>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</si>
  <si>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</si>
  <si>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</si>
  <si>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</si>
  <si>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</si>
  <si>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</si>
  <si>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التغير السنوي والشهري في الرقم القياسي للإنتاج الصناعي فبراير 2020</t>
  </si>
  <si>
    <t>نسبة التغير في شهر فبراير 2020 مقارنة بـ</t>
  </si>
  <si>
    <t>فبراير 2019</t>
  </si>
  <si>
    <t>يناير 2020</t>
  </si>
  <si>
    <t xml:space="preserve">يناير </t>
  </si>
  <si>
    <t>Annual and Monthly Change in IPI by activity, February 2020</t>
  </si>
  <si>
    <t>الرقم القياسي للإنتاج الصناعي حسب الأنشطة الاقتصادية</t>
  </si>
  <si>
    <t xml:space="preserve">Percent change in February 2020 compared 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</si>
</sst>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B1mmm\-yy"/>
    <numFmt numFmtId="165" formatCode="[$-409]mmm\-yy;@"/>
  </numFmts>
  <fonts count="12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  <font>
      <sz val="11"/>
      <color theme="1"/>
      <name val="Frutiger LT Arabic 45 Light"/>
    </font>
    <font>
      <sz val="11"/>
      <color theme="1"/>
      <name val="Neo Sans Arabic"/>
      <family val="2"/>
    </font>
    <font>
      <b/>
      <sz val="11"/>
      <color theme="1"/>
      <name val="Neo Sans Arabic"/>
      <family val="2"/>
    </font>
    <font>
      <b/>
      <sz val="12"/>
      <color theme="1"/>
      <name val="Calibri"/>
      <family val="2"/>
      <scheme val="minor"/>
    </font>
    <font>
      <b/>
      <sz val="12"/>
      <color theme="1" tint="0.34998626667073579"/>
      <name val="Neo Sans Arabic"/>
      <family val="2"/>
    </font>
    <font>
      <b/>
      <sz val="12"/>
      <color theme="2" tint="-0.749992370372631"/>
      <name val="Neo Sans Arabic"/>
      <family val="2"/>
    </font>
    <font>
      <sz val="10"/>
      <color theme="1"/>
      <name val="Calibri"/>
      <family val="2"/>
      <charset val="178"/>
      <scheme val="minor"/>
    </font>
    <font>
      <sz val="14"/>
      <color theme="1"/>
      <name val="Neo Sans Arabic"/>
      <family val="2"/>
    </font>
    <font>
      <sz val="11"/>
      <color rgb="FFFF0000"/>
      <name val="Calibri"/>
      <family val="2"/>
      <charset val="17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86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theme="0" tint="-0.2499465926084170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 tint="-0.24994659260841701"/>
      </right>
      <top/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2" tint="-9.9948118533890809E-2"/>
      </bottom>
      <diagonal/>
    </border>
    <border>
      <left/>
      <right/>
      <top style="thin">
        <color auto="1"/>
      </top>
      <bottom style="thin">
        <color theme="2" tint="-9.9948118533890809E-2"/>
      </bottom>
      <diagonal/>
    </border>
    <border>
      <left style="thin">
        <color auto="1"/>
      </left>
      <right style="thin">
        <color theme="0" tint="-0.24994659260841701"/>
      </right>
      <top style="thin">
        <color auto="1"/>
      </top>
      <bottom style="thin">
        <color theme="2" tint="-9.9948118533890809E-2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theme="2" tint="-9.9948118533890809E-2"/>
      </bottom>
      <diagonal/>
    </border>
    <border>
      <left style="thin">
        <color auto="1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/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auto="1"/>
      </left>
      <right style="thin">
        <color theme="0" tint="-0.24994659260841701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0" tint="-0.24994659260841701"/>
      </left>
      <right style="thin">
        <color auto="1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auto="1"/>
      </left>
      <right/>
      <top style="thin">
        <color theme="2" tint="-9.9948118533890809E-2"/>
      </top>
      <bottom style="thin">
        <color auto="1"/>
      </bottom>
      <diagonal/>
    </border>
    <border>
      <left/>
      <right/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theme="0" tint="-0.24994659260841701"/>
      </right>
      <top style="thin">
        <color theme="2" tint="-9.9948118533890809E-2"/>
      </top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0" tint="-0.24994659260841701"/>
      </bottom>
      <diagonal/>
    </border>
    <border>
      <left/>
      <right style="medium">
        <color auto="1"/>
      </right>
      <top style="thin">
        <color auto="1"/>
      </top>
      <bottom style="thin">
        <color theme="0" tint="-0.24994659260841701"/>
      </bottom>
      <diagonal/>
    </border>
    <border>
      <left/>
      <right/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auto="1"/>
      </bottom>
      <diagonal/>
    </border>
    <border>
      <left/>
      <right style="medium">
        <color auto="1"/>
      </right>
      <top style="thin">
        <color theme="0" tint="-0.24994659260841701"/>
      </top>
      <bottom style="thin">
        <color auto="1"/>
      </bottom>
      <diagonal/>
    </border>
    <border>
      <left/>
      <right/>
      <top style="thin">
        <color theme="0" tint="-0.24994659260841701"/>
      </top>
      <bottom style="thin">
        <color auto="1"/>
      </bottom>
      <diagonal/>
    </border>
    <border>
      <left/>
      <right/>
      <top style="thin">
        <color theme="0" tint="-0.24994659260841701"/>
      </top>
      <bottom style="medium">
        <color auto="1"/>
      </bottom>
      <diagonal/>
    </border>
    <border>
      <left/>
      <right style="medium">
        <color auto="1"/>
      </right>
      <top style="thin">
        <color theme="0" tint="-0.24994659260841701"/>
      </top>
      <bottom style="medium">
        <color auto="1"/>
      </bottom>
      <diagonal/>
    </border>
    <border>
      <left/>
      <right/>
      <top style="medium">
        <color theme="2" tint="-0.499984740745262"/>
      </top>
      <bottom style="medium">
        <color theme="2" tint="-0.4999847407452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auto="1"/>
      </left>
      <right style="thin">
        <color auto="1"/>
      </right>
      <top style="medium">
        <color theme="2" tint="-0.499984740745262"/>
      </top>
      <bottom style="medium">
        <color theme="2" tint="-0.499984740745262"/>
      </bottom>
      <diagonal/>
    </border>
    <border>
      <left/>
      <right style="thin">
        <color auto="1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auto="1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/>
      <diagonal/>
    </border>
    <border>
      <left style="medium">
        <color theme="2" tint="-0.499984740745262"/>
      </left>
      <right/>
      <top/>
      <bottom/>
      <diagonal/>
    </border>
    <border>
      <left style="medium">
        <color theme="2" tint="-0.499984740745262"/>
      </left>
      <right/>
      <top/>
      <bottom style="medium">
        <color theme="2" tint="-0.499984740745262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thin">
        <color auto="1"/>
      </right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auto="1"/>
      </left>
      <right/>
      <top style="medium">
        <color auto="1"/>
      </top>
      <bottom style="thin">
        <color theme="0" tint="-0.24994659260841701"/>
      </bottom>
      <diagonal/>
    </border>
    <border>
      <left/>
      <right style="medium">
        <color auto="1"/>
      </right>
      <top style="medium">
        <color auto="1"/>
      </top>
      <bottom style="thin">
        <color theme="0" tint="-0.24994659260841701"/>
      </bottom>
      <diagonal/>
    </border>
    <border>
      <left/>
      <right/>
      <top style="medium">
        <color auto="1"/>
      </top>
      <bottom style="thin">
        <color theme="0" tint="-0.24994659260841701"/>
      </bottom>
      <diagonal/>
    </border>
    <border>
      <left style="medium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/>
      <top style="thin">
        <color theme="0" tint="-0.24994659260841701"/>
      </top>
      <bottom style="medium">
        <color auto="1"/>
      </bottom>
      <diagonal/>
    </border>
    <border>
      <left style="medium">
        <color auto="1"/>
      </left>
      <right style="thin">
        <color theme="2" tint="-0.499984740745262"/>
      </right>
      <top style="thin">
        <color auto="1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auto="1"/>
      </top>
      <bottom/>
      <diagonal/>
    </border>
    <border>
      <left style="thin">
        <color theme="2" tint="-0.499984740745262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theme="2" tint="-0.499984740745262"/>
      </right>
      <top/>
      <bottom style="thin">
        <color auto="1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auto="1"/>
      </bottom>
      <diagonal/>
    </border>
    <border>
      <left style="thin">
        <color theme="2" tint="-0.499984740745262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theme="2" tint="-0.499984740745262"/>
      </right>
      <top style="thin">
        <color auto="1"/>
      </top>
      <bottom style="medium">
        <color auto="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auto="1"/>
      </top>
      <bottom style="medium">
        <color auto="1"/>
      </bottom>
      <diagonal/>
    </border>
    <border>
      <left style="thin">
        <color theme="2" tint="-0.499984740745262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 applyFont="0" applyFill="0" applyBorder="0" applyAlignment="0" applyProtection="0"/>
  </cellStyleXfs>
  <cellXfs count="188">
    <xf numFmtId="0" fontId="0" fillId="0" borderId="0" xfId="0"/>
    <xf numFmtId="0" fontId="0" fillId="0" borderId="0" xfId="0" applyBorder="1"/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0" fillId="0" borderId="0" xfId="0" applyNumberFormat="1"/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0" xfId="1" applyNumberFormat="1" applyFont="1"/>
    <xf numFmtId="0" fontId="0" fillId="5" borderId="11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5" borderId="5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2" fontId="3" fillId="0" borderId="23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22" xfId="0" applyNumberFormat="1" applyFont="1" applyFill="1" applyBorder="1" applyAlignment="1">
      <alignment horizontal="center"/>
    </xf>
    <xf numFmtId="2" fontId="0" fillId="0" borderId="8" xfId="0" applyNumberFormat="1" applyBorder="1" applyAlignment="1">
      <alignment horizontal="center" vertical="center"/>
    </xf>
    <xf numFmtId="2" fontId="0" fillId="0" borderId="16" xfId="0" applyNumberFormat="1" applyBorder="1" applyAlignment="1">
      <alignment horizontal="center"/>
    </xf>
    <xf numFmtId="2" fontId="0" fillId="0" borderId="9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/>
    </xf>
    <xf numFmtId="0" fontId="4" fillId="5" borderId="20" xfId="0" applyNumberFormat="1" applyFont="1" applyFill="1" applyBorder="1" applyAlignment="1">
      <alignment horizontal="center" vertical="center"/>
    </xf>
    <xf numFmtId="0" fontId="4" fillId="5" borderId="23" xfId="0" applyNumberFormat="1" applyFont="1" applyFill="1" applyBorder="1" applyAlignment="1">
      <alignment horizontal="center" vertical="center"/>
    </xf>
    <xf numFmtId="0" fontId="4" fillId="5" borderId="30" xfId="0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/>
    </xf>
    <xf numFmtId="2" fontId="0" fillId="0" borderId="0" xfId="1" applyNumberFormat="1" applyFont="1" applyBorder="1" applyAlignment="1">
      <alignment horizontal="center"/>
    </xf>
    <xf numFmtId="2" fontId="0" fillId="0" borderId="0" xfId="1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5" fontId="2" fillId="5" borderId="32" xfId="0" applyNumberFormat="1" applyFont="1" applyFill="1" applyBorder="1" applyAlignment="1">
      <alignment horizontal="center"/>
    </xf>
    <xf numFmtId="165" fontId="2" fillId="5" borderId="33" xfId="0" applyNumberFormat="1" applyFont="1" applyFill="1" applyBorder="1" applyAlignment="1">
      <alignment horizontal="center"/>
    </xf>
    <xf numFmtId="0" fontId="2" fillId="5" borderId="34" xfId="0" applyFont="1" applyFill="1" applyBorder="1" applyAlignment="1">
      <alignment horizontal="center"/>
    </xf>
    <xf numFmtId="2" fontId="2" fillId="0" borderId="37" xfId="0" applyNumberFormat="1" applyFont="1" applyBorder="1" applyAlignment="1">
      <alignment horizontal="center"/>
    </xf>
    <xf numFmtId="0" fontId="2" fillId="0" borderId="38" xfId="0" applyFont="1" applyBorder="1" applyAlignment="1">
      <alignment horizontal="center" vertical="center"/>
    </xf>
    <xf numFmtId="2" fontId="0" fillId="0" borderId="41" xfId="1" applyNumberFormat="1" applyFont="1" applyBorder="1" applyAlignment="1">
      <alignment horizontal="center"/>
    </xf>
    <xf numFmtId="0" fontId="0" fillId="0" borderId="42" xfId="0" applyBorder="1" applyAlignment="1">
      <alignment horizontal="center" vertical="center"/>
    </xf>
    <xf numFmtId="2" fontId="0" fillId="0" borderId="45" xfId="1" applyNumberFormat="1" applyFont="1" applyBorder="1" applyAlignment="1">
      <alignment horizontal="center"/>
    </xf>
    <xf numFmtId="0" fontId="0" fillId="0" borderId="46" xfId="0" applyBorder="1" applyAlignment="1">
      <alignment horizontal="center" vertical="center"/>
    </xf>
    <xf numFmtId="0" fontId="0" fillId="0" borderId="0" xfId="0" applyFill="1"/>
    <xf numFmtId="0" fontId="9" fillId="0" borderId="0" xfId="0" applyFont="1" applyFill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Alignment="1">
      <alignment vertical="center"/>
    </xf>
    <xf numFmtId="2" fontId="3" fillId="0" borderId="48" xfId="0" applyNumberFormat="1" applyFont="1" applyBorder="1" applyAlignment="1">
      <alignment horizontal="center" vertical="center"/>
    </xf>
    <xf numFmtId="2" fontId="3" fillId="4" borderId="29" xfId="0" applyNumberFormat="1" applyFont="1" applyFill="1" applyBorder="1" applyAlignment="1">
      <alignment horizontal="center" vertical="center"/>
    </xf>
    <xf numFmtId="0" fontId="4" fillId="5" borderId="49" xfId="0" applyNumberFormat="1" applyFont="1" applyFill="1" applyBorder="1" applyAlignment="1">
      <alignment horizontal="center" vertical="center"/>
    </xf>
    <xf numFmtId="0" fontId="4" fillId="5" borderId="50" xfId="0" applyNumberFormat="1" applyFont="1" applyFill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4" borderId="52" xfId="0" applyFont="1" applyFill="1" applyBorder="1" applyAlignment="1">
      <alignment horizontal="center" vertical="center"/>
    </xf>
    <xf numFmtId="0" fontId="3" fillId="4" borderId="52" xfId="1" applyNumberFormat="1" applyFont="1" applyFill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4" borderId="55" xfId="0" applyFont="1" applyFill="1" applyBorder="1" applyAlignment="1">
      <alignment horizontal="center" vertical="center"/>
    </xf>
    <xf numFmtId="0" fontId="3" fillId="4" borderId="55" xfId="1" applyNumberFormat="1" applyFont="1" applyFill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4" borderId="58" xfId="0" applyFont="1" applyFill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4" borderId="61" xfId="1" applyNumberFormat="1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164" fontId="2" fillId="5" borderId="64" xfId="0" applyNumberFormat="1" applyFont="1" applyFill="1" applyBorder="1" applyAlignment="1">
      <alignment horizontal="center" vertical="center"/>
    </xf>
    <xf numFmtId="164" fontId="2" fillId="5" borderId="65" xfId="0" applyNumberFormat="1" applyFont="1" applyFill="1" applyBorder="1" applyAlignment="1">
      <alignment horizontal="center" vertical="center"/>
    </xf>
    <xf numFmtId="164" fontId="2" fillId="5" borderId="66" xfId="0" applyNumberFormat="1" applyFont="1" applyFill="1" applyBorder="1" applyAlignment="1">
      <alignment horizontal="center" vertical="center"/>
    </xf>
    <xf numFmtId="2" fontId="0" fillId="0" borderId="65" xfId="0" applyNumberFormat="1" applyBorder="1" applyAlignment="1">
      <alignment horizontal="center" vertical="center"/>
    </xf>
    <xf numFmtId="2" fontId="0" fillId="0" borderId="66" xfId="0" applyNumberFormat="1" applyBorder="1" applyAlignment="1">
      <alignment horizontal="center" vertical="center"/>
    </xf>
    <xf numFmtId="0" fontId="2" fillId="2" borderId="70" xfId="0" applyFont="1" applyFill="1" applyBorder="1" applyAlignment="1">
      <alignment vertical="center"/>
    </xf>
    <xf numFmtId="0" fontId="2" fillId="2" borderId="63" xfId="0" applyFont="1" applyFill="1" applyBorder="1" applyAlignment="1">
      <alignment vertical="center"/>
    </xf>
    <xf numFmtId="164" fontId="2" fillId="5" borderId="71" xfId="0" applyNumberFormat="1" applyFont="1" applyFill="1" applyBorder="1" applyAlignment="1">
      <alignment horizontal="center" vertical="center"/>
    </xf>
    <xf numFmtId="2" fontId="0" fillId="0" borderId="71" xfId="0" applyNumberFormat="1" applyBorder="1" applyAlignment="1">
      <alignment horizontal="center" vertical="center"/>
    </xf>
    <xf numFmtId="2" fontId="0" fillId="0" borderId="63" xfId="0" applyNumberFormat="1" applyBorder="1" applyAlignment="1">
      <alignment horizontal="center" vertical="center"/>
    </xf>
    <xf numFmtId="2" fontId="3" fillId="0" borderId="74" xfId="0" applyNumberFormat="1" applyFont="1" applyBorder="1" applyAlignment="1">
      <alignment horizontal="center" vertical="center"/>
    </xf>
    <xf numFmtId="2" fontId="3" fillId="3" borderId="73" xfId="0" applyNumberFormat="1" applyFont="1" applyFill="1" applyBorder="1" applyAlignment="1">
      <alignment horizontal="center" vertical="center"/>
    </xf>
    <xf numFmtId="0" fontId="3" fillId="3" borderId="73" xfId="0" applyFont="1" applyFill="1" applyBorder="1" applyAlignment="1">
      <alignment horizontal="center" vertical="center"/>
    </xf>
    <xf numFmtId="2" fontId="3" fillId="0" borderId="56" xfId="0" applyNumberFormat="1" applyFont="1" applyBorder="1" applyAlignment="1">
      <alignment horizontal="center" vertical="center"/>
    </xf>
    <xf numFmtId="2" fontId="3" fillId="3" borderId="55" xfId="0" applyNumberFormat="1" applyFont="1" applyFill="1" applyBorder="1" applyAlignment="1">
      <alignment horizontal="center" vertical="center"/>
    </xf>
    <xf numFmtId="0" fontId="3" fillId="3" borderId="55" xfId="0" applyFont="1" applyFill="1" applyBorder="1" applyAlignment="1">
      <alignment horizontal="center" vertical="center"/>
    </xf>
    <xf numFmtId="2" fontId="3" fillId="0" borderId="60" xfId="0" applyNumberFormat="1" applyFont="1" applyBorder="1" applyAlignment="1">
      <alignment horizontal="center" vertical="center"/>
    </xf>
    <xf numFmtId="2" fontId="3" fillId="3" borderId="61" xfId="0" applyNumberFormat="1" applyFont="1" applyFill="1" applyBorder="1" applyAlignment="1">
      <alignment horizontal="center" vertical="center"/>
    </xf>
    <xf numFmtId="0" fontId="3" fillId="3" borderId="61" xfId="0" applyFont="1" applyFill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2" fontId="3" fillId="3" borderId="21" xfId="0" applyNumberFormat="1" applyFont="1" applyFill="1" applyBorder="1"/>
    <xf numFmtId="2" fontId="0" fillId="0" borderId="47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2" fontId="3" fillId="0" borderId="83" xfId="0" applyNumberFormat="1" applyFont="1" applyBorder="1" applyAlignment="1">
      <alignment horizontal="center" vertical="center"/>
    </xf>
    <xf numFmtId="2" fontId="3" fillId="0" borderId="84" xfId="0" applyNumberFormat="1" applyFont="1" applyBorder="1" applyAlignment="1">
      <alignment horizontal="center" vertical="center"/>
    </xf>
    <xf numFmtId="2" fontId="3" fillId="0" borderId="85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/>
    </xf>
    <xf numFmtId="0" fontId="4" fillId="5" borderId="25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 vertical="center"/>
    </xf>
    <xf numFmtId="0" fontId="4" fillId="0" borderId="72" xfId="0" applyFont="1" applyBorder="1" applyAlignment="1">
      <alignment horizontal="center"/>
    </xf>
    <xf numFmtId="0" fontId="4" fillId="0" borderId="73" xfId="0" applyFont="1" applyBorder="1" applyAlignment="1">
      <alignment horizontal="center"/>
    </xf>
    <xf numFmtId="0" fontId="4" fillId="0" borderId="75" xfId="0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4" fillId="0" borderId="76" xfId="0" applyFont="1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0" fillId="0" borderId="43" xfId="0" applyBorder="1" applyAlignment="1">
      <alignment horizontal="left"/>
    </xf>
    <xf numFmtId="0" fontId="0" fillId="0" borderId="44" xfId="0" applyBorder="1" applyAlignment="1">
      <alignment horizontal="left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40" xfId="0" applyBorder="1" applyAlignment="1">
      <alignment horizontal="left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4" fillId="4" borderId="79" xfId="0" applyFont="1" applyFill="1" applyBorder="1" applyAlignment="1">
      <alignment horizontal="center" vertical="center"/>
    </xf>
    <xf numFmtId="0" fontId="4" fillId="4" borderId="82" xfId="0" applyFont="1" applyFill="1" applyBorder="1" applyAlignment="1">
      <alignment horizontal="center" vertical="center"/>
    </xf>
    <xf numFmtId="0" fontId="4" fillId="5" borderId="78" xfId="0" applyFont="1" applyFill="1" applyBorder="1" applyAlignment="1">
      <alignment horizontal="center" vertical="center"/>
    </xf>
    <xf numFmtId="0" fontId="4" fillId="5" borderId="8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0" borderId="51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4" fillId="0" borderId="57" xfId="0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6" borderId="3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6" borderId="23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2" fillId="6" borderId="49" xfId="0" applyFont="1" applyFill="1" applyBorder="1" applyAlignment="1">
      <alignment horizontal="center" vertical="center"/>
    </xf>
    <xf numFmtId="0" fontId="2" fillId="6" borderId="50" xfId="0" applyFont="1" applyFill="1" applyBorder="1" applyAlignment="1">
      <alignment horizontal="center" vertical="center"/>
    </xf>
    <xf numFmtId="0" fontId="4" fillId="5" borderId="77" xfId="0" applyFont="1" applyFill="1" applyBorder="1" applyAlignment="1">
      <alignment horizontal="center" vertical="center"/>
    </xf>
    <xf numFmtId="0" fontId="4" fillId="5" borderId="80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6" borderId="47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/>
    </xf>
    <xf numFmtId="0" fontId="10" fillId="5" borderId="28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Change in IPI (%)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IPI!$B$32</c:f>
              <c:strCache>
                <c:ptCount val="1"/>
                <c:pt idx="0">
                  <c:v>IPI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dLbl>
              <c:idx val="0"/>
              <c:layout>
                <c:manualLayout>
                  <c:x val="-0.0221271594781996"/>
                  <c:y val="-0.034289398035771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276-43FE-97DF-DAE9058C625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16344710642513"/>
                  <c:y val="-0.045836524532794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276-43FE-97DF-DAE9058C625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401485262103431"/>
                  <c:y val="0.02960572551381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276-43FE-97DF-DAE9058C625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263915518022934"/>
                  <c:y val="-0.044688361323255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276-43FE-97DF-DAE9058C625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429914544264057"/>
                  <c:y val="0.029605725513818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9276-43FE-97DF-DAE9058C625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30962734135845"/>
                  <c:y val="0.043254019477073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9276-43FE-97DF-DAE9058C625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11261465451147"/>
                  <c:y val="0.038550550033704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9276-43FE-97DF-DAE9058C625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0312103151285194"/>
                  <c:y val="-0.03649842949959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276-43FE-97DF-DAE9058C625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0456351095647928"/>
                  <c:y val="0.029212315701997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9276-43FE-97DF-DAE9058C625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024102994588363"/>
                  <c:y val="-0.04067151442135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9276-43FE-97DF-DAE9058C625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0297888510204882"/>
                  <c:y val="0.039611032227528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9276-43FE-97DF-DAE9058C625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0.0269459228044256"/>
                  <c:y val="-0.047427391248225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9276-43FE-97DF-DAE9058C625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0.0305885644891402"/>
                  <c:y val="0.04325401947707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9276-43FE-97DF-DAE9058C625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IPI!$C$32:$P$33</c:f>
              <c:multiLvlStrCache>
                <c:ptCount val="1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</c:lvl>
                <c:lvl>
                  <c:pt idx="6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IPI!$C$34:$P$34</c:f>
              <c:numCache>
                <c:formatCode>0.00</c:formatCode>
                <c:ptCount val="14"/>
                <c:pt idx="0">
                  <c:v>-0.856712051283549</c:v>
                </c:pt>
                <c:pt idx="1">
                  <c:v>-2.035197881341118</c:v>
                </c:pt>
                <c:pt idx="2">
                  <c:v>-5.963721376396615</c:v>
                </c:pt>
                <c:pt idx="3">
                  <c:v>-6.380478779521341</c:v>
                </c:pt>
                <c:pt idx="4">
                  <c:v>-9.002048517645645</c:v>
                </c:pt>
                <c:pt idx="5">
                  <c:v>-10.27683370545823</c:v>
                </c:pt>
                <c:pt idx="6">
                  <c:v>-9.102404085927725</c:v>
                </c:pt>
                <c:pt idx="7">
                  <c:v>-7.268987215014263</c:v>
                </c:pt>
                <c:pt idx="8">
                  <c:v>-11.28971605599458</c:v>
                </c:pt>
                <c:pt idx="9">
                  <c:v>-2.454391116049769</c:v>
                </c:pt>
                <c:pt idx="10">
                  <c:v>-8.103722000711725</c:v>
                </c:pt>
                <c:pt idx="11">
                  <c:v>-6.346401461611212</c:v>
                </c:pt>
                <c:pt idx="12">
                  <c:v>-6.678421383044064</c:v>
                </c:pt>
                <c:pt idx="13">
                  <c:v>-5.721050256698364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9276-43FE-97DF-DAE9058C625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33266000"/>
        <c:axId val="1333268320"/>
      </c:lineChart>
      <c:catAx>
        <c:axId val="133326600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3268320"/>
        <c:crosses val="max"/>
        <c:auto val="1"/>
        <c:lblAlgn val="ctr"/>
        <c:lblOffset val="100"/>
        <c:noMultiLvlLbl val="1"/>
      </c:catAx>
      <c:valAx>
        <c:axId val="133326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3266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ar-SA" sz="1400" b="1">
                <a:solidFill>
                  <a:srgbClr val="0070C0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التغير السنوي في الرقم القياسي للإنتاج الصناعي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0125523012552301"/>
          <c:y val="0.119906908176183"/>
          <c:w val="0.94271538233453"/>
          <c:h val="0.772797584318671"/>
        </c:manualLayout>
      </c:layout>
      <c:lineChart>
        <c:grouping val="stacked"/>
        <c:varyColors val="0"/>
        <c:ser>
          <c:idx val="0"/>
          <c:order val="0"/>
          <c:spPr>
            <a:ln w="25400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dLbl>
              <c:idx val="0"/>
              <c:layout>
                <c:manualLayout>
                  <c:x val="-0.0266884342224962"/>
                  <c:y val="0.025183622317051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4681-4F36-98F6-3CDE26FBA37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0545024319453621"/>
                  <c:y val="0.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4681-4F36-98F6-3CDE26FBA37C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0232116845071379"/>
                  <c:y val="0.02238544205960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4681-4F36-98F6-3CDE26FBA37C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0458105576569664"/>
                  <c:y val="-0.0391745236043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4681-4F36-98F6-3CDE26FBA37C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0162581850764216"/>
                  <c:y val="0.0167890815447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4681-4F36-98F6-3CDE26FBA37C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0.0358670534710418"/>
                  <c:y val="0.025183622317051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4681-4F36-98F6-3CDE26FBA37C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0.0492873073723246"/>
                  <c:y val="0.019587261802151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4681-4F36-98F6-3CDE26FBA37C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0.0319035587955335"/>
                  <c:y val="-0.027981802574502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4681-4F36-98F6-3CDE26FBA37C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0.0358670534710418"/>
                  <c:y val="0.025183622317051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4681-4F36-98F6-3CDE26FBA37C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0.0319035587955335"/>
                  <c:y val="-0.0391745236043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C1CC-4400-A9F1-459A914BDAEB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0.0319035587955335"/>
                  <c:y val="0.030779982831952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4681-4F36-98F6-3CDE26FBA37C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0.032772746224373"/>
                  <c:y val="-0.03357816308940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4681-4F36-98F6-3CDE26FBA37C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0.0310343713666939"/>
                  <c:y val="0.03357816308940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9C2-43E0-9F42-CA2E84403A3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'الرقم القياسي للإنتاج الصناعي'!$B$29:$O$30</c:f>
              <c:multiLvlStrCache>
                <c:ptCount val="14"/>
                <c:lvl>
                  <c:pt idx="0">
                    <c:v>يناير  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أبريل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يوليه</c:v>
                  </c:pt>
                  <c:pt idx="7">
                    <c:v>أغسطس</c:v>
                  </c:pt>
                  <c:pt idx="8">
                    <c:v>سبتمبر</c:v>
                  </c:pt>
                  <c:pt idx="9">
                    <c:v>أكتوبر</c:v>
                  </c:pt>
                  <c:pt idx="10">
                    <c:v>نوفمبر</c:v>
                  </c:pt>
                  <c:pt idx="11">
                    <c:v>ديسمبر</c:v>
                  </c:pt>
                  <c:pt idx="12">
                    <c:v>يناير</c:v>
                  </c:pt>
                  <c:pt idx="13">
                    <c:v>فبراير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'الرقم القياسي للإنتاج الصناعي'!$B$31:$O$31</c:f>
              <c:numCache>
                <c:formatCode>0.00</c:formatCode>
                <c:ptCount val="14"/>
                <c:pt idx="0">
                  <c:v>-0.856712051283549</c:v>
                </c:pt>
                <c:pt idx="1">
                  <c:v>-2.035197881341118</c:v>
                </c:pt>
                <c:pt idx="2">
                  <c:v>-5.963721376396615</c:v>
                </c:pt>
                <c:pt idx="3">
                  <c:v>-6.380478779521341</c:v>
                </c:pt>
                <c:pt idx="4">
                  <c:v>-9.002048517645645</c:v>
                </c:pt>
                <c:pt idx="5">
                  <c:v>-10.27683370545823</c:v>
                </c:pt>
                <c:pt idx="6">
                  <c:v>-9.102404085927725</c:v>
                </c:pt>
                <c:pt idx="7">
                  <c:v>-7.268987215014263</c:v>
                </c:pt>
                <c:pt idx="8">
                  <c:v>-11.2897234375032</c:v>
                </c:pt>
                <c:pt idx="9">
                  <c:v>-2.452949183035568</c:v>
                </c:pt>
                <c:pt idx="10">
                  <c:v>-8.103722000711725</c:v>
                </c:pt>
                <c:pt idx="11">
                  <c:v>-6.346401461611212</c:v>
                </c:pt>
                <c:pt idx="12">
                  <c:v>-6.678421383044064</c:v>
                </c:pt>
                <c:pt idx="13">
                  <c:v>-5.721050256698364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681-4F36-98F6-3CDE26FBA37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78606112"/>
        <c:axId val="1278602640"/>
      </c:lineChart>
      <c:catAx>
        <c:axId val="127860611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en-US"/>
          </a:p>
        </c:txPr>
        <c:crossAx val="1278602640"/>
        <c:crosses val="autoZero"/>
        <c:auto val="1"/>
        <c:lblAlgn val="ctr"/>
        <c:lblOffset val="100"/>
        <c:noMultiLvlLbl val="0"/>
      </c:catAx>
      <c:valAx>
        <c:axId val="127860264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8606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23090</xdr:colOff>
      <xdr:row>36</xdr:row>
      <xdr:rowOff>9524</xdr:rowOff>
    </xdr:from>
    <xdr:to>
      <xdr:col>16</xdr:col>
      <xdr:colOff>23091</xdr:colOff>
      <xdr:row>57</xdr:row>
      <xdr:rowOff>9524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xmlns="" id="{1AAA3DD8-16CB-4416-BCA8-42824B26A2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14286</xdr:rowOff>
    </xdr:from>
    <xdr:to>
      <xdr:col>15</xdr:col>
      <xdr:colOff>0</xdr:colOff>
      <xdr:row>59</xdr:row>
      <xdr:rowOff>28575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C35"/>
  <sheetViews>
    <sheetView tabSelected="1" topLeftCell="A2" zoomScale="110" zoomScaleNormal="110" zoomScalePageLayoutView="110" workbookViewId="0">
      <selection activeCell="P8" sqref="P8"/>
    </sheetView>
  </sheetViews>
  <sheetFormatPr baseColWidth="10" defaultColWidth="8.83203125" defaultRowHeight="15" x14ac:dyDescent="0.2"/>
  <cols>
    <col min="1" max="29" width="10.6640625" customWidth="1"/>
  </cols>
  <sheetData>
    <row r="3" spans="1:29" ht="27" customHeight="1" thickBot="1" x14ac:dyDescent="0.25">
      <c r="C3" s="110" t="s">
        <v>39</v>
      </c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</row>
    <row r="4" spans="1:29" x14ac:dyDescent="0.2">
      <c r="C4" s="142">
        <v>2018</v>
      </c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2">
        <v>2019</v>
      </c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1"/>
      <c r="AA4" s="140">
        <v>2020</v>
      </c>
      <c r="AB4" s="140"/>
      <c r="AC4" s="141"/>
    </row>
    <row r="5" spans="1:29" x14ac:dyDescent="0.2">
      <c r="C5" s="9" t="s">
        <v>0</v>
      </c>
      <c r="D5" s="13" t="s">
        <v>1</v>
      </c>
      <c r="E5" s="14" t="s">
        <v>2</v>
      </c>
      <c r="F5" s="10" t="s">
        <v>3</v>
      </c>
      <c r="G5" s="10" t="s">
        <v>4</v>
      </c>
      <c r="H5" s="12" t="s">
        <v>5</v>
      </c>
      <c r="I5" s="10" t="s">
        <v>6</v>
      </c>
      <c r="J5" s="10" t="s">
        <v>7</v>
      </c>
      <c r="K5" s="12" t="s">
        <v>8</v>
      </c>
      <c r="L5" s="10" t="s">
        <v>9</v>
      </c>
      <c r="M5" s="10" t="s">
        <v>10</v>
      </c>
      <c r="N5" s="13" t="s">
        <v>11</v>
      </c>
      <c r="O5" s="9" t="s">
        <v>0</v>
      </c>
      <c r="P5" s="13" t="s">
        <v>1</v>
      </c>
      <c r="Q5" s="14" t="s">
        <v>2</v>
      </c>
      <c r="R5" s="13" t="s">
        <v>3</v>
      </c>
      <c r="S5" s="13" t="s">
        <v>4</v>
      </c>
      <c r="T5" s="14" t="s">
        <v>5</v>
      </c>
      <c r="U5" s="13" t="s">
        <v>6</v>
      </c>
      <c r="V5" s="13" t="s">
        <v>7</v>
      </c>
      <c r="W5" s="14" t="s">
        <v>8</v>
      </c>
      <c r="X5" s="13" t="s">
        <v>9</v>
      </c>
      <c r="Y5" s="13" t="s">
        <v>10</v>
      </c>
      <c r="Z5" s="14" t="s">
        <v>11</v>
      </c>
      <c r="AA5" s="10" t="s">
        <v>0</v>
      </c>
      <c r="AB5" s="10" t="s">
        <v>1</v>
      </c>
      <c r="AC5" s="12" t="s">
        <v>2</v>
      </c>
    </row>
    <row r="6" spans="1:29" x14ac:dyDescent="0.2">
      <c r="C6" s="91">
        <f t="shared" ref="C6:Z6" si="0">(C13*$G25+C14*$G26+C15*$G$27)/100</f>
        <v>131.55412000000001</v>
      </c>
      <c r="D6" s="89">
        <f t="shared" si="0"/>
        <v>131.97782999999998</v>
      </c>
      <c r="E6" s="92">
        <f t="shared" si="0"/>
        <v>133.54145</v>
      </c>
      <c r="F6" s="89">
        <f t="shared" si="0"/>
        <v>134.94771</v>
      </c>
      <c r="G6" s="89">
        <f t="shared" si="0"/>
        <v>137.54336000000001</v>
      </c>
      <c r="H6" s="89">
        <f t="shared" si="0"/>
        <v>141.10854</v>
      </c>
      <c r="I6" s="91">
        <f t="shared" si="0"/>
        <v>137.87028000000001</v>
      </c>
      <c r="J6" s="89">
        <f t="shared" si="0"/>
        <v>137.30950000000001</v>
      </c>
      <c r="K6" s="92">
        <f t="shared" si="0"/>
        <v>137.02364</v>
      </c>
      <c r="L6" s="89">
        <f t="shared" si="0"/>
        <v>134.00032999999999</v>
      </c>
      <c r="M6" s="89">
        <f t="shared" si="0"/>
        <v>136.14855</v>
      </c>
      <c r="N6" s="89">
        <f t="shared" si="0"/>
        <v>130.14131</v>
      </c>
      <c r="O6" s="91">
        <f t="shared" si="0"/>
        <v>130.42707999999999</v>
      </c>
      <c r="P6" s="89">
        <f>(P13*$G25+P14*$G26+P15*$G$27)/100</f>
        <v>129.29182</v>
      </c>
      <c r="Q6" s="92">
        <f t="shared" si="0"/>
        <v>125.57741</v>
      </c>
      <c r="R6" s="89">
        <f t="shared" si="0"/>
        <v>126.3374</v>
      </c>
      <c r="S6" s="89">
        <f t="shared" si="0"/>
        <v>125.16163999999999</v>
      </c>
      <c r="T6" s="89">
        <f t="shared" si="0"/>
        <v>126.60705</v>
      </c>
      <c r="U6" s="91">
        <f t="shared" si="0"/>
        <v>125.32077000000001</v>
      </c>
      <c r="V6" s="89">
        <f t="shared" si="0"/>
        <v>127.32849</v>
      </c>
      <c r="W6" s="92">
        <f t="shared" si="0"/>
        <v>121.55406011441178</v>
      </c>
      <c r="X6" s="89">
        <f t="shared" si="0"/>
        <v>130.71143780500262</v>
      </c>
      <c r="Y6" s="89">
        <f t="shared" si="0"/>
        <v>125.11545</v>
      </c>
      <c r="Z6" s="92">
        <f t="shared" si="0"/>
        <v>121.88202000000003</v>
      </c>
      <c r="AA6" s="89">
        <f>(AA13*$G25+AA14*$G26+AA15*$G$27)/100</f>
        <v>121.71661</v>
      </c>
      <c r="AB6" s="89">
        <f>(AB13*$G25+AB14*$G26+AB15*$G$27)/100</f>
        <v>121.89497000000001</v>
      </c>
      <c r="AC6" s="90"/>
    </row>
    <row r="7" spans="1:29" x14ac:dyDescent="0.2"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</row>
    <row r="8" spans="1:29" ht="17.25" customHeight="1" x14ac:dyDescent="0.2"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</row>
    <row r="9" spans="1:29" ht="14.25" customHeight="1" x14ac:dyDescent="0.2"/>
    <row r="10" spans="1:29" ht="27" customHeight="1" thickBot="1" x14ac:dyDescent="0.25">
      <c r="A10" s="138" t="s">
        <v>40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</row>
    <row r="11" spans="1:29" x14ac:dyDescent="0.2">
      <c r="A11" s="106"/>
      <c r="B11" s="107"/>
      <c r="C11" s="103">
        <v>2018</v>
      </c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5"/>
      <c r="O11" s="103">
        <v>2019</v>
      </c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5"/>
      <c r="AA11" s="103">
        <v>2020</v>
      </c>
      <c r="AB11" s="104"/>
      <c r="AC11" s="105"/>
    </row>
    <row r="12" spans="1:29" ht="16" thickBot="1" x14ac:dyDescent="0.25">
      <c r="A12" s="108"/>
      <c r="B12" s="109"/>
      <c r="C12" s="32" t="s">
        <v>0</v>
      </c>
      <c r="D12" s="33" t="s">
        <v>1</v>
      </c>
      <c r="E12" s="34" t="s">
        <v>2</v>
      </c>
      <c r="F12" s="33" t="s">
        <v>3</v>
      </c>
      <c r="G12" s="33" t="s">
        <v>4</v>
      </c>
      <c r="H12" s="34" t="s">
        <v>5</v>
      </c>
      <c r="I12" s="33" t="s">
        <v>6</v>
      </c>
      <c r="J12" s="33" t="s">
        <v>7</v>
      </c>
      <c r="K12" s="34" t="s">
        <v>8</v>
      </c>
      <c r="L12" s="33" t="s">
        <v>9</v>
      </c>
      <c r="M12" s="33" t="s">
        <v>10</v>
      </c>
      <c r="N12" s="34" t="s">
        <v>11</v>
      </c>
      <c r="O12" s="32" t="s">
        <v>0</v>
      </c>
      <c r="P12" s="33" t="s">
        <v>1</v>
      </c>
      <c r="Q12" s="34" t="s">
        <v>2</v>
      </c>
      <c r="R12" s="33" t="s">
        <v>3</v>
      </c>
      <c r="S12" s="33" t="s">
        <v>4</v>
      </c>
      <c r="T12" s="34" t="s">
        <v>5</v>
      </c>
      <c r="U12" s="33" t="s">
        <v>6</v>
      </c>
      <c r="V12" s="33" t="s">
        <v>7</v>
      </c>
      <c r="W12" s="34" t="s">
        <v>8</v>
      </c>
      <c r="X12" s="33" t="s">
        <v>9</v>
      </c>
      <c r="Y12" s="33" t="s">
        <v>10</v>
      </c>
      <c r="Z12" s="34" t="s">
        <v>11</v>
      </c>
      <c r="AA12" s="32" t="s">
        <v>0</v>
      </c>
      <c r="AB12" s="33" t="s">
        <v>1</v>
      </c>
      <c r="AC12" s="34" t="s">
        <v>2</v>
      </c>
    </row>
    <row r="13" spans="1:29" x14ac:dyDescent="0.2">
      <c r="A13" s="111" t="s">
        <v>12</v>
      </c>
      <c r="B13" s="112"/>
      <c r="C13" s="80">
        <v>122.27</v>
      </c>
      <c r="D13" s="80">
        <v>121.68</v>
      </c>
      <c r="E13" s="81">
        <v>121.34</v>
      </c>
      <c r="F13" s="80">
        <v>120.86</v>
      </c>
      <c r="G13" s="80">
        <v>122.84</v>
      </c>
      <c r="H13" s="81">
        <v>128.58000000000001</v>
      </c>
      <c r="I13" s="80">
        <v>126</v>
      </c>
      <c r="J13" s="80">
        <v>127.52</v>
      </c>
      <c r="K13" s="81">
        <v>128.62</v>
      </c>
      <c r="L13" s="80">
        <v>130.34</v>
      </c>
      <c r="M13" s="80">
        <v>135.86000000000001</v>
      </c>
      <c r="N13" s="81">
        <v>130.35</v>
      </c>
      <c r="O13" s="80">
        <v>125.45</v>
      </c>
      <c r="P13" s="80">
        <v>124.14</v>
      </c>
      <c r="Q13" s="81">
        <v>119.87</v>
      </c>
      <c r="R13" s="80">
        <v>120.11</v>
      </c>
      <c r="S13" s="80">
        <v>118.43</v>
      </c>
      <c r="T13" s="81">
        <v>119.81</v>
      </c>
      <c r="U13" s="80">
        <v>117.33</v>
      </c>
      <c r="V13" s="80">
        <v>119.89</v>
      </c>
      <c r="W13" s="81">
        <v>111.81</v>
      </c>
      <c r="X13" s="80">
        <v>126.18751148216947</v>
      </c>
      <c r="Y13" s="80">
        <v>121.13</v>
      </c>
      <c r="Z13" s="81">
        <v>117.67</v>
      </c>
      <c r="AA13" s="80">
        <v>119.34</v>
      </c>
      <c r="AB13" s="80">
        <v>119.94</v>
      </c>
      <c r="AC13" s="82"/>
    </row>
    <row r="14" spans="1:29" x14ac:dyDescent="0.2">
      <c r="A14" s="113" t="s">
        <v>13</v>
      </c>
      <c r="B14" s="114"/>
      <c r="C14" s="83">
        <v>171.27</v>
      </c>
      <c r="D14" s="83">
        <v>173.65</v>
      </c>
      <c r="E14" s="84">
        <v>179.1</v>
      </c>
      <c r="F14" s="83">
        <v>183.92</v>
      </c>
      <c r="G14" s="83">
        <v>185.71</v>
      </c>
      <c r="H14" s="84">
        <v>180.98</v>
      </c>
      <c r="I14" s="83">
        <v>176.46</v>
      </c>
      <c r="J14" s="83">
        <v>170.01</v>
      </c>
      <c r="K14" s="84">
        <v>165.64</v>
      </c>
      <c r="L14" s="83">
        <v>150.88999999999999</v>
      </c>
      <c r="M14" s="83">
        <v>144.85</v>
      </c>
      <c r="N14" s="84">
        <v>138.79</v>
      </c>
      <c r="O14" s="83">
        <v>155.97999999999999</v>
      </c>
      <c r="P14" s="83">
        <v>153.87</v>
      </c>
      <c r="Q14" s="84">
        <v>148.97999999999999</v>
      </c>
      <c r="R14" s="83">
        <v>148.54</v>
      </c>
      <c r="S14" s="83">
        <v>145.76</v>
      </c>
      <c r="T14" s="84">
        <v>146.05000000000001</v>
      </c>
      <c r="U14" s="83">
        <v>148.68</v>
      </c>
      <c r="V14" s="83">
        <v>149.22999999999999</v>
      </c>
      <c r="W14" s="84">
        <v>150.41999999999999</v>
      </c>
      <c r="X14" s="83">
        <v>147.61000000000001</v>
      </c>
      <c r="Y14" s="83">
        <v>142.69</v>
      </c>
      <c r="Z14" s="84">
        <v>139.99</v>
      </c>
      <c r="AA14" s="83">
        <v>136.15</v>
      </c>
      <c r="AB14" s="83">
        <v>134.33000000000001</v>
      </c>
      <c r="AC14" s="85"/>
    </row>
    <row r="15" spans="1:29" ht="16" thickBot="1" x14ac:dyDescent="0.25">
      <c r="A15" s="115" t="s">
        <v>14</v>
      </c>
      <c r="B15" s="116"/>
      <c r="C15" s="86">
        <v>60.55</v>
      </c>
      <c r="D15" s="86">
        <v>71.77</v>
      </c>
      <c r="E15" s="87">
        <v>91.95</v>
      </c>
      <c r="F15" s="86">
        <v>115.21</v>
      </c>
      <c r="G15" s="86">
        <v>139.9</v>
      </c>
      <c r="H15" s="87">
        <v>152.24</v>
      </c>
      <c r="I15" s="86">
        <v>142.08000000000001</v>
      </c>
      <c r="J15" s="86">
        <v>133.96</v>
      </c>
      <c r="K15" s="87">
        <v>129.9</v>
      </c>
      <c r="L15" s="86">
        <v>96.41</v>
      </c>
      <c r="M15" s="86">
        <v>75.75</v>
      </c>
      <c r="N15" s="87">
        <v>57.38</v>
      </c>
      <c r="O15" s="86">
        <v>59.15</v>
      </c>
      <c r="P15" s="86">
        <v>70.099999999999994</v>
      </c>
      <c r="Q15" s="87">
        <v>89.82</v>
      </c>
      <c r="R15" s="86">
        <v>113.29</v>
      </c>
      <c r="S15" s="86">
        <v>137.57</v>
      </c>
      <c r="T15" s="87">
        <v>149.69999999999999</v>
      </c>
      <c r="U15" s="86">
        <v>148.56</v>
      </c>
      <c r="V15" s="86">
        <v>147.74</v>
      </c>
      <c r="W15" s="87">
        <v>146.92034877282043</v>
      </c>
      <c r="X15" s="86">
        <v>115.2373017512532</v>
      </c>
      <c r="Y15" s="86">
        <v>90.54</v>
      </c>
      <c r="Z15" s="87">
        <v>88.97</v>
      </c>
      <c r="AA15" s="86">
        <v>70.290000000000006</v>
      </c>
      <c r="AB15" s="86">
        <v>75.209999999999994</v>
      </c>
      <c r="AC15" s="88"/>
    </row>
    <row r="20" spans="1:25" ht="28.5" customHeight="1" x14ac:dyDescent="0.2">
      <c r="A20" s="2"/>
      <c r="B20" s="119" t="s">
        <v>62</v>
      </c>
      <c r="C20" s="120"/>
      <c r="D20" s="120"/>
      <c r="E20" s="120"/>
      <c r="F20" s="120"/>
      <c r="G20" s="121"/>
    </row>
    <row r="21" spans="1:25" ht="27" customHeight="1" x14ac:dyDescent="0.2">
      <c r="B21" s="122" t="s">
        <v>35</v>
      </c>
      <c r="C21" s="123"/>
      <c r="D21" s="123"/>
      <c r="E21" s="128" t="s">
        <v>64</v>
      </c>
      <c r="F21" s="129"/>
      <c r="G21" s="130"/>
    </row>
    <row r="22" spans="1:25" ht="21.75" customHeight="1" x14ac:dyDescent="0.2">
      <c r="B22" s="124"/>
      <c r="C22" s="125"/>
      <c r="D22" s="125"/>
      <c r="E22" s="131"/>
      <c r="F22" s="132"/>
      <c r="G22" s="133"/>
      <c r="U22" s="46"/>
      <c r="V22" s="46"/>
      <c r="W22" s="47"/>
      <c r="X22" s="47"/>
      <c r="Y22" s="46"/>
    </row>
    <row r="23" spans="1:25" x14ac:dyDescent="0.2">
      <c r="B23" s="126"/>
      <c r="C23" s="127"/>
      <c r="D23" s="127"/>
      <c r="E23" s="37">
        <v>43497</v>
      </c>
      <c r="F23" s="38">
        <v>43831</v>
      </c>
      <c r="G23" s="39" t="s">
        <v>16</v>
      </c>
      <c r="I23" s="4"/>
      <c r="J23" s="4"/>
      <c r="K23" s="4"/>
      <c r="U23" s="46"/>
      <c r="V23" s="46"/>
      <c r="W23" s="48"/>
      <c r="X23" s="49"/>
      <c r="Y23" s="50"/>
    </row>
    <row r="24" spans="1:25" x14ac:dyDescent="0.2">
      <c r="B24" s="134" t="s">
        <v>15</v>
      </c>
      <c r="C24" s="135"/>
      <c r="D24" s="135"/>
      <c r="E24" s="40">
        <f>(AB6-P6)/P6*100</f>
        <v>-5.7210502566983639</v>
      </c>
      <c r="F24" s="40">
        <f>(AB6-AA6)/AA6*100</f>
        <v>0.14653710779491153</v>
      </c>
      <c r="G24" s="41">
        <v>100</v>
      </c>
      <c r="I24" s="4"/>
      <c r="J24" s="29"/>
      <c r="K24" s="4"/>
      <c r="M24" s="4"/>
      <c r="N24" s="4"/>
      <c r="O24" s="4"/>
      <c r="U24" s="46"/>
      <c r="V24" s="46"/>
      <c r="W24" s="48"/>
      <c r="X24" s="49"/>
      <c r="Y24" s="50"/>
    </row>
    <row r="25" spans="1:25" x14ac:dyDescent="0.2">
      <c r="B25" s="136" t="s">
        <v>12</v>
      </c>
      <c r="C25" s="137"/>
      <c r="D25" s="137"/>
      <c r="E25" s="42">
        <f>(AB13-P13)/P13*100</f>
        <v>-3.3832769453842455</v>
      </c>
      <c r="F25" s="42">
        <f>(AB13-AA13)/Q13*100</f>
        <v>0.50054225410861286</v>
      </c>
      <c r="G25" s="43">
        <v>74.5</v>
      </c>
      <c r="I25" s="36"/>
      <c r="J25" s="29"/>
      <c r="K25" s="4"/>
      <c r="M25" s="4"/>
      <c r="N25" s="4"/>
      <c r="O25" s="4"/>
      <c r="U25" s="46"/>
      <c r="V25" s="46"/>
      <c r="W25" s="48"/>
      <c r="X25" s="49"/>
      <c r="Y25" s="50"/>
    </row>
    <row r="26" spans="1:25" x14ac:dyDescent="0.2">
      <c r="B26" s="136" t="s">
        <v>13</v>
      </c>
      <c r="C26" s="137"/>
      <c r="D26" s="137"/>
      <c r="E26" s="42">
        <f t="shared" ref="E26:E27" si="1">(AB14-P14)/P14*100</f>
        <v>-12.699031650094231</v>
      </c>
      <c r="F26" s="42">
        <f>(AB14-AA14)/AA14*100</f>
        <v>-1.3367609254498665</v>
      </c>
      <c r="G26" s="43">
        <v>22.6</v>
      </c>
      <c r="I26" s="36"/>
      <c r="J26" s="29"/>
      <c r="K26" s="4"/>
      <c r="M26" s="4"/>
      <c r="N26" s="4"/>
      <c r="O26" s="4"/>
      <c r="U26" s="46"/>
      <c r="V26" s="46"/>
      <c r="W26" s="51"/>
      <c r="X26" s="51"/>
      <c r="Y26" s="50"/>
    </row>
    <row r="27" spans="1:25" x14ac:dyDescent="0.2">
      <c r="B27" s="117" t="s">
        <v>14</v>
      </c>
      <c r="C27" s="118"/>
      <c r="D27" s="118"/>
      <c r="E27" s="44">
        <f t="shared" si="1"/>
        <v>7.2895863052781742</v>
      </c>
      <c r="F27" s="44">
        <f>(AB15-AA15)/AA15*100</f>
        <v>6.9995731967562769</v>
      </c>
      <c r="G27" s="45">
        <v>2.9</v>
      </c>
      <c r="I27" s="36"/>
      <c r="J27" s="29"/>
      <c r="K27" s="4"/>
      <c r="M27" s="4"/>
      <c r="N27" s="4"/>
      <c r="O27" s="4"/>
    </row>
    <row r="28" spans="1:25" x14ac:dyDescent="0.2">
      <c r="B28" s="11"/>
      <c r="C28" s="11"/>
      <c r="D28" s="11"/>
      <c r="E28" s="30"/>
      <c r="F28" s="31"/>
      <c r="G28" s="35"/>
      <c r="I28" s="4"/>
      <c r="J28" s="4"/>
      <c r="K28" s="4"/>
      <c r="M28" s="4"/>
      <c r="N28" s="4"/>
      <c r="O28" s="4"/>
    </row>
    <row r="29" spans="1:25" x14ac:dyDescent="0.2">
      <c r="B29" s="11"/>
      <c r="C29" s="11"/>
      <c r="D29" s="11"/>
      <c r="E29" s="30"/>
      <c r="F29" s="31"/>
      <c r="G29" s="35"/>
      <c r="I29" s="4"/>
      <c r="J29" s="4"/>
      <c r="K29" s="4"/>
      <c r="M29" s="4"/>
      <c r="N29" s="4"/>
      <c r="O29" s="4"/>
    </row>
    <row r="31" spans="1:25" ht="29.25" customHeight="1" thickBot="1" x14ac:dyDescent="0.25">
      <c r="B31" s="99" t="s">
        <v>42</v>
      </c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</row>
    <row r="32" spans="1:25" ht="29.25" customHeight="1" thickBot="1" x14ac:dyDescent="0.25">
      <c r="B32" s="100" t="s">
        <v>41</v>
      </c>
      <c r="C32" s="75"/>
      <c r="D32" s="67"/>
      <c r="E32" s="67"/>
      <c r="F32" s="67"/>
      <c r="G32" s="67"/>
      <c r="H32" s="67"/>
      <c r="I32" s="68">
        <v>2019</v>
      </c>
      <c r="J32" s="67"/>
      <c r="K32" s="67"/>
      <c r="L32" s="67"/>
      <c r="M32" s="67"/>
      <c r="N32" s="76"/>
      <c r="O32" s="68">
        <v>2020</v>
      </c>
      <c r="P32" s="69"/>
      <c r="S32" s="1"/>
    </row>
    <row r="33" spans="2:16" ht="33.75" customHeight="1" thickBot="1" x14ac:dyDescent="0.25">
      <c r="B33" s="101"/>
      <c r="C33" s="77" t="s">
        <v>45</v>
      </c>
      <c r="D33" s="70" t="s">
        <v>46</v>
      </c>
      <c r="E33" s="71" t="s">
        <v>47</v>
      </c>
      <c r="F33" s="70" t="s">
        <v>48</v>
      </c>
      <c r="G33" s="71" t="s">
        <v>49</v>
      </c>
      <c r="H33" s="70" t="s">
        <v>50</v>
      </c>
      <c r="I33" s="71" t="s">
        <v>51</v>
      </c>
      <c r="J33" s="70" t="s">
        <v>52</v>
      </c>
      <c r="K33" s="71" t="s">
        <v>53</v>
      </c>
      <c r="L33" s="70" t="s">
        <v>54</v>
      </c>
      <c r="M33" s="71" t="s">
        <v>55</v>
      </c>
      <c r="N33" s="72" t="s">
        <v>56</v>
      </c>
      <c r="O33" s="71" t="s">
        <v>45</v>
      </c>
      <c r="P33" s="72" t="s">
        <v>46</v>
      </c>
    </row>
    <row r="34" spans="2:16" ht="21" customHeight="1" thickBot="1" x14ac:dyDescent="0.25">
      <c r="B34" s="102"/>
      <c r="C34" s="78">
        <f t="shared" ref="C34:O34" si="2">(O6-C6)/C6*100</f>
        <v>-0.85671205128354933</v>
      </c>
      <c r="D34" s="73">
        <f t="shared" si="2"/>
        <v>-2.035197881341118</v>
      </c>
      <c r="E34" s="73">
        <f t="shared" si="2"/>
        <v>-5.9637213763966148</v>
      </c>
      <c r="F34" s="73">
        <f t="shared" si="2"/>
        <v>-6.3804787795213409</v>
      </c>
      <c r="G34" s="73">
        <f t="shared" si="2"/>
        <v>-9.0020485176456457</v>
      </c>
      <c r="H34" s="73">
        <f t="shared" si="2"/>
        <v>-10.276833705458225</v>
      </c>
      <c r="I34" s="73">
        <f t="shared" si="2"/>
        <v>-9.1024040859277253</v>
      </c>
      <c r="J34" s="73">
        <f t="shared" si="2"/>
        <v>-7.2689872150142634</v>
      </c>
      <c r="K34" s="73">
        <f t="shared" si="2"/>
        <v>-11.289716055994583</v>
      </c>
      <c r="L34" s="73">
        <f t="shared" si="2"/>
        <v>-2.4543911160497691</v>
      </c>
      <c r="M34" s="73">
        <f t="shared" si="2"/>
        <v>-8.1037220007117252</v>
      </c>
      <c r="N34" s="79">
        <f t="shared" si="2"/>
        <v>-6.3464014616112117</v>
      </c>
      <c r="O34" s="73">
        <f t="shared" si="2"/>
        <v>-6.6784213830440642</v>
      </c>
      <c r="P34" s="74">
        <f>(AB6-P6)/P6*100</f>
        <v>-5.7210502566983639</v>
      </c>
    </row>
    <row r="35" spans="2:16" x14ac:dyDescent="0.2">
      <c r="L35" s="4"/>
    </row>
  </sheetData>
  <mergeCells count="21">
    <mergeCell ref="C3:AC3"/>
    <mergeCell ref="A13:B13"/>
    <mergeCell ref="A14:B14"/>
    <mergeCell ref="A15:B15"/>
    <mergeCell ref="B27:D27"/>
    <mergeCell ref="B20:G20"/>
    <mergeCell ref="B21:D23"/>
    <mergeCell ref="E21:G22"/>
    <mergeCell ref="B24:D24"/>
    <mergeCell ref="B25:D25"/>
    <mergeCell ref="B26:D26"/>
    <mergeCell ref="A10:AC10"/>
    <mergeCell ref="AA11:AC11"/>
    <mergeCell ref="AA4:AC4"/>
    <mergeCell ref="C4:N4"/>
    <mergeCell ref="O4:Z4"/>
    <mergeCell ref="B31:P31"/>
    <mergeCell ref="B32:B34"/>
    <mergeCell ref="C11:N11"/>
    <mergeCell ref="A11:B12"/>
    <mergeCell ref="O11:Z1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C33"/>
  <sheetViews>
    <sheetView rightToLeft="1" workbookViewId="0">
      <selection activeCell="S42" sqref="S42"/>
    </sheetView>
  </sheetViews>
  <sheetFormatPr baseColWidth="10" defaultColWidth="8.83203125" defaultRowHeight="15" x14ac:dyDescent="0.2"/>
  <cols>
    <col min="1" max="1" width="19.1640625" customWidth="1"/>
    <col min="2" max="2" width="11.6640625" customWidth="1"/>
    <col min="3" max="3" width="11" customWidth="1"/>
    <col min="4" max="4" width="10.83203125" customWidth="1"/>
    <col min="7" max="8" width="9.1640625" bestFit="1" customWidth="1"/>
    <col min="9" max="9" width="11.6640625" bestFit="1" customWidth="1"/>
    <col min="10" max="10" width="10.33203125" bestFit="1" customWidth="1"/>
    <col min="11" max="11" width="10" bestFit="1" customWidth="1"/>
    <col min="12" max="12" width="10.33203125" bestFit="1" customWidth="1"/>
    <col min="13" max="13" width="10.6640625" bestFit="1" customWidth="1"/>
  </cols>
  <sheetData>
    <row r="3" spans="1:29" ht="29.25" customHeight="1" x14ac:dyDescent="0.2">
      <c r="A3" s="172" t="s">
        <v>17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</row>
    <row r="4" spans="1:29" ht="29.25" customHeight="1" x14ac:dyDescent="0.2">
      <c r="A4" s="176" t="s">
        <v>17</v>
      </c>
      <c r="B4" s="177"/>
      <c r="C4" s="173">
        <v>2018</v>
      </c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5"/>
      <c r="O4" s="173">
        <v>2019</v>
      </c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5"/>
      <c r="AA4" s="173">
        <v>2020</v>
      </c>
      <c r="AB4" s="174"/>
      <c r="AC4" s="175"/>
    </row>
    <row r="5" spans="1:29" x14ac:dyDescent="0.2">
      <c r="A5" s="178"/>
      <c r="B5" s="179"/>
      <c r="C5" s="170" t="s">
        <v>18</v>
      </c>
      <c r="D5" s="151" t="s">
        <v>19</v>
      </c>
      <c r="E5" s="149" t="s">
        <v>20</v>
      </c>
      <c r="F5" s="170" t="s">
        <v>21</v>
      </c>
      <c r="G5" s="151" t="s">
        <v>22</v>
      </c>
      <c r="H5" s="149" t="s">
        <v>23</v>
      </c>
      <c r="I5" s="170" t="s">
        <v>24</v>
      </c>
      <c r="J5" s="151" t="s">
        <v>25</v>
      </c>
      <c r="K5" s="149" t="s">
        <v>26</v>
      </c>
      <c r="L5" s="170" t="s">
        <v>27</v>
      </c>
      <c r="M5" s="151" t="s">
        <v>28</v>
      </c>
      <c r="N5" s="149" t="s">
        <v>29</v>
      </c>
      <c r="O5" s="170" t="s">
        <v>18</v>
      </c>
      <c r="P5" s="151" t="s">
        <v>19</v>
      </c>
      <c r="Q5" s="149" t="s">
        <v>20</v>
      </c>
      <c r="R5" s="161" t="s">
        <v>21</v>
      </c>
      <c r="S5" s="163" t="s">
        <v>22</v>
      </c>
      <c r="T5" s="153" t="s">
        <v>23</v>
      </c>
      <c r="U5" s="161" t="s">
        <v>24</v>
      </c>
      <c r="V5" s="163" t="s">
        <v>25</v>
      </c>
      <c r="W5" s="153" t="s">
        <v>26</v>
      </c>
      <c r="X5" s="161" t="s">
        <v>27</v>
      </c>
      <c r="Y5" s="163" t="s">
        <v>28</v>
      </c>
      <c r="Z5" s="153" t="s">
        <v>29</v>
      </c>
      <c r="AA5" s="163" t="s">
        <v>18</v>
      </c>
      <c r="AB5" s="163" t="s">
        <v>19</v>
      </c>
      <c r="AC5" s="153" t="s">
        <v>20</v>
      </c>
    </row>
    <row r="6" spans="1:29" x14ac:dyDescent="0.2">
      <c r="A6" s="178"/>
      <c r="B6" s="179"/>
      <c r="C6" s="171"/>
      <c r="D6" s="152"/>
      <c r="E6" s="150"/>
      <c r="F6" s="171"/>
      <c r="G6" s="152"/>
      <c r="H6" s="150"/>
      <c r="I6" s="171"/>
      <c r="J6" s="152"/>
      <c r="K6" s="150"/>
      <c r="L6" s="171"/>
      <c r="M6" s="152"/>
      <c r="N6" s="150"/>
      <c r="O6" s="171"/>
      <c r="P6" s="152"/>
      <c r="Q6" s="150"/>
      <c r="R6" s="162"/>
      <c r="S6" s="164"/>
      <c r="T6" s="154"/>
      <c r="U6" s="162"/>
      <c r="V6" s="164"/>
      <c r="W6" s="154"/>
      <c r="X6" s="162"/>
      <c r="Y6" s="164"/>
      <c r="Z6" s="154"/>
      <c r="AA6" s="164"/>
      <c r="AB6" s="164"/>
      <c r="AC6" s="154"/>
    </row>
    <row r="7" spans="1:29" s="52" customFormat="1" ht="22" customHeight="1" thickBot="1" x14ac:dyDescent="0.25">
      <c r="A7" s="180"/>
      <c r="B7" s="181"/>
      <c r="C7" s="95">
        <f>(C13*$D22+C14*$D23+C15*$D24)/100</f>
        <v>131.55412000000001</v>
      </c>
      <c r="D7" s="96">
        <f>(D13*$D22+D14*$D23+D15*$D24)/100</f>
        <v>131.97782999999998</v>
      </c>
      <c r="E7" s="97">
        <f t="shared" ref="E7:U7" si="0">(E13*$D22+E14*$D23+E15*$D24)/100</f>
        <v>133.54145</v>
      </c>
      <c r="F7" s="95">
        <f t="shared" si="0"/>
        <v>134.94771</v>
      </c>
      <c r="G7" s="96">
        <f t="shared" si="0"/>
        <v>137.54336000000001</v>
      </c>
      <c r="H7" s="97">
        <f t="shared" si="0"/>
        <v>141.10854</v>
      </c>
      <c r="I7" s="95">
        <f t="shared" si="0"/>
        <v>137.87028000000001</v>
      </c>
      <c r="J7" s="96">
        <f t="shared" si="0"/>
        <v>137.30950000000001</v>
      </c>
      <c r="K7" s="97">
        <f t="shared" si="0"/>
        <v>137.02364</v>
      </c>
      <c r="L7" s="95">
        <f t="shared" si="0"/>
        <v>134.00032999999999</v>
      </c>
      <c r="M7" s="96">
        <f t="shared" si="0"/>
        <v>136.14855</v>
      </c>
      <c r="N7" s="97">
        <f t="shared" si="0"/>
        <v>130.14131</v>
      </c>
      <c r="O7" s="95">
        <f t="shared" si="0"/>
        <v>130.42707999999999</v>
      </c>
      <c r="P7" s="96">
        <f t="shared" si="0"/>
        <v>129.29182</v>
      </c>
      <c r="Q7" s="97">
        <f t="shared" si="0"/>
        <v>125.57741</v>
      </c>
      <c r="R7" s="53">
        <f t="shared" si="0"/>
        <v>126.3374</v>
      </c>
      <c r="S7" s="53">
        <f t="shared" si="0"/>
        <v>125.16163999999999</v>
      </c>
      <c r="T7" s="53">
        <f t="shared" si="0"/>
        <v>126.60705</v>
      </c>
      <c r="U7" s="53">
        <f t="shared" si="0"/>
        <v>125.32077000000001</v>
      </c>
      <c r="V7" s="53">
        <f>(V13*$D22+V14*$D23+V15*$D24)/100</f>
        <v>127.32849</v>
      </c>
      <c r="W7" s="53">
        <f>(W13*$D22+W14*$D23+W15*$D24)/100</f>
        <v>121.55404999999999</v>
      </c>
      <c r="X7" s="53">
        <f t="shared" ref="X7:AA7" si="1">(X13*$D22+X14*$D23+X15*$D24)/100</f>
        <v>130.71337000000003</v>
      </c>
      <c r="Y7" s="53">
        <f t="shared" si="1"/>
        <v>125.11545</v>
      </c>
      <c r="Z7" s="53">
        <f t="shared" si="1"/>
        <v>121.88202000000003</v>
      </c>
      <c r="AA7" s="53">
        <f t="shared" si="1"/>
        <v>121.71661</v>
      </c>
      <c r="AB7" s="53">
        <f>(AB13*$D22+AB14*$D23+AB15*$D24)/100</f>
        <v>121.89497000000001</v>
      </c>
      <c r="AC7" s="54"/>
    </row>
    <row r="8" spans="1:29" ht="36" customHeight="1" x14ac:dyDescent="0.2"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</row>
    <row r="9" spans="1:29" ht="36" customHeight="1" x14ac:dyDescent="0.2">
      <c r="A9" s="172" t="s">
        <v>63</v>
      </c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</row>
    <row r="10" spans="1:29" ht="34.5" customHeight="1" x14ac:dyDescent="0.2">
      <c r="A10" s="182" t="s">
        <v>30</v>
      </c>
      <c r="B10" s="183"/>
      <c r="C10" s="173">
        <v>2018</v>
      </c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5"/>
      <c r="O10" s="173">
        <v>2019</v>
      </c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5"/>
      <c r="AA10" s="173">
        <v>2020</v>
      </c>
      <c r="AB10" s="174"/>
      <c r="AC10" s="175"/>
    </row>
    <row r="11" spans="1:29" x14ac:dyDescent="0.2">
      <c r="A11" s="184"/>
      <c r="B11" s="185"/>
      <c r="C11" s="161" t="s">
        <v>61</v>
      </c>
      <c r="D11" s="163" t="s">
        <v>19</v>
      </c>
      <c r="E11" s="153" t="s">
        <v>20</v>
      </c>
      <c r="F11" s="161" t="s">
        <v>21</v>
      </c>
      <c r="G11" s="163" t="s">
        <v>22</v>
      </c>
      <c r="H11" s="153" t="s">
        <v>23</v>
      </c>
      <c r="I11" s="161" t="s">
        <v>24</v>
      </c>
      <c r="J11" s="163" t="s">
        <v>25</v>
      </c>
      <c r="K11" s="153" t="s">
        <v>26</v>
      </c>
      <c r="L11" s="161" t="s">
        <v>27</v>
      </c>
      <c r="M11" s="163" t="s">
        <v>28</v>
      </c>
      <c r="N11" s="153" t="s">
        <v>29</v>
      </c>
      <c r="O11" s="161" t="s">
        <v>61</v>
      </c>
      <c r="P11" s="163" t="s">
        <v>19</v>
      </c>
      <c r="Q11" s="153" t="s">
        <v>20</v>
      </c>
      <c r="R11" s="161" t="s">
        <v>21</v>
      </c>
      <c r="S11" s="163" t="s">
        <v>22</v>
      </c>
      <c r="T11" s="153" t="s">
        <v>23</v>
      </c>
      <c r="U11" s="161" t="s">
        <v>24</v>
      </c>
      <c r="V11" s="163" t="s">
        <v>25</v>
      </c>
      <c r="W11" s="153" t="s">
        <v>26</v>
      </c>
      <c r="X11" s="161" t="s">
        <v>27</v>
      </c>
      <c r="Y11" s="163" t="s">
        <v>28</v>
      </c>
      <c r="Z11" s="153" t="s">
        <v>29</v>
      </c>
      <c r="AA11" s="161" t="s">
        <v>61</v>
      </c>
      <c r="AB11" s="163" t="s">
        <v>19</v>
      </c>
      <c r="AC11" s="153" t="s">
        <v>20</v>
      </c>
    </row>
    <row r="12" spans="1:29" x14ac:dyDescent="0.2">
      <c r="A12" s="186"/>
      <c r="B12" s="187"/>
      <c r="C12" s="162"/>
      <c r="D12" s="164"/>
      <c r="E12" s="154"/>
      <c r="F12" s="162"/>
      <c r="G12" s="164"/>
      <c r="H12" s="154"/>
      <c r="I12" s="162"/>
      <c r="J12" s="164"/>
      <c r="K12" s="154"/>
      <c r="L12" s="162"/>
      <c r="M12" s="164"/>
      <c r="N12" s="154"/>
      <c r="O12" s="162"/>
      <c r="P12" s="164"/>
      <c r="Q12" s="154"/>
      <c r="R12" s="162"/>
      <c r="S12" s="164"/>
      <c r="T12" s="154"/>
      <c r="U12" s="162"/>
      <c r="V12" s="164"/>
      <c r="W12" s="154"/>
      <c r="X12" s="162"/>
      <c r="Y12" s="164"/>
      <c r="Z12" s="154"/>
      <c r="AA12" s="162"/>
      <c r="AB12" s="164"/>
      <c r="AC12" s="154"/>
    </row>
    <row r="13" spans="1:29" ht="15" customHeight="1" x14ac:dyDescent="0.2">
      <c r="A13" s="155" t="s">
        <v>32</v>
      </c>
      <c r="B13" s="156"/>
      <c r="C13" s="57">
        <v>122.27</v>
      </c>
      <c r="D13" s="57">
        <v>121.68</v>
      </c>
      <c r="E13" s="58">
        <v>121.34</v>
      </c>
      <c r="F13" s="57">
        <v>120.86</v>
      </c>
      <c r="G13" s="57">
        <v>122.84</v>
      </c>
      <c r="H13" s="58">
        <v>128.58000000000001</v>
      </c>
      <c r="I13" s="57">
        <v>126</v>
      </c>
      <c r="J13" s="57">
        <v>127.52</v>
      </c>
      <c r="K13" s="58">
        <v>128.62</v>
      </c>
      <c r="L13" s="57">
        <v>130.34</v>
      </c>
      <c r="M13" s="57">
        <v>135.86000000000001</v>
      </c>
      <c r="N13" s="58">
        <v>130.35</v>
      </c>
      <c r="O13" s="57">
        <v>125.45</v>
      </c>
      <c r="P13" s="57">
        <v>124.14</v>
      </c>
      <c r="Q13" s="58">
        <v>119.87</v>
      </c>
      <c r="R13" s="57">
        <v>120.11</v>
      </c>
      <c r="S13" s="57">
        <v>118.43</v>
      </c>
      <c r="T13" s="58">
        <v>119.81</v>
      </c>
      <c r="U13" s="57">
        <v>117.33</v>
      </c>
      <c r="V13" s="57">
        <v>119.89</v>
      </c>
      <c r="W13" s="58">
        <v>111.81</v>
      </c>
      <c r="X13" s="57">
        <v>126.19</v>
      </c>
      <c r="Y13" s="57">
        <v>121.13</v>
      </c>
      <c r="Z13" s="58">
        <v>117.67</v>
      </c>
      <c r="AA13" s="57">
        <v>119.34</v>
      </c>
      <c r="AB13" s="57">
        <v>119.94</v>
      </c>
      <c r="AC13" s="59"/>
    </row>
    <row r="14" spans="1:29" x14ac:dyDescent="0.2">
      <c r="A14" s="157" t="s">
        <v>33</v>
      </c>
      <c r="B14" s="114"/>
      <c r="C14" s="60">
        <v>171.27</v>
      </c>
      <c r="D14" s="60">
        <v>173.65</v>
      </c>
      <c r="E14" s="61">
        <v>179.1</v>
      </c>
      <c r="F14" s="60">
        <v>183.92</v>
      </c>
      <c r="G14" s="60">
        <v>185.71</v>
      </c>
      <c r="H14" s="61">
        <v>180.98</v>
      </c>
      <c r="I14" s="60">
        <v>176.46</v>
      </c>
      <c r="J14" s="60">
        <v>170.01</v>
      </c>
      <c r="K14" s="61">
        <v>165.64</v>
      </c>
      <c r="L14" s="60">
        <v>150.88999999999999</v>
      </c>
      <c r="M14" s="60">
        <v>144.85</v>
      </c>
      <c r="N14" s="61">
        <v>138.79</v>
      </c>
      <c r="O14" s="60">
        <v>155.97999999999999</v>
      </c>
      <c r="P14" s="60">
        <v>153.87</v>
      </c>
      <c r="Q14" s="61">
        <v>148.97999999999999</v>
      </c>
      <c r="R14" s="60">
        <v>148.54</v>
      </c>
      <c r="S14" s="60">
        <v>145.76</v>
      </c>
      <c r="T14" s="61">
        <v>146.05000000000001</v>
      </c>
      <c r="U14" s="60">
        <v>148.68</v>
      </c>
      <c r="V14" s="60">
        <v>149.22999999999999</v>
      </c>
      <c r="W14" s="61">
        <v>150.41999999999999</v>
      </c>
      <c r="X14" s="60">
        <v>147.61000000000001</v>
      </c>
      <c r="Y14" s="60">
        <v>142.69</v>
      </c>
      <c r="Z14" s="61">
        <v>139.99</v>
      </c>
      <c r="AA14" s="60">
        <v>136.15</v>
      </c>
      <c r="AB14" s="60">
        <v>134.33000000000001</v>
      </c>
      <c r="AC14" s="62"/>
    </row>
    <row r="15" spans="1:29" ht="16" thickBot="1" x14ac:dyDescent="0.25">
      <c r="A15" s="158" t="s">
        <v>34</v>
      </c>
      <c r="B15" s="159"/>
      <c r="C15" s="63">
        <v>60.55</v>
      </c>
      <c r="D15" s="63">
        <v>71.77</v>
      </c>
      <c r="E15" s="64">
        <v>91.95</v>
      </c>
      <c r="F15" s="63">
        <v>115.21</v>
      </c>
      <c r="G15" s="63">
        <v>139.9</v>
      </c>
      <c r="H15" s="64">
        <v>152.24</v>
      </c>
      <c r="I15" s="63">
        <v>142.08000000000001</v>
      </c>
      <c r="J15" s="63">
        <v>133.96</v>
      </c>
      <c r="K15" s="64">
        <v>129.9</v>
      </c>
      <c r="L15" s="63">
        <v>96.41</v>
      </c>
      <c r="M15" s="63">
        <v>75.75</v>
      </c>
      <c r="N15" s="64">
        <v>57.38</v>
      </c>
      <c r="O15" s="63">
        <v>59.15</v>
      </c>
      <c r="P15" s="63">
        <v>70.099999999999994</v>
      </c>
      <c r="Q15" s="64">
        <v>89.82</v>
      </c>
      <c r="R15" s="63">
        <v>113.29</v>
      </c>
      <c r="S15" s="63">
        <v>137.57</v>
      </c>
      <c r="T15" s="64">
        <v>149.69999999999999</v>
      </c>
      <c r="U15" s="63">
        <v>148.56</v>
      </c>
      <c r="V15" s="63">
        <v>147.74</v>
      </c>
      <c r="W15" s="64">
        <v>146.91999999999999</v>
      </c>
      <c r="X15" s="63">
        <v>115.24</v>
      </c>
      <c r="Y15" s="63">
        <v>90.54</v>
      </c>
      <c r="Z15" s="64">
        <v>88.97</v>
      </c>
      <c r="AA15" s="65">
        <v>70.290000000000006</v>
      </c>
      <c r="AB15" s="65">
        <v>75.209999999999994</v>
      </c>
      <c r="AC15" s="66"/>
    </row>
    <row r="18" spans="1:28" ht="29.25" customHeight="1" x14ac:dyDescent="0.2">
      <c r="A18" s="146" t="s">
        <v>57</v>
      </c>
      <c r="B18" s="147"/>
      <c r="C18" s="147"/>
      <c r="D18" s="148"/>
      <c r="E18" s="3"/>
    </row>
    <row r="19" spans="1:28" ht="34.5" customHeight="1" x14ac:dyDescent="0.2">
      <c r="A19" s="144" t="s">
        <v>31</v>
      </c>
      <c r="B19" s="160" t="s">
        <v>58</v>
      </c>
      <c r="C19" s="160"/>
      <c r="D19" s="144" t="s">
        <v>36</v>
      </c>
      <c r="Z19" s="94"/>
      <c r="AA19" s="94"/>
      <c r="AB19" s="94"/>
    </row>
    <row r="20" spans="1:28" x14ac:dyDescent="0.2">
      <c r="A20" s="145"/>
      <c r="B20" s="27" t="s">
        <v>59</v>
      </c>
      <c r="C20" s="28" t="s">
        <v>60</v>
      </c>
      <c r="D20" s="145"/>
      <c r="N20" s="98"/>
      <c r="O20" s="98"/>
      <c r="P20" s="36"/>
      <c r="Z20" s="48"/>
      <c r="AA20" s="48"/>
      <c r="AB20" s="48"/>
    </row>
    <row r="21" spans="1:28" x14ac:dyDescent="0.2">
      <c r="A21" s="22" t="s">
        <v>37</v>
      </c>
      <c r="B21" s="16">
        <f>(AB7-P7)/P7*100</f>
        <v>-5.7210502566983639</v>
      </c>
      <c r="C21" s="17">
        <v>0.13966480446927512</v>
      </c>
      <c r="D21" s="7">
        <v>100</v>
      </c>
      <c r="N21" s="36"/>
      <c r="O21" s="36"/>
      <c r="P21" s="36"/>
      <c r="Z21" s="48"/>
      <c r="AA21" s="48"/>
      <c r="AB21" s="48"/>
    </row>
    <row r="22" spans="1:28" x14ac:dyDescent="0.2">
      <c r="A22" s="23" t="s">
        <v>32</v>
      </c>
      <c r="B22" s="18">
        <f>(AB13-P13)/P13*100</f>
        <v>-3.3832769453842455</v>
      </c>
      <c r="C22" s="19">
        <v>0.36820083682008181</v>
      </c>
      <c r="D22" s="5">
        <v>74.5</v>
      </c>
      <c r="N22" s="36"/>
      <c r="O22" s="36"/>
      <c r="P22" s="36"/>
      <c r="Z22" s="48"/>
      <c r="AA22" s="48"/>
      <c r="AB22" s="48"/>
    </row>
    <row r="23" spans="1:28" x14ac:dyDescent="0.2">
      <c r="A23" s="23" t="s">
        <v>33</v>
      </c>
      <c r="B23" s="18">
        <f t="shared" ref="B23:B24" si="2">(AB14-P14)/P14*100</f>
        <v>-12.699031650094231</v>
      </c>
      <c r="C23" s="19">
        <v>-1.2642410878353538</v>
      </c>
      <c r="D23" s="5">
        <v>22.6</v>
      </c>
      <c r="N23" s="36"/>
      <c r="O23" s="36"/>
      <c r="P23" s="36"/>
    </row>
    <row r="24" spans="1:28" x14ac:dyDescent="0.2">
      <c r="A24" s="24" t="s">
        <v>34</v>
      </c>
      <c r="B24" s="20">
        <f t="shared" si="2"/>
        <v>7.2895863052781742</v>
      </c>
      <c r="C24" s="21">
        <v>6.9995731967562769</v>
      </c>
      <c r="D24" s="6">
        <v>2.9</v>
      </c>
      <c r="N24" s="36"/>
      <c r="O24" s="36"/>
      <c r="P24" s="36"/>
    </row>
    <row r="25" spans="1:28" x14ac:dyDescent="0.2">
      <c r="F25" s="8"/>
      <c r="G25" s="8"/>
    </row>
    <row r="28" spans="1:28" ht="30" customHeight="1" x14ac:dyDescent="0.2">
      <c r="A28" s="143" t="s">
        <v>38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</row>
    <row r="29" spans="1:28" ht="30" customHeight="1" x14ac:dyDescent="0.2">
      <c r="A29" s="167" t="s">
        <v>37</v>
      </c>
      <c r="B29" s="168">
        <v>2019</v>
      </c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9"/>
      <c r="N29" s="165">
        <v>2020</v>
      </c>
      <c r="O29" s="166"/>
    </row>
    <row r="30" spans="1:28" ht="25.5" customHeight="1" x14ac:dyDescent="0.2">
      <c r="A30" s="167"/>
      <c r="B30" s="55" t="s">
        <v>43</v>
      </c>
      <c r="C30" s="26" t="s">
        <v>19</v>
      </c>
      <c r="D30" s="26" t="s">
        <v>20</v>
      </c>
      <c r="E30" s="26" t="s">
        <v>21</v>
      </c>
      <c r="F30" s="26" t="s">
        <v>22</v>
      </c>
      <c r="G30" s="26" t="s">
        <v>23</v>
      </c>
      <c r="H30" s="26" t="s">
        <v>44</v>
      </c>
      <c r="I30" s="26" t="s">
        <v>25</v>
      </c>
      <c r="J30" s="26" t="s">
        <v>26</v>
      </c>
      <c r="K30" s="26" t="s">
        <v>27</v>
      </c>
      <c r="L30" s="26" t="s">
        <v>28</v>
      </c>
      <c r="M30" s="56" t="s">
        <v>29</v>
      </c>
      <c r="N30" s="25" t="s">
        <v>18</v>
      </c>
      <c r="O30" s="26" t="s">
        <v>19</v>
      </c>
    </row>
    <row r="31" spans="1:28" ht="25" customHeight="1" x14ac:dyDescent="0.2">
      <c r="A31" s="167"/>
      <c r="B31" s="15">
        <f t="shared" ref="B31:N31" si="3">(O7-C7)/C7*100</f>
        <v>-0.85671205128354933</v>
      </c>
      <c r="C31" s="15">
        <f t="shared" si="3"/>
        <v>-2.035197881341118</v>
      </c>
      <c r="D31" s="15">
        <f t="shared" si="3"/>
        <v>-5.9637213763966148</v>
      </c>
      <c r="E31" s="15">
        <f t="shared" si="3"/>
        <v>-6.3804787795213409</v>
      </c>
      <c r="F31" s="15">
        <f t="shared" si="3"/>
        <v>-9.0020485176456457</v>
      </c>
      <c r="G31" s="15">
        <f t="shared" si="3"/>
        <v>-10.276833705458225</v>
      </c>
      <c r="H31" s="15">
        <f t="shared" si="3"/>
        <v>-9.1024040859277253</v>
      </c>
      <c r="I31" s="15">
        <f t="shared" si="3"/>
        <v>-7.2689872150142634</v>
      </c>
      <c r="J31" s="15">
        <f t="shared" si="3"/>
        <v>-11.2897234375032</v>
      </c>
      <c r="K31" s="15">
        <f t="shared" si="3"/>
        <v>-2.4529491830355679</v>
      </c>
      <c r="L31" s="15">
        <f t="shared" si="3"/>
        <v>-8.1037220007117252</v>
      </c>
      <c r="M31" s="15">
        <f t="shared" si="3"/>
        <v>-6.3464014616112117</v>
      </c>
      <c r="N31" s="15">
        <f t="shared" si="3"/>
        <v>-6.6784213830440642</v>
      </c>
      <c r="O31" s="15">
        <f>(AB7-P7)/P7*100</f>
        <v>-5.7210502566983639</v>
      </c>
    </row>
    <row r="33" spans="2:15" x14ac:dyDescent="0.2"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</sheetData>
  <mergeCells count="75">
    <mergeCell ref="A10:B12"/>
    <mergeCell ref="A9:AC9"/>
    <mergeCell ref="Z11:Z12"/>
    <mergeCell ref="AA11:AA12"/>
    <mergeCell ref="AB11:AB12"/>
    <mergeCell ref="AC11:AC12"/>
    <mergeCell ref="C10:N10"/>
    <mergeCell ref="O10:Z10"/>
    <mergeCell ref="AA10:AC10"/>
    <mergeCell ref="U11:U12"/>
    <mergeCell ref="V11:V12"/>
    <mergeCell ref="W11:W12"/>
    <mergeCell ref="X11:X12"/>
    <mergeCell ref="Y11:Y12"/>
    <mergeCell ref="P11:P12"/>
    <mergeCell ref="Q11:Q12"/>
    <mergeCell ref="R11:R12"/>
    <mergeCell ref="S11:S12"/>
    <mergeCell ref="T11:T12"/>
    <mergeCell ref="Z5:Z6"/>
    <mergeCell ref="AA5:AA6"/>
    <mergeCell ref="T5:T6"/>
    <mergeCell ref="AB5:AB6"/>
    <mergeCell ref="AC5:AC6"/>
    <mergeCell ref="A3:AC3"/>
    <mergeCell ref="C4:N4"/>
    <mergeCell ref="O4:Z4"/>
    <mergeCell ref="AA4:AC4"/>
    <mergeCell ref="A4:B7"/>
    <mergeCell ref="U5:U6"/>
    <mergeCell ref="V5:V6"/>
    <mergeCell ref="W5:W6"/>
    <mergeCell ref="X5:X6"/>
    <mergeCell ref="Y5:Y6"/>
    <mergeCell ref="P5:P6"/>
    <mergeCell ref="Q5:Q6"/>
    <mergeCell ref="R5:R6"/>
    <mergeCell ref="S5:S6"/>
    <mergeCell ref="N29:O29"/>
    <mergeCell ref="A29:A31"/>
    <mergeCell ref="B29:M29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O5:O6"/>
    <mergeCell ref="O11:O12"/>
    <mergeCell ref="C11:C12"/>
    <mergeCell ref="D11:D12"/>
    <mergeCell ref="E11:E12"/>
    <mergeCell ref="F11:F12"/>
    <mergeCell ref="G11:G12"/>
    <mergeCell ref="H11:H12"/>
    <mergeCell ref="A28:O28"/>
    <mergeCell ref="D19:D20"/>
    <mergeCell ref="A18:D18"/>
    <mergeCell ref="N5:N6"/>
    <mergeCell ref="M5:M6"/>
    <mergeCell ref="N11:N12"/>
    <mergeCell ref="A13:B13"/>
    <mergeCell ref="A14:B14"/>
    <mergeCell ref="A15:B15"/>
    <mergeCell ref="A19:A20"/>
    <mergeCell ref="B19:C19"/>
    <mergeCell ref="I11:I12"/>
    <mergeCell ref="J11:J12"/>
    <mergeCell ref="K11:K12"/>
    <mergeCell ref="L11:L12"/>
    <mergeCell ref="M11:M12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IPI</vt:lpstr>
      <vt:lpstr>الرقم القياسي للإنتاج الصناعي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Tuqa Jassim Almubarak</dc:creator>
  <cp:lastModifiedBy>Microsoft Office User</cp:lastModifiedBy>
  <dcterms:created xsi:type="dcterms:W3CDTF">2020-02-27T11:13:54Z</dcterms:created>
  <dcterms:modified xsi:type="dcterms:W3CDTF">2020-04-06T18:49:12Z</dcterms:modified>
</cp:coreProperties>
</file>