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30" yWindow="120" windowWidth="19065" windowHeight="4170" firstSheet="7" activeTab="13"/>
  </bookViews>
  <sheets>
    <sheet name="المنشآت" sheetId="28" r:id="rId1"/>
    <sheet name="سعودي" sheetId="19" r:id="rId2"/>
    <sheet name="غير سعودي" sheetId="20" r:id="rId3"/>
    <sheet name="المشتغلين" sheetId="21" r:id="rId4"/>
    <sheet name="جملة المشتغلين" sheetId="18" r:id="rId5"/>
    <sheet name="الرواتب" sheetId="22" r:id="rId6"/>
    <sheet name="المزايا" sheetId="23" r:id="rId7"/>
    <sheet name="جملة التعويضات" sheetId="24" r:id="rId8"/>
    <sheet name="جملة تعويضات المشتغلين" sheetId="13" r:id="rId9"/>
    <sheet name="نفقات" sheetId="26" r:id="rId10"/>
    <sheet name="ايرادات" sheetId="27" r:id="rId11"/>
    <sheet name="الإيرادات والنفقات" sheetId="25" r:id="rId12"/>
    <sheet name="فائض التشغيل" sheetId="30" r:id="rId13"/>
    <sheet name="التكوين الرأسمالي" sheetId="29" r:id="rId14"/>
  </sheets>
  <calcPr calcId="125725"/>
</workbook>
</file>

<file path=xl/calcChain.xml><?xml version="1.0" encoding="utf-8"?>
<calcChain xmlns="http://schemas.openxmlformats.org/spreadsheetml/2006/main">
  <c r="E28" i="29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29" s="1"/>
  <c r="E27" i="21"/>
  <c r="C25"/>
  <c r="F23" i="20"/>
  <c r="D23" i="18" s="1"/>
  <c r="D22" i="21"/>
  <c r="E19"/>
  <c r="F18" i="20"/>
  <c r="D18" i="18" s="1"/>
  <c r="F17" i="20"/>
  <c r="D17" i="18" s="1"/>
  <c r="F15" i="20"/>
  <c r="D15" i="18" s="1"/>
  <c r="D14" i="21"/>
  <c r="C13"/>
  <c r="F11" i="20"/>
  <c r="D11" i="18"/>
  <c r="D10" i="21"/>
  <c r="C9"/>
  <c r="E7"/>
  <c r="F6" i="20"/>
  <c r="D6" i="18" s="1"/>
  <c r="C5" i="21"/>
  <c r="D29" i="20"/>
  <c r="C28" i="21"/>
  <c r="E26"/>
  <c r="D25"/>
  <c r="F24" i="20"/>
  <c r="D24" i="18" s="1"/>
  <c r="E22" i="21"/>
  <c r="F21" i="20"/>
  <c r="D21" i="18" s="1"/>
  <c r="F20" i="20"/>
  <c r="D20" i="18" s="1"/>
  <c r="C16" i="21"/>
  <c r="E14"/>
  <c r="D13"/>
  <c r="C12"/>
  <c r="E10"/>
  <c r="D9"/>
  <c r="F8" i="20"/>
  <c r="D8" i="18" s="1"/>
  <c r="E6" i="21"/>
  <c r="F5" i="20"/>
  <c r="D5" i="18" s="1"/>
  <c r="C29" i="23"/>
  <c r="F5"/>
  <c r="D5" i="13"/>
  <c r="E6" i="24"/>
  <c r="E6" i="30" s="1"/>
  <c r="F8" i="23"/>
  <c r="D8" i="13" s="1"/>
  <c r="D10" i="24"/>
  <c r="C12"/>
  <c r="C12" i="30" s="1"/>
  <c r="D13" i="24"/>
  <c r="D13" i="30" s="1"/>
  <c r="E15" i="24"/>
  <c r="F17" i="23"/>
  <c r="D17" i="13" s="1"/>
  <c r="D17" i="24"/>
  <c r="D17" i="30" s="1"/>
  <c r="E18" i="24"/>
  <c r="E18" i="30" s="1"/>
  <c r="C21" i="24"/>
  <c r="C21" i="30" s="1"/>
  <c r="E22" i="24"/>
  <c r="E22" i="30" s="1"/>
  <c r="C24" i="24"/>
  <c r="C24" i="30" s="1"/>
  <c r="F25" i="23"/>
  <c r="D25" i="13" s="1"/>
  <c r="D26" i="24"/>
  <c r="D26" i="30" s="1"/>
  <c r="C28" i="24"/>
  <c r="C28" i="30" s="1"/>
  <c r="E28" i="24"/>
  <c r="E28" i="30" s="1"/>
  <c r="F27" i="23"/>
  <c r="D27" i="13" s="1"/>
  <c r="C26" i="24"/>
  <c r="C26" i="30" s="1"/>
  <c r="E29" i="23"/>
  <c r="D23" i="24"/>
  <c r="D23" i="30" s="1"/>
  <c r="C22" i="24"/>
  <c r="C22" i="30" s="1"/>
  <c r="E20" i="24"/>
  <c r="E20" i="30" s="1"/>
  <c r="F19" i="23"/>
  <c r="D19" i="13" s="1"/>
  <c r="F18" i="23"/>
  <c r="D18" i="13" s="1"/>
  <c r="E16" i="24"/>
  <c r="E16" i="30" s="1"/>
  <c r="D15" i="24"/>
  <c r="D15" i="30" s="1"/>
  <c r="C14" i="24"/>
  <c r="C14" i="30" s="1"/>
  <c r="F12" i="23"/>
  <c r="D12" i="13" s="1"/>
  <c r="D11" i="24"/>
  <c r="D11" i="30" s="1"/>
  <c r="C10" i="24"/>
  <c r="C10" i="30" s="1"/>
  <c r="E8" i="24"/>
  <c r="E8" i="30" s="1"/>
  <c r="D7" i="24"/>
  <c r="D7" i="30" s="1"/>
  <c r="F6" i="23"/>
  <c r="D6" i="13" s="1"/>
  <c r="C5" i="24"/>
  <c r="D29" i="29"/>
  <c r="C29"/>
  <c r="D5" i="24"/>
  <c r="D5" i="30" s="1"/>
  <c r="E5" i="24"/>
  <c r="E5" i="30" s="1"/>
  <c r="C7" i="24"/>
  <c r="C7" i="30" s="1"/>
  <c r="D8" i="24"/>
  <c r="C9"/>
  <c r="C9" i="30" s="1"/>
  <c r="D9" i="24"/>
  <c r="D9" i="30" s="1"/>
  <c r="E9" i="24"/>
  <c r="E9" i="30" s="1"/>
  <c r="E10" i="24"/>
  <c r="E10" i="30" s="1"/>
  <c r="C11" i="24"/>
  <c r="C11" i="30" s="1"/>
  <c r="D12" i="24"/>
  <c r="D12" i="30" s="1"/>
  <c r="E13" i="24"/>
  <c r="E13" i="30" s="1"/>
  <c r="D14" i="24"/>
  <c r="D14" i="30" s="1"/>
  <c r="E14" i="24"/>
  <c r="E14" i="30" s="1"/>
  <c r="C15" i="24"/>
  <c r="C15" i="30" s="1"/>
  <c r="C16" i="24"/>
  <c r="C16" i="30" s="1"/>
  <c r="D16" i="24"/>
  <c r="D16" i="30" s="1"/>
  <c r="E17" i="24"/>
  <c r="E17" i="30" s="1"/>
  <c r="C19" i="24"/>
  <c r="E19"/>
  <c r="E19" i="30" s="1"/>
  <c r="C20" i="24"/>
  <c r="C20" i="30" s="1"/>
  <c r="D20" i="24"/>
  <c r="D21"/>
  <c r="D21" i="30" s="1"/>
  <c r="E21" i="24"/>
  <c r="E21" i="30" s="1"/>
  <c r="C23" i="24"/>
  <c r="C23" i="30" s="1"/>
  <c r="D24" i="24"/>
  <c r="D24" i="30" s="1"/>
  <c r="C25" i="24"/>
  <c r="C25" i="30" s="1"/>
  <c r="D25" i="24"/>
  <c r="D25" i="30" s="1"/>
  <c r="E25" i="24"/>
  <c r="E25" i="30" s="1"/>
  <c r="E26" i="24"/>
  <c r="E26" i="30" s="1"/>
  <c r="C27" i="24"/>
  <c r="D28"/>
  <c r="D28" i="30" s="1"/>
  <c r="D29" i="22"/>
  <c r="E29"/>
  <c r="C29"/>
  <c r="C15" i="21"/>
  <c r="F15" s="1"/>
  <c r="F6" i="22"/>
  <c r="C6" i="13" s="1"/>
  <c r="F10" i="22"/>
  <c r="C10" i="13" s="1"/>
  <c r="F11" i="22"/>
  <c r="C11" i="13" s="1"/>
  <c r="F12" i="22"/>
  <c r="C12" i="13" s="1"/>
  <c r="E12" s="1"/>
  <c r="F13" i="22"/>
  <c r="C13" i="13" s="1"/>
  <c r="F14" i="22"/>
  <c r="C14" i="13" s="1"/>
  <c r="F15" i="22"/>
  <c r="C15" i="13" s="1"/>
  <c r="F16" i="22"/>
  <c r="C16" i="13" s="1"/>
  <c r="F18" i="22"/>
  <c r="C18" i="13" s="1"/>
  <c r="E18" s="1"/>
  <c r="F20" i="22"/>
  <c r="C20" i="13" s="1"/>
  <c r="F21" i="22"/>
  <c r="C21" i="13" s="1"/>
  <c r="F22" i="22"/>
  <c r="C22" i="13" s="1"/>
  <c r="F24" i="22"/>
  <c r="C24" i="13" s="1"/>
  <c r="F25" i="22"/>
  <c r="C25" i="13" s="1"/>
  <c r="F26" i="22"/>
  <c r="C26" i="13" s="1"/>
  <c r="F27" i="22"/>
  <c r="C27" i="13" s="1"/>
  <c r="E5" i="21"/>
  <c r="C6"/>
  <c r="D6"/>
  <c r="C7"/>
  <c r="D7"/>
  <c r="D8"/>
  <c r="E8"/>
  <c r="E9"/>
  <c r="C10"/>
  <c r="F10" s="1"/>
  <c r="C11"/>
  <c r="D11"/>
  <c r="E11"/>
  <c r="D12"/>
  <c r="F12" s="1"/>
  <c r="E12"/>
  <c r="E13"/>
  <c r="F13" s="1"/>
  <c r="C14"/>
  <c r="D15"/>
  <c r="E15"/>
  <c r="D16"/>
  <c r="F16" s="1"/>
  <c r="E16"/>
  <c r="E17"/>
  <c r="E29" s="1"/>
  <c r="C18"/>
  <c r="C19"/>
  <c r="F19" s="1"/>
  <c r="D19"/>
  <c r="D20"/>
  <c r="E20"/>
  <c r="C21"/>
  <c r="E21"/>
  <c r="C22"/>
  <c r="C23"/>
  <c r="D23"/>
  <c r="F23" s="1"/>
  <c r="D24"/>
  <c r="E24"/>
  <c r="E25"/>
  <c r="C26"/>
  <c r="D26"/>
  <c r="C27"/>
  <c r="D27"/>
  <c r="D28"/>
  <c r="F28" s="1"/>
  <c r="E28"/>
  <c r="F5" i="22"/>
  <c r="C5" i="13" s="1"/>
  <c r="E5" s="1"/>
  <c r="F7" i="22"/>
  <c r="C7" i="13" s="1"/>
  <c r="F8" i="22"/>
  <c r="C8" i="13" s="1"/>
  <c r="F9" i="22"/>
  <c r="C9" i="13" s="1"/>
  <c r="F17" i="22"/>
  <c r="C17" i="13" s="1"/>
  <c r="E17" s="1"/>
  <c r="F19" i="22"/>
  <c r="C19" i="13" s="1"/>
  <c r="F23" i="22"/>
  <c r="C23" i="13" s="1"/>
  <c r="F28" i="22"/>
  <c r="C28" i="13" s="1"/>
  <c r="D29" i="28"/>
  <c r="E29"/>
  <c r="C29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11" i="23"/>
  <c r="D11" i="13" s="1"/>
  <c r="F20" i="23"/>
  <c r="D20" i="13" s="1"/>
  <c r="F26" i="23"/>
  <c r="D26" i="13" s="1"/>
  <c r="F19" i="20"/>
  <c r="D19" i="18" s="1"/>
  <c r="F9" i="20"/>
  <c r="D9" i="18"/>
  <c r="D29" i="19"/>
  <c r="E29"/>
  <c r="C29"/>
  <c r="E29" i="27"/>
  <c r="D29"/>
  <c r="C29"/>
  <c r="F28"/>
  <c r="D28" i="25" s="1"/>
  <c r="F27" i="27"/>
  <c r="D27" i="25" s="1"/>
  <c r="F26" i="27"/>
  <c r="D26" i="25" s="1"/>
  <c r="F25" i="27"/>
  <c r="D25" i="25" s="1"/>
  <c r="F24" i="27"/>
  <c r="D24" i="25" s="1"/>
  <c r="F23" i="27"/>
  <c r="D23" i="25" s="1"/>
  <c r="F22" i="27"/>
  <c r="D22" i="25"/>
  <c r="F21" i="27"/>
  <c r="D21" i="25" s="1"/>
  <c r="F20" i="27"/>
  <c r="D20" i="25" s="1"/>
  <c r="F19" i="27"/>
  <c r="D19" i="25" s="1"/>
  <c r="F18" i="27"/>
  <c r="D18" i="25"/>
  <c r="F17" i="27"/>
  <c r="D17" i="25" s="1"/>
  <c r="F16" i="27"/>
  <c r="D16" i="25" s="1"/>
  <c r="F15" i="27"/>
  <c r="D15" i="25"/>
  <c r="F14" i="27"/>
  <c r="D14" i="25" s="1"/>
  <c r="F13" i="27"/>
  <c r="D13" i="25" s="1"/>
  <c r="F12" i="27"/>
  <c r="D12" i="25" s="1"/>
  <c r="F11" i="27"/>
  <c r="D11" i="25" s="1"/>
  <c r="F10" i="27"/>
  <c r="D10" i="25" s="1"/>
  <c r="F9" i="27"/>
  <c r="D9" i="25" s="1"/>
  <c r="F8" i="27"/>
  <c r="D8" i="25" s="1"/>
  <c r="F7" i="27"/>
  <c r="D7" i="25" s="1"/>
  <c r="F6" i="27"/>
  <c r="D6" i="25" s="1"/>
  <c r="F5" i="27"/>
  <c r="D5" i="25" s="1"/>
  <c r="F28" i="26"/>
  <c r="C28" i="25" s="1"/>
  <c r="F27" i="26"/>
  <c r="C27" i="25" s="1"/>
  <c r="F26" i="26"/>
  <c r="C26" i="25" s="1"/>
  <c r="F25" i="26"/>
  <c r="C25" i="25" s="1"/>
  <c r="F24" i="26"/>
  <c r="C24" i="25"/>
  <c r="F23" i="26"/>
  <c r="C23" i="25" s="1"/>
  <c r="F22" i="26"/>
  <c r="C22" i="25" s="1"/>
  <c r="F21" i="26"/>
  <c r="C21" i="25" s="1"/>
  <c r="F20" i="26"/>
  <c r="C20" i="25" s="1"/>
  <c r="F19" i="26"/>
  <c r="C19" i="25" s="1"/>
  <c r="F18" i="26"/>
  <c r="C18" i="25" s="1"/>
  <c r="F17" i="26"/>
  <c r="C17" i="25" s="1"/>
  <c r="F16" i="26"/>
  <c r="C16" i="25" s="1"/>
  <c r="F15" i="26"/>
  <c r="C15" i="25" s="1"/>
  <c r="F14" i="26"/>
  <c r="C14" i="25" s="1"/>
  <c r="F13" i="26"/>
  <c r="C13" i="25" s="1"/>
  <c r="F12" i="26"/>
  <c r="C12" i="25" s="1"/>
  <c r="F11" i="26"/>
  <c r="C11" i="25" s="1"/>
  <c r="F10" i="26"/>
  <c r="C10" i="25" s="1"/>
  <c r="F9" i="26"/>
  <c r="C9" i="25" s="1"/>
  <c r="F8" i="26"/>
  <c r="C8" i="25" s="1"/>
  <c r="F7" i="26"/>
  <c r="C7" i="25" s="1"/>
  <c r="F6" i="26"/>
  <c r="C6" i="25" s="1"/>
  <c r="F5" i="26"/>
  <c r="C5" i="25" s="1"/>
  <c r="E29" i="26"/>
  <c r="D29"/>
  <c r="C29"/>
  <c r="F29" s="1"/>
  <c r="F28" i="20"/>
  <c r="D28" i="18" s="1"/>
  <c r="F12" i="20"/>
  <c r="D12" i="18" s="1"/>
  <c r="F28" i="19"/>
  <c r="C28" i="18" s="1"/>
  <c r="F27" i="19"/>
  <c r="C27" i="18" s="1"/>
  <c r="F26" i="19"/>
  <c r="C26" i="18" s="1"/>
  <c r="F25" i="19"/>
  <c r="C25" i="18" s="1"/>
  <c r="F24" i="19"/>
  <c r="C24" i="18" s="1"/>
  <c r="E24" s="1"/>
  <c r="F23" i="19"/>
  <c r="C23" i="18" s="1"/>
  <c r="F22" i="19"/>
  <c r="C22" i="18" s="1"/>
  <c r="F21" i="19"/>
  <c r="C21" i="18" s="1"/>
  <c r="F20" i="19"/>
  <c r="C20" i="18" s="1"/>
  <c r="F19" i="19"/>
  <c r="C19" i="18" s="1"/>
  <c r="F18" i="19"/>
  <c r="C18" i="18" s="1"/>
  <c r="F17" i="19"/>
  <c r="C17" i="18" s="1"/>
  <c r="F16" i="19"/>
  <c r="C16" i="18" s="1"/>
  <c r="F15" i="19"/>
  <c r="C15" i="18" s="1"/>
  <c r="E15" s="1"/>
  <c r="F14" i="19"/>
  <c r="C14" i="18" s="1"/>
  <c r="F13" i="19"/>
  <c r="C13" i="18" s="1"/>
  <c r="F12" i="19"/>
  <c r="C12" i="18" s="1"/>
  <c r="F11" i="19"/>
  <c r="C11" i="18" s="1"/>
  <c r="E11" s="1"/>
  <c r="F10" i="19"/>
  <c r="C10" i="18" s="1"/>
  <c r="F9" i="19"/>
  <c r="C9" i="18" s="1"/>
  <c r="F8" i="19"/>
  <c r="C8" i="18" s="1"/>
  <c r="F7" i="19"/>
  <c r="C7" i="18" s="1"/>
  <c r="F6" i="19"/>
  <c r="C6" i="18" s="1"/>
  <c r="F5" i="19"/>
  <c r="C5" i="18" s="1"/>
  <c r="E5" s="1"/>
  <c r="F23" i="23"/>
  <c r="D23" i="13"/>
  <c r="F13" i="23"/>
  <c r="D13" i="13" s="1"/>
  <c r="F14" i="23"/>
  <c r="D14" i="13" s="1"/>
  <c r="F24" i="23"/>
  <c r="D24" i="13" s="1"/>
  <c r="F15" i="23"/>
  <c r="D15" i="13" s="1"/>
  <c r="F10" i="23"/>
  <c r="D10" i="13" s="1"/>
  <c r="F22" i="23"/>
  <c r="D22" i="13" s="1"/>
  <c r="F16" i="23"/>
  <c r="D16" i="13" s="1"/>
  <c r="E16" s="1"/>
  <c r="F7" i="23"/>
  <c r="D7" i="13" s="1"/>
  <c r="E7" s="1"/>
  <c r="D27" i="24"/>
  <c r="D27" i="30" s="1"/>
  <c r="E24" i="24"/>
  <c r="E24" i="30" s="1"/>
  <c r="D19" i="24"/>
  <c r="D19" i="30" s="1"/>
  <c r="C18" i="24"/>
  <c r="C18" i="30" s="1"/>
  <c r="E12" i="24"/>
  <c r="E12" i="30" s="1"/>
  <c r="C6" i="24"/>
  <c r="C6" i="30" s="1"/>
  <c r="F9" i="23"/>
  <c r="D9" i="13" s="1"/>
  <c r="E9" s="1"/>
  <c r="E23" i="24"/>
  <c r="E23" i="30" s="1"/>
  <c r="D18" i="24"/>
  <c r="D18" i="30" s="1"/>
  <c r="C13" i="24"/>
  <c r="C13" i="30" s="1"/>
  <c r="E7" i="24"/>
  <c r="E7" i="30" s="1"/>
  <c r="D29" i="23"/>
  <c r="F29" s="1"/>
  <c r="F28"/>
  <c r="D28" i="13" s="1"/>
  <c r="F21" i="23"/>
  <c r="D21" i="13" s="1"/>
  <c r="E21" s="1"/>
  <c r="E27" i="24"/>
  <c r="E27" i="30" s="1"/>
  <c r="D22" i="24"/>
  <c r="D22" i="30" s="1"/>
  <c r="C17" i="24"/>
  <c r="C17" i="30" s="1"/>
  <c r="E11" i="24"/>
  <c r="E11" i="30" s="1"/>
  <c r="C8" i="24"/>
  <c r="F8" s="1"/>
  <c r="D6"/>
  <c r="F6" s="1"/>
  <c r="D8" i="30"/>
  <c r="C5"/>
  <c r="F26" i="24"/>
  <c r="F22" i="20"/>
  <c r="D22" i="18" s="1"/>
  <c r="F7" i="20"/>
  <c r="D7" i="18" s="1"/>
  <c r="F27" i="20"/>
  <c r="D27" i="18" s="1"/>
  <c r="E23" i="21"/>
  <c r="D18"/>
  <c r="C17"/>
  <c r="F6"/>
  <c r="F25" i="20"/>
  <c r="D25" i="18" s="1"/>
  <c r="F10" i="20"/>
  <c r="D10" i="18" s="1"/>
  <c r="F16" i="20"/>
  <c r="D16" i="18" s="1"/>
  <c r="F26" i="20"/>
  <c r="D26" i="18" s="1"/>
  <c r="F13" i="20"/>
  <c r="D13" i="18" s="1"/>
  <c r="E29" i="20"/>
  <c r="C24" i="21"/>
  <c r="D21"/>
  <c r="F21" s="1"/>
  <c r="C20"/>
  <c r="E18"/>
  <c r="D17"/>
  <c r="F14" i="20"/>
  <c r="D14" i="18"/>
  <c r="C29" i="20"/>
  <c r="C8" i="21"/>
  <c r="F8" s="1"/>
  <c r="D5"/>
  <c r="F7"/>
  <c r="F9"/>
  <c r="F16" i="24"/>
  <c r="D20" i="30"/>
  <c r="F17" i="24"/>
  <c r="C19" i="30"/>
  <c r="E23" i="18"/>
  <c r="F26" i="21"/>
  <c r="F25"/>
  <c r="F11"/>
  <c r="F22"/>
  <c r="F14"/>
  <c r="E28" i="18"/>
  <c r="F27" i="21"/>
  <c r="F25" i="24"/>
  <c r="F28"/>
  <c r="F29" i="28"/>
  <c r="F29" i="27" l="1"/>
  <c r="C29" i="25"/>
  <c r="E15" i="13"/>
  <c r="E14"/>
  <c r="E23"/>
  <c r="E6"/>
  <c r="D6" i="30"/>
  <c r="F6" s="1"/>
  <c r="C29" i="24"/>
  <c r="F16" i="30"/>
  <c r="F14"/>
  <c r="E27" i="13"/>
  <c r="F7" i="24"/>
  <c r="E25" i="13"/>
  <c r="F15" i="24"/>
  <c r="F10"/>
  <c r="E8" i="13"/>
  <c r="F27" i="24"/>
  <c r="E24" i="13"/>
  <c r="E13"/>
  <c r="C27" i="30"/>
  <c r="F27" s="1"/>
  <c r="F17"/>
  <c r="F22" i="24"/>
  <c r="F24"/>
  <c r="F21"/>
  <c r="F20"/>
  <c r="D10" i="30"/>
  <c r="F10" s="1"/>
  <c r="F5" i="24"/>
  <c r="F5" i="30"/>
  <c r="C8"/>
  <c r="F8" s="1"/>
  <c r="E15"/>
  <c r="F15" s="1"/>
  <c r="F13" i="24"/>
  <c r="F22" i="30"/>
  <c r="F19" i="24"/>
  <c r="F18"/>
  <c r="F11"/>
  <c r="F23"/>
  <c r="F14"/>
  <c r="E10" i="13"/>
  <c r="F21" i="30"/>
  <c r="F11"/>
  <c r="F13"/>
  <c r="F26"/>
  <c r="F18"/>
  <c r="E19" i="18"/>
  <c r="E12"/>
  <c r="E27"/>
  <c r="E7"/>
  <c r="F5" i="21"/>
  <c r="F20"/>
  <c r="F24"/>
  <c r="D29"/>
  <c r="E21" i="18"/>
  <c r="E8"/>
  <c r="E6"/>
  <c r="E14"/>
  <c r="E18"/>
  <c r="E26"/>
  <c r="E9"/>
  <c r="E13"/>
  <c r="E17"/>
  <c r="F18" i="21"/>
  <c r="F29" s="1"/>
  <c r="E16" i="18"/>
  <c r="F29" i="19"/>
  <c r="E25" i="18"/>
  <c r="F17" i="21"/>
  <c r="E22" i="18"/>
  <c r="E20"/>
  <c r="D29"/>
  <c r="F19" i="30"/>
  <c r="F12"/>
  <c r="D29" i="13"/>
  <c r="E28"/>
  <c r="E10" i="18"/>
  <c r="E29" i="24"/>
  <c r="C29" i="21"/>
  <c r="E22" i="13"/>
  <c r="F9" i="30"/>
  <c r="F29" i="22"/>
  <c r="F12" i="24"/>
  <c r="F9"/>
  <c r="D29" i="25"/>
  <c r="E20" i="13"/>
  <c r="F29" i="20"/>
  <c r="C29" i="13"/>
  <c r="F25" i="30"/>
  <c r="F20"/>
  <c r="F7"/>
  <c r="F24"/>
  <c r="E26" i="13"/>
  <c r="E19"/>
  <c r="F23" i="30"/>
  <c r="F28"/>
  <c r="D29" i="24"/>
  <c r="E11" i="13"/>
  <c r="D29" i="30" l="1"/>
  <c r="E29"/>
  <c r="F29" i="24"/>
  <c r="C29" i="30"/>
  <c r="F29" s="1"/>
  <c r="E29" i="13"/>
  <c r="E29" i="18"/>
  <c r="C29"/>
</calcChain>
</file>

<file path=xl/sharedStrings.xml><?xml version="1.0" encoding="utf-8"?>
<sst xmlns="http://schemas.openxmlformats.org/spreadsheetml/2006/main" count="984" uniqueCount="138">
  <si>
    <t>Less 5 emp</t>
  </si>
  <si>
    <t>صُنع المنتجات الغذائية</t>
  </si>
  <si>
    <t>صُنع المشروبات</t>
  </si>
  <si>
    <t>صُنع منتجات التبغ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</si>
  <si>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</si>
  <si>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</si>
  <si>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</si>
  <si>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</t>
  </si>
  <si>
    <t>صُنع الورق ومنتجات الورق</t>
  </si>
  <si>
    <t>الطباعة واستنساخ وسائط الأعلام المسجّلة</t>
  </si>
  <si>
    <t>صُنع المواد الكيميائية والمنتجات الكيميائية</t>
  </si>
  <si>
    <t>صنع المنتجات الصيدلانية الأساسية والمستحضرات الصيدلانية</t>
  </si>
  <si>
    <t>صنع منتجات المطاط واللدائن</t>
  </si>
  <si>
    <t>صنع منتجات المعادن اللافلزية الأخرى</t>
  </si>
  <si>
    <t>صنع الفلزات القاعدية</t>
  </si>
  <si>
    <t>صنع منتجات المعادن المشكلة (باستثناء الآلات والمعدات)</t>
  </si>
  <si>
    <t>صنع الحواسيب والمنتجات الألكترونية والبصرية</t>
  </si>
  <si>
    <t>صنع المعدات الكهربائية</t>
  </si>
  <si>
    <t>صناعة الآلات والمعدات غير المصنفة في موضع أخر</t>
  </si>
  <si>
    <t>صناعة معدات النقل الأخرى</t>
  </si>
  <si>
    <t>صناعة الأثاث</t>
  </si>
  <si>
    <t>الصناعة التحويلية الأخرى</t>
  </si>
  <si>
    <t>إصلاح وصيانة وتركيب الآلات والمعدات</t>
  </si>
  <si>
    <t>النشاط الاقتصادي</t>
  </si>
  <si>
    <t>الجملة</t>
  </si>
  <si>
    <t>(5-19) emp</t>
  </si>
  <si>
    <t>20+  emp</t>
  </si>
  <si>
    <t>Total</t>
  </si>
  <si>
    <t>Economic activity</t>
  </si>
  <si>
    <t>10 - Manufacture of food products</t>
  </si>
  <si>
    <t>11 - Manufacture of beverages</t>
  </si>
  <si>
    <t>12 - Manufacture of tobacco products</t>
  </si>
  <si>
    <t>13 - Manufacture of textiles</t>
  </si>
  <si>
    <t>14 - Manufacture of wearing apparel</t>
  </si>
  <si>
    <t>15 - Manufacture of leather and related products</t>
  </si>
  <si>
    <t>17 - Manufacture of paper and paper products</t>
  </si>
  <si>
    <t>18 - Printing and reproduction of recorded media</t>
  </si>
  <si>
    <t>19 - Manufacture of coke and refined petroleum products</t>
  </si>
  <si>
    <t>20 - Manufacture of chemicals and chemical products</t>
  </si>
  <si>
    <t>22 - Manufacture of rubber and plastics products</t>
  </si>
  <si>
    <t>23 - Manufacture of other non-metallic mineral products</t>
  </si>
  <si>
    <t>24 - Manufacture of basic metals</t>
  </si>
  <si>
    <t>26 - Manufacture of computer, electronic and optical products</t>
  </si>
  <si>
    <t>27 - Manufacture of electrical equipment</t>
  </si>
  <si>
    <t>28 - Manufacture of machinery and equipment n.e.c.</t>
  </si>
  <si>
    <t>29 - Manufacture of motor vehicles, trailers and semi-trailers</t>
  </si>
  <si>
    <t>30 - Manufacture of other transport equipment</t>
  </si>
  <si>
    <t>31 - Manufacture of furniture</t>
  </si>
  <si>
    <t>32 - Other manufacturing</t>
  </si>
  <si>
    <t>33 - Repair and installation of machinery and equipment</t>
  </si>
  <si>
    <t>الرواتب والأجور</t>
  </si>
  <si>
    <t>المزايا والبدلات</t>
  </si>
  <si>
    <t>16 - Manufacture of wood and of products of wood and cork</t>
  </si>
  <si>
    <t xml:space="preserve">صنع فحم الكوك والمنتجات النفطية المكررة </t>
  </si>
  <si>
    <t>21 - Manufacture of products and preparations pharmaceutical</t>
  </si>
  <si>
    <t>25 - Manufacture of fabricated metal products</t>
  </si>
  <si>
    <t xml:space="preserve">صناعة المركبات ذات المحركات والمركبات </t>
  </si>
  <si>
    <t>النفقات</t>
  </si>
  <si>
    <t>سعودي</t>
  </si>
  <si>
    <t>غير سعودي</t>
  </si>
  <si>
    <t>الاجمالي</t>
  </si>
  <si>
    <t>أقل من 5 مشتغلين</t>
  </si>
  <si>
    <t>5 - 19 مشتغل</t>
  </si>
  <si>
    <t>20 مشتغل فأكثر</t>
  </si>
  <si>
    <t>Saudi</t>
  </si>
  <si>
    <t>Non-Saudi</t>
  </si>
  <si>
    <t>Wages &amp; Salaries</t>
  </si>
  <si>
    <t>Benefits &amp; allowances</t>
  </si>
  <si>
    <t>الإيرادات</t>
  </si>
  <si>
    <t>Expenditures</t>
  </si>
  <si>
    <t>Revenues</t>
  </si>
  <si>
    <t>جدول رقم 1</t>
  </si>
  <si>
    <t>Table 1</t>
  </si>
  <si>
    <t>جدول رقم 2</t>
  </si>
  <si>
    <t>Table 2</t>
  </si>
  <si>
    <t>جدول رقم 3</t>
  </si>
  <si>
    <t>Table 3</t>
  </si>
  <si>
    <t>جدول رقم 4</t>
  </si>
  <si>
    <t>Table 4</t>
  </si>
  <si>
    <t>جدول رقم 5</t>
  </si>
  <si>
    <t>Table 5</t>
  </si>
  <si>
    <t>Table 6</t>
  </si>
  <si>
    <t>جدول رقم 7</t>
  </si>
  <si>
    <t>Table 7</t>
  </si>
  <si>
    <t>جدول رقم 8</t>
  </si>
  <si>
    <t>Table 8</t>
  </si>
  <si>
    <t>جدول رقم 9</t>
  </si>
  <si>
    <t>Table 9</t>
  </si>
  <si>
    <t>جدول رقم 10</t>
  </si>
  <si>
    <t>Table 10</t>
  </si>
  <si>
    <t>جدول رقم 11</t>
  </si>
  <si>
    <t>Table 11</t>
  </si>
  <si>
    <t>جدول رقم 12</t>
  </si>
  <si>
    <t>Table 12</t>
  </si>
  <si>
    <t>جدول رقم 6</t>
  </si>
  <si>
    <t>بآلاف الريالات         Thousands SR</t>
  </si>
  <si>
    <t>بآلاف الريالات</t>
  </si>
  <si>
    <t>Thousands SR</t>
  </si>
  <si>
    <t>تشمل المنشآت العاملة في القطاع الخاص والعام والذي لا يهدف إلى الربح</t>
  </si>
  <si>
    <t>لا تشمل المنشآت العاملة في القطاع الحكومي والخارجي</t>
  </si>
  <si>
    <t>*</t>
  </si>
  <si>
    <t>جدول رقم 13</t>
  </si>
  <si>
    <t>Table 13</t>
  </si>
  <si>
    <t>الأصول المشتراة</t>
  </si>
  <si>
    <t>الأصول المباعة</t>
  </si>
  <si>
    <t>صافي الأصول</t>
  </si>
  <si>
    <t>Purchased</t>
  </si>
  <si>
    <t>Sold</t>
  </si>
  <si>
    <t>Net</t>
  </si>
  <si>
    <t>Table 14</t>
  </si>
  <si>
    <t>جدول رقم 14</t>
  </si>
  <si>
    <t>المصدر : البحث الاقتصادي السنوي للمؤسسات 2011</t>
  </si>
  <si>
    <r>
      <t xml:space="preserve">جملة المنشآت حسب فئة حجم المشتغلين والنشاط الاقتصادي </t>
    </r>
    <r>
      <rPr>
        <b/>
        <sz val="12"/>
        <color indexed="8"/>
        <rFont val="Arial"/>
        <family val="2"/>
      </rPr>
      <t>2011</t>
    </r>
    <r>
      <rPr>
        <b/>
        <sz val="14"/>
        <color indexed="8"/>
        <rFont val="Arial"/>
        <family val="2"/>
      </rPr>
      <t xml:space="preserve">                         </t>
    </r>
    <r>
      <rPr>
        <b/>
        <sz val="11"/>
        <color indexed="8"/>
        <rFont val="Arial"/>
        <family val="2"/>
      </rPr>
      <t>No of Establishments by class size &amp; economic activity 2011</t>
    </r>
  </si>
  <si>
    <r>
      <t xml:space="preserve">المشتغلون السعوديون حسب فئة حجم المنشأة والنشاط الاقتصادي </t>
    </r>
    <r>
      <rPr>
        <b/>
        <sz val="12"/>
        <color indexed="8"/>
        <rFont val="Arial"/>
        <family val="2"/>
      </rPr>
      <t>2011</t>
    </r>
    <r>
      <rPr>
        <b/>
        <sz val="14"/>
        <color indexed="8"/>
        <rFont val="Arial"/>
        <family val="2"/>
      </rPr>
      <t xml:space="preserve"> </t>
    </r>
  </si>
  <si>
    <t>Saudi employees by class size &amp; economic activity 2011</t>
  </si>
  <si>
    <r>
      <t xml:space="preserve">المشتغلون غير السعوديين حسب فئة حجم المنشأة والنشاط الاقتصادي </t>
    </r>
    <r>
      <rPr>
        <b/>
        <sz val="12"/>
        <color indexed="8"/>
        <rFont val="Arial"/>
        <family val="2"/>
      </rPr>
      <t>2011</t>
    </r>
  </si>
  <si>
    <t>Non-Saudi employees by class size &amp; economic activity 2011</t>
  </si>
  <si>
    <r>
      <t xml:space="preserve">جملة المشتغلين حسب فئة حجم المنشأة والنشاط الاقتصادي </t>
    </r>
    <r>
      <rPr>
        <b/>
        <sz val="12"/>
        <color indexed="8"/>
        <rFont val="Arial"/>
        <family val="2"/>
      </rPr>
      <t>2011</t>
    </r>
    <r>
      <rPr>
        <b/>
        <sz val="14"/>
        <color indexed="8"/>
        <rFont val="Arial"/>
        <family val="2"/>
      </rPr>
      <t xml:space="preserve">                     </t>
    </r>
  </si>
  <si>
    <t>Total employees by class size &amp; economic activity 2011</t>
  </si>
  <si>
    <r>
      <t xml:space="preserve">عدد المشتغلين </t>
    </r>
    <r>
      <rPr>
        <b/>
        <sz val="12"/>
        <rFont val="Arial"/>
        <family val="2"/>
      </rPr>
      <t>( سعودي وغير سعودي )</t>
    </r>
    <r>
      <rPr>
        <b/>
        <sz val="14"/>
        <rFont val="Arial"/>
        <family val="2"/>
      </rPr>
      <t xml:space="preserve"> حسب النشاط الاقتصادي </t>
    </r>
    <r>
      <rPr>
        <b/>
        <sz val="12"/>
        <rFont val="Arial"/>
        <family val="2"/>
      </rPr>
      <t>2011</t>
    </r>
  </si>
  <si>
    <t xml:space="preserve"> Total employees (Saudi, Non-Saudi) by economic activity 2011</t>
  </si>
  <si>
    <r>
      <t xml:space="preserve">الرواتب والأجور حسب فئة حجم المنشأة والنشاط الاقتصادي </t>
    </r>
    <r>
      <rPr>
        <b/>
        <sz val="12"/>
        <rFont val="Arial"/>
        <family val="2"/>
      </rPr>
      <t>2011</t>
    </r>
  </si>
  <si>
    <t>Wages &amp; Salaries by class size &amp; economic activity 2011</t>
  </si>
  <si>
    <r>
      <t xml:space="preserve">المزيا والبدلات حسب فئة حجم المنشأة والنشاط الاقتصادي </t>
    </r>
    <r>
      <rPr>
        <b/>
        <sz val="12"/>
        <rFont val="Arial"/>
        <family val="2"/>
      </rPr>
      <t>2011</t>
    </r>
  </si>
  <si>
    <r>
      <t xml:space="preserve">تعويضات المشتغلين حسب فئة حجم المنشأة والنشاط الاقتصادي </t>
    </r>
    <r>
      <rPr>
        <b/>
        <sz val="12"/>
        <rFont val="Arial"/>
        <family val="2"/>
      </rPr>
      <t>2011</t>
    </r>
  </si>
  <si>
    <t>Employees Compensation by class size &amp; economic activity 2011</t>
  </si>
  <si>
    <t xml:space="preserve"> Employees Compensation by economic activity 2011</t>
  </si>
  <si>
    <r>
      <t>تعويضات المشتغلين حسب النشاط الاقتصادي</t>
    </r>
    <r>
      <rPr>
        <b/>
        <sz val="16"/>
        <rFont val="Calibri"/>
        <family val="2"/>
      </rPr>
      <t xml:space="preserve"> </t>
    </r>
    <r>
      <rPr>
        <b/>
        <sz val="16"/>
        <rFont val="Calibri"/>
        <family val="2"/>
      </rPr>
      <t>2011</t>
    </r>
  </si>
  <si>
    <r>
      <t xml:space="preserve">النفقات التشغيلية حسب فئة حجم المنشأة والنشاط الاقتصادي </t>
    </r>
    <r>
      <rPr>
        <b/>
        <sz val="12"/>
        <color indexed="8"/>
        <rFont val="Arial"/>
        <family val="2"/>
      </rPr>
      <t>2011</t>
    </r>
    <r>
      <rPr>
        <b/>
        <sz val="14"/>
        <color indexed="8"/>
        <rFont val="Arial"/>
        <family val="2"/>
      </rPr>
      <t xml:space="preserve">                        </t>
    </r>
  </si>
  <si>
    <t>Operating Expenditures by class size &amp; economic activity 2011</t>
  </si>
  <si>
    <r>
      <t xml:space="preserve">الإيرادات التشغيلية حسب فئة حجم المنشأة والنشاط الاقتصادي </t>
    </r>
    <r>
      <rPr>
        <b/>
        <sz val="12"/>
        <color indexed="8"/>
        <rFont val="Arial"/>
        <family val="2"/>
      </rPr>
      <t>2011</t>
    </r>
  </si>
  <si>
    <t>Operating Revenues by class size &amp; economic activity 2011</t>
  </si>
  <si>
    <r>
      <t xml:space="preserve">النفقات والايرادات حسب النشاط الاقتصادي </t>
    </r>
    <r>
      <rPr>
        <b/>
        <sz val="12"/>
        <color indexed="8"/>
        <rFont val="Arial"/>
        <family val="2"/>
      </rPr>
      <t>2011</t>
    </r>
  </si>
  <si>
    <t xml:space="preserve"> Revenues &amp; Expenditures by economic activity 2011 </t>
  </si>
  <si>
    <r>
      <t xml:space="preserve">فائض التشغيل حسب فئة حجم المنشأة والنشاط الاقتصادي </t>
    </r>
    <r>
      <rPr>
        <b/>
        <sz val="12"/>
        <color indexed="8"/>
        <rFont val="Arial"/>
        <family val="2"/>
      </rPr>
      <t>2011</t>
    </r>
  </si>
  <si>
    <t>Operating Surplus by class size &amp; economic activity 2011</t>
  </si>
  <si>
    <r>
      <t xml:space="preserve">التكوين الرأسمالي حسب النشاط الاقتصادي </t>
    </r>
    <r>
      <rPr>
        <b/>
        <sz val="12"/>
        <rFont val="Calibri"/>
        <family val="2"/>
      </rPr>
      <t>2011</t>
    </r>
  </si>
  <si>
    <t>Gross capital formation by economic activity 2011</t>
  </si>
</sst>
</file>

<file path=xl/styles.xml><?xml version="1.0" encoding="utf-8"?>
<styleSheet xmlns="http://schemas.openxmlformats.org/spreadsheetml/2006/main">
  <numFmts count="3">
    <numFmt numFmtId="43" formatCode="_-* #,##0.00_-;_-* #,##0.00\-;_-* &quot;-&quot;??_-;_-@_-"/>
    <numFmt numFmtId="164" formatCode="_-* #,##0_-;_-* #,##0\-;_-* &quot;-&quot;??_-;_-@_-"/>
    <numFmt numFmtId="165" formatCode="#,##0_ ;\-#,##0\ "/>
  </numFmts>
  <fonts count="35">
    <font>
      <sz val="10"/>
      <name val="Arial"/>
      <charset val="178"/>
    </font>
    <font>
      <sz val="10"/>
      <name val="Arial"/>
      <charset val="178"/>
    </font>
    <font>
      <b/>
      <sz val="10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9"/>
      <name val="Arial Narrow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0"/>
      <name val="Arial Narrow"/>
      <family val="2"/>
    </font>
    <font>
      <b/>
      <sz val="14"/>
      <name val="Sakkal Majalla"/>
    </font>
    <font>
      <b/>
      <sz val="12"/>
      <color indexed="8"/>
      <name val="Arial"/>
      <family val="2"/>
    </font>
    <font>
      <b/>
      <sz val="16"/>
      <name val="Calibri"/>
      <family val="2"/>
    </font>
    <font>
      <sz val="11"/>
      <color rgb="FF000000"/>
      <name val="Calibri"/>
      <family val="2"/>
      <charset val="178"/>
      <scheme val="minor"/>
    </font>
    <font>
      <sz val="9"/>
      <name val="Calibri"/>
      <family val="2"/>
      <scheme val="minor"/>
    </font>
    <font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B05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rgb="FFFF0000"/>
      <name val="Sakkal Majalla"/>
    </font>
    <font>
      <b/>
      <sz val="11"/>
      <color rgb="FFFF0000"/>
      <name val="Sakkal Majalla"/>
    </font>
    <font>
      <b/>
      <sz val="12"/>
      <color rgb="FF00B050"/>
      <name val="Sakkal Majalla"/>
    </font>
    <font>
      <b/>
      <sz val="14"/>
      <color rgb="FF00B050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8" fillId="0" borderId="0"/>
    <xf numFmtId="0" fontId="19" fillId="0" borderId="0"/>
    <xf numFmtId="0" fontId="19" fillId="0" borderId="0"/>
    <xf numFmtId="0" fontId="1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101">
    <xf numFmtId="0" fontId="0" fillId="0" borderId="0" xfId="0"/>
    <xf numFmtId="164" fontId="4" fillId="2" borderId="1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/>
    </xf>
    <xf numFmtId="0" fontId="20" fillId="3" borderId="2" xfId="15" applyFont="1" applyFill="1" applyBorder="1" applyAlignment="1">
      <alignment horizontal="center" vertical="center" wrapText="1" readingOrder="2"/>
    </xf>
    <xf numFmtId="0" fontId="21" fillId="4" borderId="1" xfId="0" applyFont="1" applyFill="1" applyBorder="1" applyAlignment="1">
      <alignment vertical="center"/>
    </xf>
    <xf numFmtId="0" fontId="22" fillId="4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23" fillId="3" borderId="2" xfId="15" applyFont="1" applyFill="1" applyBorder="1" applyAlignment="1">
      <alignment horizontal="center" vertical="center" wrapText="1" readingOrder="2"/>
    </xf>
    <xf numFmtId="165" fontId="4" fillId="2" borderId="1" xfId="1" applyNumberFormat="1" applyFont="1" applyFill="1" applyBorder="1" applyAlignment="1">
      <alignment horizontal="left" vertical="center" wrapText="1" indent="1"/>
    </xf>
    <xf numFmtId="165" fontId="2" fillId="2" borderId="1" xfId="1" applyNumberFormat="1" applyFont="1" applyFill="1" applyBorder="1" applyAlignment="1">
      <alignment horizontal="left" vertical="center" indent="1"/>
    </xf>
    <xf numFmtId="0" fontId="23" fillId="3" borderId="1" xfId="15" applyFont="1" applyFill="1" applyBorder="1" applyAlignment="1">
      <alignment horizontal="center" vertical="center" wrapText="1" readingOrder="2"/>
    </xf>
    <xf numFmtId="165" fontId="9" fillId="0" borderId="1" xfId="1" applyNumberFormat="1" applyFont="1" applyFill="1" applyBorder="1" applyAlignment="1">
      <alignment horizontal="left" vertical="center" wrapText="1" indent="1"/>
    </xf>
    <xf numFmtId="165" fontId="9" fillId="0" borderId="3" xfId="1" applyNumberFormat="1" applyFont="1" applyFill="1" applyBorder="1" applyAlignment="1">
      <alignment horizontal="left" vertical="center" wrapText="1" indent="1"/>
    </xf>
    <xf numFmtId="0" fontId="23" fillId="3" borderId="4" xfId="15" applyFont="1" applyFill="1" applyBorder="1" applyAlignment="1">
      <alignment horizontal="center" vertical="center" wrapText="1" readingOrder="2"/>
    </xf>
    <xf numFmtId="0" fontId="12" fillId="3" borderId="2" xfId="15" applyFont="1" applyFill="1" applyBorder="1" applyAlignment="1">
      <alignment horizontal="center" vertical="center" wrapText="1" readingOrder="2"/>
    </xf>
    <xf numFmtId="0" fontId="24" fillId="3" borderId="4" xfId="15" applyFont="1" applyFill="1" applyBorder="1" applyAlignment="1">
      <alignment horizontal="center" vertical="center" wrapText="1" readingOrder="2"/>
    </xf>
    <xf numFmtId="165" fontId="4" fillId="2" borderId="1" xfId="1" applyNumberFormat="1" applyFont="1" applyFill="1" applyBorder="1" applyAlignment="1">
      <alignment horizontal="center" vertical="center" wrapText="1"/>
    </xf>
    <xf numFmtId="164" fontId="4" fillId="4" borderId="2" xfId="1" applyNumberFormat="1" applyFont="1" applyFill="1" applyBorder="1" applyAlignment="1">
      <alignment horizontal="center" vertical="center" wrapText="1"/>
    </xf>
    <xf numFmtId="164" fontId="6" fillId="4" borderId="2" xfId="1" applyNumberFormat="1" applyFont="1" applyFill="1" applyBorder="1" applyAlignment="1">
      <alignment horizontal="center" vertical="center" wrapText="1"/>
    </xf>
    <xf numFmtId="164" fontId="5" fillId="4" borderId="2" xfId="1" applyNumberFormat="1" applyFont="1" applyFill="1" applyBorder="1" applyAlignment="1">
      <alignment horizontal="center" vertical="center" wrapText="1"/>
    </xf>
    <xf numFmtId="164" fontId="2" fillId="4" borderId="2" xfId="1" applyNumberFormat="1" applyFont="1" applyFill="1" applyBorder="1" applyAlignment="1">
      <alignment horizontal="center" vertical="center"/>
    </xf>
    <xf numFmtId="3" fontId="0" fillId="0" borderId="0" xfId="0" applyNumberFormat="1"/>
    <xf numFmtId="165" fontId="2" fillId="2" borderId="1" xfId="1" applyNumberFormat="1" applyFont="1" applyFill="1" applyBorder="1" applyAlignment="1">
      <alignment vertical="center"/>
    </xf>
    <xf numFmtId="3" fontId="4" fillId="2" borderId="1" xfId="1" applyNumberFormat="1" applyFont="1" applyFill="1" applyBorder="1" applyAlignment="1">
      <alignment horizontal="left" vertical="center" wrapText="1" indent="1"/>
    </xf>
    <xf numFmtId="3" fontId="2" fillId="2" borderId="1" xfId="1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5" fillId="0" borderId="0" xfId="0" applyFont="1" applyAlignment="1">
      <alignment vertical="center"/>
    </xf>
    <xf numFmtId="0" fontId="24" fillId="4" borderId="5" xfId="33" applyFont="1" applyFill="1" applyBorder="1" applyAlignment="1">
      <alignment horizontal="right" vertical="center" wrapText="1" indent="1" readingOrder="2"/>
    </xf>
    <xf numFmtId="0" fontId="24" fillId="4" borderId="5" xfId="66" applyFont="1" applyFill="1" applyBorder="1" applyAlignment="1">
      <alignment horizontal="right" vertical="center" wrapText="1" indent="1"/>
    </xf>
    <xf numFmtId="0" fontId="24" fillId="4" borderId="5" xfId="65" applyFont="1" applyFill="1" applyBorder="1" applyAlignment="1">
      <alignment horizontal="right" vertical="center" wrapText="1" indent="1"/>
    </xf>
    <xf numFmtId="0" fontId="24" fillId="4" borderId="5" xfId="64" applyFont="1" applyFill="1" applyBorder="1" applyAlignment="1">
      <alignment horizontal="right" vertical="center" wrapText="1" indent="1"/>
    </xf>
    <xf numFmtId="0" fontId="24" fillId="4" borderId="5" xfId="63" applyFont="1" applyFill="1" applyBorder="1" applyAlignment="1">
      <alignment horizontal="right" vertical="center" wrapText="1" indent="1"/>
    </xf>
    <xf numFmtId="0" fontId="24" fillId="4" borderId="5" xfId="62" applyFont="1" applyFill="1" applyBorder="1" applyAlignment="1">
      <alignment horizontal="right" vertical="center" wrapText="1" indent="1"/>
    </xf>
    <xf numFmtId="0" fontId="24" fillId="4" borderId="5" xfId="61" applyFont="1" applyFill="1" applyBorder="1" applyAlignment="1">
      <alignment horizontal="right" vertical="center" wrapText="1" indent="1"/>
    </xf>
    <xf numFmtId="0" fontId="24" fillId="4" borderId="5" xfId="60" applyFont="1" applyFill="1" applyBorder="1" applyAlignment="1">
      <alignment horizontal="right" vertical="center" wrapText="1" indent="1"/>
    </xf>
    <xf numFmtId="0" fontId="24" fillId="4" borderId="5" xfId="59" applyFont="1" applyFill="1" applyBorder="1" applyAlignment="1">
      <alignment horizontal="right" vertical="center" wrapText="1" indent="1"/>
    </xf>
    <xf numFmtId="0" fontId="24" fillId="4" borderId="5" xfId="58" applyFont="1" applyFill="1" applyBorder="1" applyAlignment="1">
      <alignment horizontal="right" vertical="center" wrapText="1" indent="1"/>
    </xf>
    <xf numFmtId="0" fontId="24" fillId="4" borderId="5" xfId="57" applyFont="1" applyFill="1" applyBorder="1" applyAlignment="1">
      <alignment horizontal="right" vertical="center" wrapText="1" indent="1"/>
    </xf>
    <xf numFmtId="0" fontId="24" fillId="4" borderId="5" xfId="56" applyFont="1" applyFill="1" applyBorder="1" applyAlignment="1">
      <alignment horizontal="right" vertical="center" wrapText="1" indent="1"/>
    </xf>
    <xf numFmtId="0" fontId="24" fillId="4" borderId="5" xfId="55" applyFont="1" applyFill="1" applyBorder="1" applyAlignment="1">
      <alignment horizontal="right" vertical="center" wrapText="1" indent="1"/>
    </xf>
    <xf numFmtId="0" fontId="24" fillId="4" borderId="5" xfId="54" applyFont="1" applyFill="1" applyBorder="1" applyAlignment="1">
      <alignment horizontal="right" vertical="center" wrapText="1" indent="1"/>
    </xf>
    <xf numFmtId="0" fontId="24" fillId="4" borderId="5" xfId="53" applyFont="1" applyFill="1" applyBorder="1" applyAlignment="1">
      <alignment horizontal="right" vertical="center" wrapText="1" indent="1"/>
    </xf>
    <xf numFmtId="0" fontId="24" fillId="4" borderId="6" xfId="15" applyFont="1" applyFill="1" applyBorder="1" applyAlignment="1">
      <alignment horizontal="center" vertical="center" wrapText="1" readingOrder="1"/>
    </xf>
    <xf numFmtId="0" fontId="25" fillId="0" borderId="0" xfId="0" applyFont="1" applyAlignment="1"/>
    <xf numFmtId="3" fontId="26" fillId="0" borderId="1" xfId="15" applyNumberFormat="1" applyFont="1" applyFill="1" applyBorder="1" applyAlignment="1">
      <alignment horizontal="left" vertical="center" wrapText="1" indent="1" readingOrder="1"/>
    </xf>
    <xf numFmtId="3" fontId="2" fillId="2" borderId="1" xfId="15" applyNumberFormat="1" applyFont="1" applyFill="1" applyBorder="1" applyAlignment="1">
      <alignment horizontal="left" vertical="center" wrapText="1" indent="1" readingOrder="1"/>
    </xf>
    <xf numFmtId="3" fontId="27" fillId="2" borderId="1" xfId="15" applyNumberFormat="1" applyFont="1" applyFill="1" applyBorder="1" applyAlignment="1">
      <alignment horizontal="left" vertical="center" wrapText="1" indent="1" readingOrder="1"/>
    </xf>
    <xf numFmtId="0" fontId="22" fillId="4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2" fillId="4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right" vertical="center"/>
    </xf>
    <xf numFmtId="3" fontId="2" fillId="2" borderId="1" xfId="1" applyNumberFormat="1" applyFont="1" applyFill="1" applyBorder="1" applyAlignment="1">
      <alignment horizontal="left" vertical="center" indent="1"/>
    </xf>
    <xf numFmtId="0" fontId="11" fillId="5" borderId="7" xfId="15" applyFont="1" applyFill="1" applyBorder="1" applyAlignment="1">
      <alignment horizontal="center" vertical="center" wrapText="1" readingOrder="2"/>
    </xf>
    <xf numFmtId="0" fontId="10" fillId="0" borderId="7" xfId="0" applyFont="1" applyBorder="1" applyAlignment="1">
      <alignment vertical="center" wrapText="1" readingOrder="2"/>
    </xf>
    <xf numFmtId="0" fontId="11" fillId="0" borderId="7" xfId="15" applyFont="1" applyFill="1" applyBorder="1" applyAlignment="1">
      <alignment vertical="center" wrapText="1" readingOrder="2"/>
    </xf>
    <xf numFmtId="0" fontId="28" fillId="0" borderId="7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0" fillId="0" borderId="0" xfId="0" applyBorder="1"/>
    <xf numFmtId="0" fontId="11" fillId="0" borderId="0" xfId="15" applyFont="1" applyFill="1" applyBorder="1" applyAlignment="1">
      <alignment vertical="center" wrapText="1" readingOrder="2"/>
    </xf>
    <xf numFmtId="165" fontId="2" fillId="2" borderId="1" xfId="1" applyNumberFormat="1" applyFont="1" applyFill="1" applyBorder="1" applyAlignment="1">
      <alignment horizontal="right" vertical="center" indent="1"/>
    </xf>
    <xf numFmtId="0" fontId="30" fillId="0" borderId="0" xfId="0" applyFont="1" applyAlignment="1">
      <alignment vertical="center" readingOrder="2"/>
    </xf>
    <xf numFmtId="0" fontId="31" fillId="0" borderId="0" xfId="0" applyFont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5" fillId="4" borderId="4" xfId="15" applyFont="1" applyFill="1" applyBorder="1" applyAlignment="1">
      <alignment horizontal="center" vertical="center" readingOrder="2"/>
    </xf>
    <xf numFmtId="0" fontId="11" fillId="0" borderId="7" xfId="15" applyFont="1" applyBorder="1" applyAlignment="1">
      <alignment horizontal="center" vertical="center" wrapText="1" readingOrder="2"/>
    </xf>
    <xf numFmtId="0" fontId="28" fillId="6" borderId="7" xfId="0" applyFont="1" applyFill="1" applyBorder="1" applyAlignment="1">
      <alignment horizontal="center" vertical="center"/>
    </xf>
    <xf numFmtId="0" fontId="29" fillId="6" borderId="7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165" fontId="8" fillId="0" borderId="1" xfId="2" applyNumberFormat="1" applyFill="1" applyBorder="1" applyAlignment="1">
      <alignment horizontal="right" vertical="center" indent="1"/>
    </xf>
    <xf numFmtId="165" fontId="9" fillId="0" borderId="1" xfId="2" applyNumberFormat="1" applyFont="1" applyFill="1" applyBorder="1" applyAlignment="1">
      <alignment horizontal="left" vertical="center" wrapText="1" indent="1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1" xfId="0" applyNumberFormat="1" applyFill="1" applyBorder="1" applyAlignment="1">
      <alignment horizontal="right" vertical="center" indent="1"/>
    </xf>
    <xf numFmtId="165" fontId="8" fillId="0" borderId="1" xfId="2" applyNumberFormat="1" applyFont="1" applyBorder="1" applyAlignment="1">
      <alignment horizontal="right" vertical="center" indent="1"/>
    </xf>
    <xf numFmtId="165" fontId="8" fillId="0" borderId="1" xfId="2" applyNumberFormat="1" applyFont="1" applyFill="1" applyBorder="1" applyAlignment="1">
      <alignment horizontal="right" vertical="center" indent="1"/>
    </xf>
    <xf numFmtId="3" fontId="8" fillId="0" borderId="1" xfId="15" applyNumberFormat="1" applyFont="1" applyFill="1" applyBorder="1" applyAlignment="1">
      <alignment horizontal="left" vertical="center" wrapText="1" indent="1" readingOrder="1"/>
    </xf>
    <xf numFmtId="165" fontId="8" fillId="0" borderId="1" xfId="46" applyNumberFormat="1" applyFill="1" applyBorder="1" applyAlignment="1">
      <alignment horizontal="right" vertical="center" indent="1"/>
    </xf>
    <xf numFmtId="165" fontId="8" fillId="0" borderId="1" xfId="3" applyNumberFormat="1" applyFont="1" applyFill="1" applyBorder="1" applyAlignment="1">
      <alignment horizontal="right" vertical="justify" indent="1"/>
    </xf>
    <xf numFmtId="0" fontId="25" fillId="0" borderId="0" xfId="0" applyFont="1" applyAlignment="1">
      <alignment vertical="center"/>
    </xf>
    <xf numFmtId="0" fontId="32" fillId="3" borderId="1" xfId="15" applyFont="1" applyFill="1" applyBorder="1" applyAlignment="1">
      <alignment horizontal="center" vertical="center" wrapText="1" readingOrder="2"/>
    </xf>
    <xf numFmtId="0" fontId="22" fillId="4" borderId="1" xfId="0" applyFont="1" applyFill="1" applyBorder="1" applyAlignment="1">
      <alignment horizontal="center" vertical="center"/>
    </xf>
    <xf numFmtId="0" fontId="33" fillId="3" borderId="1" xfId="15" applyFont="1" applyFill="1" applyBorder="1" applyAlignment="1">
      <alignment horizontal="center" vertical="center" wrapText="1" readingOrder="2"/>
    </xf>
    <xf numFmtId="0" fontId="3" fillId="0" borderId="7" xfId="0" applyFont="1" applyBorder="1" applyAlignment="1">
      <alignment horizontal="center" vertical="center" wrapText="1" readingOrder="2"/>
    </xf>
    <xf numFmtId="0" fontId="3" fillId="0" borderId="7" xfId="0" applyFont="1" applyBorder="1" applyAlignment="1">
      <alignment horizontal="center" vertical="center" readingOrder="2"/>
    </xf>
    <xf numFmtId="0" fontId="10" fillId="0" borderId="7" xfId="0" applyFont="1" applyBorder="1" applyAlignment="1">
      <alignment horizontal="center" vertical="center" readingOrder="2"/>
    </xf>
    <xf numFmtId="0" fontId="10" fillId="0" borderId="7" xfId="0" applyFont="1" applyBorder="1" applyAlignment="1">
      <alignment horizontal="center" vertical="center" wrapText="1" readingOrder="2"/>
    </xf>
    <xf numFmtId="0" fontId="7" fillId="0" borderId="7" xfId="15" applyFont="1" applyBorder="1" applyAlignment="1">
      <alignment horizontal="center" vertical="center" wrapText="1" readingOrder="2"/>
    </xf>
    <xf numFmtId="0" fontId="11" fillId="0" borderId="7" xfId="15" applyFont="1" applyFill="1" applyBorder="1" applyAlignment="1">
      <alignment horizontal="center" vertical="center" wrapText="1" readingOrder="2"/>
    </xf>
    <xf numFmtId="0" fontId="7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11" fillId="0" borderId="7" xfId="0" applyFont="1" applyBorder="1" applyAlignment="1">
      <alignment horizontal="left" vertical="center"/>
    </xf>
    <xf numFmtId="0" fontId="25" fillId="0" borderId="0" xfId="0" applyFont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34" fillId="0" borderId="7" xfId="15" applyFont="1" applyBorder="1" applyAlignment="1">
      <alignment horizontal="center" vertical="center" wrapText="1" readingOrder="2"/>
    </xf>
    <xf numFmtId="0" fontId="28" fillId="5" borderId="7" xfId="15" applyFont="1" applyFill="1" applyBorder="1" applyAlignment="1">
      <alignment horizontal="center" vertical="center" wrapText="1" readingOrder="2"/>
    </xf>
    <xf numFmtId="0" fontId="29" fillId="0" borderId="7" xfId="0" applyFont="1" applyBorder="1" applyAlignment="1">
      <alignment horizontal="center" vertical="center" wrapText="1" readingOrder="2"/>
    </xf>
    <xf numFmtId="0" fontId="29" fillId="0" borderId="7" xfId="15" applyFont="1" applyBorder="1" applyAlignment="1">
      <alignment horizontal="center" vertical="center" wrapText="1" readingOrder="2"/>
    </xf>
    <xf numFmtId="0" fontId="16" fillId="0" borderId="7" xfId="15" applyFont="1" applyBorder="1" applyAlignment="1">
      <alignment horizontal="center" vertical="center" wrapText="1" readingOrder="2"/>
    </xf>
  </cellXfs>
  <cellStyles count="72">
    <cellStyle name="Comma" xfId="1" builtinId="3"/>
    <cellStyle name="Comma 2" xfId="2"/>
    <cellStyle name="Comma 3" xfId="3"/>
    <cellStyle name="Comma 3 2" xfId="4"/>
    <cellStyle name="Comma 3 3" xfId="5"/>
    <cellStyle name="Comma 3 4" xfId="6"/>
    <cellStyle name="Normal" xfId="0" builtinId="0"/>
    <cellStyle name="Normal 12 10" xfId="7"/>
    <cellStyle name="Normal 13 10" xfId="8"/>
    <cellStyle name="Normal 14 10" xfId="9"/>
    <cellStyle name="Normal 15 10" xfId="10"/>
    <cellStyle name="Normal 16" xfId="11"/>
    <cellStyle name="Normal 17" xfId="12"/>
    <cellStyle name="Normal 18" xfId="13"/>
    <cellStyle name="Normal 19" xfId="14"/>
    <cellStyle name="Normal 2" xfId="15"/>
    <cellStyle name="Normal 2 2" xfId="16"/>
    <cellStyle name="Normal 2 2 2" xfId="17"/>
    <cellStyle name="Normal 2 2 3" xfId="18"/>
    <cellStyle name="Normal 2 2 4" xfId="19"/>
    <cellStyle name="Normal 2 3" xfId="20"/>
    <cellStyle name="Normal 2 4" xfId="21"/>
    <cellStyle name="Normal 2 5" xfId="22"/>
    <cellStyle name="Normal 20" xfId="23"/>
    <cellStyle name="Normal 21" xfId="24"/>
    <cellStyle name="Normal 22" xfId="25"/>
    <cellStyle name="Normal 23" xfId="26"/>
    <cellStyle name="Normal 24" xfId="27"/>
    <cellStyle name="Normal 25" xfId="28"/>
    <cellStyle name="Normal 26" xfId="29"/>
    <cellStyle name="Normal 27" xfId="30"/>
    <cellStyle name="Normal 28" xfId="31"/>
    <cellStyle name="Normal 29" xfId="32"/>
    <cellStyle name="Normal 3" xfId="33"/>
    <cellStyle name="Normal 3 3" xfId="34"/>
    <cellStyle name="Normal 3 4" xfId="35"/>
    <cellStyle name="Normal 30" xfId="36"/>
    <cellStyle name="Normal 31" xfId="37"/>
    <cellStyle name="Normal 32" xfId="38"/>
    <cellStyle name="Normal 33" xfId="39"/>
    <cellStyle name="Normal 34" xfId="40"/>
    <cellStyle name="Normal 35" xfId="41"/>
    <cellStyle name="Normal 36" xfId="42"/>
    <cellStyle name="Normal 37" xfId="43"/>
    <cellStyle name="Normal 38" xfId="44"/>
    <cellStyle name="Normal 39" xfId="45"/>
    <cellStyle name="Normal 4" xfId="46"/>
    <cellStyle name="Normal 4 2" xfId="47"/>
    <cellStyle name="Normal 4 3" xfId="48"/>
    <cellStyle name="Normal 4 4" xfId="49"/>
    <cellStyle name="Normal 4 5" xfId="50"/>
    <cellStyle name="Normal 40" xfId="51"/>
    <cellStyle name="Normal 41" xfId="52"/>
    <cellStyle name="Normal 42" xfId="53"/>
    <cellStyle name="Normal 43" xfId="54"/>
    <cellStyle name="Normal 44" xfId="55"/>
    <cellStyle name="Normal 45" xfId="56"/>
    <cellStyle name="Normal 46" xfId="57"/>
    <cellStyle name="Normal 47" xfId="58"/>
    <cellStyle name="Normal 48" xfId="59"/>
    <cellStyle name="Normal 49" xfId="60"/>
    <cellStyle name="Normal 50" xfId="61"/>
    <cellStyle name="Normal 51" xfId="62"/>
    <cellStyle name="Normal 52" xfId="63"/>
    <cellStyle name="Normal 53" xfId="64"/>
    <cellStyle name="Normal 54" xfId="65"/>
    <cellStyle name="Normal 55" xfId="66"/>
    <cellStyle name="Normal 56" xfId="67"/>
    <cellStyle name="Normal 57" xfId="68"/>
    <cellStyle name="Normal 58" xfId="69"/>
    <cellStyle name="Normal 59" xfId="70"/>
    <cellStyle name="Normal 60" xfId="7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6" width="11.7109375" customWidth="1"/>
    <col min="7" max="7" width="55.7109375" customWidth="1"/>
  </cols>
  <sheetData>
    <row r="1" spans="1:7">
      <c r="A1" s="80" t="s">
        <v>71</v>
      </c>
      <c r="B1" s="80"/>
      <c r="C1" s="45"/>
      <c r="D1" s="45"/>
      <c r="E1" s="45"/>
      <c r="F1" s="45"/>
      <c r="G1" s="45" t="s">
        <v>72</v>
      </c>
    </row>
    <row r="2" spans="1:7" s="50" customFormat="1" ht="24.95" customHeight="1">
      <c r="A2" s="84" t="s">
        <v>112</v>
      </c>
      <c r="B2" s="84"/>
      <c r="C2" s="84"/>
      <c r="D2" s="84"/>
      <c r="E2" s="84"/>
      <c r="F2" s="84"/>
      <c r="G2" s="84"/>
    </row>
    <row r="3" spans="1:7" ht="20.100000000000001" customHeight="1">
      <c r="A3" s="81" t="s">
        <v>23</v>
      </c>
      <c r="B3" s="81"/>
      <c r="C3" s="12" t="s">
        <v>61</v>
      </c>
      <c r="D3" s="12" t="s">
        <v>62</v>
      </c>
      <c r="E3" s="12" t="s">
        <v>63</v>
      </c>
      <c r="F3" s="12" t="s">
        <v>24</v>
      </c>
      <c r="G3" s="82" t="s">
        <v>28</v>
      </c>
    </row>
    <row r="4" spans="1:7" ht="20.100000000000001" customHeight="1">
      <c r="A4" s="81"/>
      <c r="B4" s="81"/>
      <c r="C4" s="1" t="s">
        <v>0</v>
      </c>
      <c r="D4" s="2" t="s">
        <v>25</v>
      </c>
      <c r="E4" s="3" t="s">
        <v>26</v>
      </c>
      <c r="F4" s="4" t="s">
        <v>27</v>
      </c>
      <c r="G4" s="82"/>
    </row>
    <row r="5" spans="1:7" ht="14.45" customHeight="1">
      <c r="A5" s="44">
        <v>10</v>
      </c>
      <c r="B5" s="29" t="s">
        <v>1</v>
      </c>
      <c r="C5" s="74">
        <v>8365</v>
      </c>
      <c r="D5" s="74">
        <v>1332</v>
      </c>
      <c r="E5" s="74">
        <v>500</v>
      </c>
      <c r="F5" s="10">
        <f t="shared" ref="F5:F28" si="0">SUM(C5:E5)</f>
        <v>10197</v>
      </c>
      <c r="G5" s="6" t="s">
        <v>29</v>
      </c>
    </row>
    <row r="6" spans="1:7" ht="14.45" customHeight="1">
      <c r="A6" s="44">
        <v>11</v>
      </c>
      <c r="B6" s="30" t="s">
        <v>2</v>
      </c>
      <c r="C6" s="74">
        <v>520</v>
      </c>
      <c r="D6" s="74">
        <v>176</v>
      </c>
      <c r="E6" s="74">
        <v>97</v>
      </c>
      <c r="F6" s="10">
        <f t="shared" si="0"/>
        <v>793</v>
      </c>
      <c r="G6" s="6" t="s">
        <v>30</v>
      </c>
    </row>
    <row r="7" spans="1:7" ht="14.45" customHeight="1">
      <c r="A7" s="44">
        <v>12</v>
      </c>
      <c r="B7" s="31" t="s">
        <v>3</v>
      </c>
      <c r="C7" s="74">
        <v>52</v>
      </c>
      <c r="D7" s="74">
        <v>6</v>
      </c>
      <c r="E7" s="74">
        <v>1</v>
      </c>
      <c r="F7" s="10">
        <f t="shared" si="0"/>
        <v>59</v>
      </c>
      <c r="G7" s="6" t="s">
        <v>31</v>
      </c>
    </row>
    <row r="8" spans="1:7" ht="14.45" customHeight="1">
      <c r="A8" s="44">
        <v>13</v>
      </c>
      <c r="B8" s="29" t="s">
        <v>4</v>
      </c>
      <c r="C8" s="74">
        <v>1681</v>
      </c>
      <c r="D8" s="74">
        <v>232</v>
      </c>
      <c r="E8" s="74">
        <v>53</v>
      </c>
      <c r="F8" s="10">
        <f t="shared" si="0"/>
        <v>1966</v>
      </c>
      <c r="G8" s="6" t="s">
        <v>32</v>
      </c>
    </row>
    <row r="9" spans="1:7" ht="14.45" customHeight="1">
      <c r="A9" s="44">
        <v>14</v>
      </c>
      <c r="B9" s="29" t="s">
        <v>5</v>
      </c>
      <c r="C9" s="74">
        <v>26552</v>
      </c>
      <c r="D9" s="74">
        <v>1605</v>
      </c>
      <c r="E9" s="74">
        <v>91</v>
      </c>
      <c r="F9" s="10">
        <f t="shared" si="0"/>
        <v>28248</v>
      </c>
      <c r="G9" s="6" t="s">
        <v>33</v>
      </c>
    </row>
    <row r="10" spans="1:7" ht="14.45" customHeight="1">
      <c r="A10" s="44">
        <v>15</v>
      </c>
      <c r="B10" s="32" t="s">
        <v>6</v>
      </c>
      <c r="C10" s="74">
        <v>79</v>
      </c>
      <c r="D10" s="74">
        <v>11</v>
      </c>
      <c r="E10" s="74">
        <v>13</v>
      </c>
      <c r="F10" s="10">
        <f t="shared" si="0"/>
        <v>103</v>
      </c>
      <c r="G10" s="6" t="s">
        <v>34</v>
      </c>
    </row>
    <row r="11" spans="1:7" ht="14.45" customHeight="1">
      <c r="A11" s="44">
        <v>16</v>
      </c>
      <c r="B11" s="29" t="s">
        <v>7</v>
      </c>
      <c r="C11" s="74">
        <v>3043</v>
      </c>
      <c r="D11" s="74">
        <v>1252</v>
      </c>
      <c r="E11" s="74">
        <v>126</v>
      </c>
      <c r="F11" s="10">
        <f t="shared" si="0"/>
        <v>4421</v>
      </c>
      <c r="G11" s="6" t="s">
        <v>52</v>
      </c>
    </row>
    <row r="12" spans="1:7" ht="14.45" customHeight="1">
      <c r="A12" s="44">
        <v>17</v>
      </c>
      <c r="B12" s="33" t="s">
        <v>8</v>
      </c>
      <c r="C12" s="74">
        <v>69</v>
      </c>
      <c r="D12" s="74">
        <v>84</v>
      </c>
      <c r="E12" s="74">
        <v>93</v>
      </c>
      <c r="F12" s="10">
        <f t="shared" si="0"/>
        <v>246</v>
      </c>
      <c r="G12" s="6" t="s">
        <v>35</v>
      </c>
    </row>
    <row r="13" spans="1:7" ht="14.45" customHeight="1">
      <c r="A13" s="44">
        <v>18</v>
      </c>
      <c r="B13" s="34" t="s">
        <v>9</v>
      </c>
      <c r="C13" s="74">
        <v>669</v>
      </c>
      <c r="D13" s="74">
        <v>337</v>
      </c>
      <c r="E13" s="74">
        <v>141</v>
      </c>
      <c r="F13" s="10">
        <f t="shared" si="0"/>
        <v>1147</v>
      </c>
      <c r="G13" s="6" t="s">
        <v>36</v>
      </c>
    </row>
    <row r="14" spans="1:7" ht="14.45" customHeight="1">
      <c r="A14" s="44">
        <v>19</v>
      </c>
      <c r="B14" s="35" t="s">
        <v>53</v>
      </c>
      <c r="C14" s="74">
        <v>22</v>
      </c>
      <c r="D14" s="74">
        <v>32</v>
      </c>
      <c r="E14" s="74">
        <v>35</v>
      </c>
      <c r="F14" s="10">
        <f t="shared" si="0"/>
        <v>89</v>
      </c>
      <c r="G14" s="6" t="s">
        <v>37</v>
      </c>
    </row>
    <row r="15" spans="1:7" ht="14.45" customHeight="1">
      <c r="A15" s="44">
        <v>20</v>
      </c>
      <c r="B15" s="29" t="s">
        <v>10</v>
      </c>
      <c r="C15" s="74">
        <v>314</v>
      </c>
      <c r="D15" s="74">
        <v>476</v>
      </c>
      <c r="E15" s="74">
        <v>342</v>
      </c>
      <c r="F15" s="10">
        <f t="shared" si="0"/>
        <v>1132</v>
      </c>
      <c r="G15" s="6" t="s">
        <v>38</v>
      </c>
    </row>
    <row r="16" spans="1:7" ht="14.45" customHeight="1">
      <c r="A16" s="44">
        <v>21</v>
      </c>
      <c r="B16" s="36" t="s">
        <v>11</v>
      </c>
      <c r="C16" s="74">
        <v>17</v>
      </c>
      <c r="D16" s="74">
        <v>15</v>
      </c>
      <c r="E16" s="74">
        <v>34</v>
      </c>
      <c r="F16" s="10">
        <f t="shared" si="0"/>
        <v>66</v>
      </c>
      <c r="G16" s="6" t="s">
        <v>54</v>
      </c>
    </row>
    <row r="17" spans="1:7" ht="14.45" customHeight="1">
      <c r="A17" s="44">
        <v>22</v>
      </c>
      <c r="B17" s="37" t="s">
        <v>12</v>
      </c>
      <c r="C17" s="74">
        <v>187</v>
      </c>
      <c r="D17" s="74">
        <v>252</v>
      </c>
      <c r="E17" s="74">
        <v>165</v>
      </c>
      <c r="F17" s="10">
        <f t="shared" si="0"/>
        <v>604</v>
      </c>
      <c r="G17" s="6" t="s">
        <v>39</v>
      </c>
    </row>
    <row r="18" spans="1:7" ht="14.45" customHeight="1">
      <c r="A18" s="44">
        <v>23</v>
      </c>
      <c r="B18" s="29" t="s">
        <v>13</v>
      </c>
      <c r="C18" s="74">
        <v>1548</v>
      </c>
      <c r="D18" s="74">
        <v>1452</v>
      </c>
      <c r="E18" s="74">
        <v>878</v>
      </c>
      <c r="F18" s="10">
        <f t="shared" si="0"/>
        <v>3878</v>
      </c>
      <c r="G18" s="6" t="s">
        <v>40</v>
      </c>
    </row>
    <row r="19" spans="1:7" ht="14.45" customHeight="1">
      <c r="A19" s="44">
        <v>24</v>
      </c>
      <c r="B19" s="38" t="s">
        <v>14</v>
      </c>
      <c r="C19" s="74">
        <v>95</v>
      </c>
      <c r="D19" s="74">
        <v>150</v>
      </c>
      <c r="E19" s="74">
        <v>191</v>
      </c>
      <c r="F19" s="10">
        <f t="shared" si="0"/>
        <v>436</v>
      </c>
      <c r="G19" s="6" t="s">
        <v>41</v>
      </c>
    </row>
    <row r="20" spans="1:7" ht="14.45" customHeight="1">
      <c r="A20" s="44">
        <v>25</v>
      </c>
      <c r="B20" s="29" t="s">
        <v>15</v>
      </c>
      <c r="C20" s="74">
        <v>12824</v>
      </c>
      <c r="D20" s="74">
        <v>3951</v>
      </c>
      <c r="E20" s="74">
        <v>515</v>
      </c>
      <c r="F20" s="10">
        <f t="shared" si="0"/>
        <v>17290</v>
      </c>
      <c r="G20" s="6" t="s">
        <v>55</v>
      </c>
    </row>
    <row r="21" spans="1:7" ht="14.45" customHeight="1">
      <c r="A21" s="44">
        <v>26</v>
      </c>
      <c r="B21" s="39" t="s">
        <v>16</v>
      </c>
      <c r="C21" s="74">
        <v>49</v>
      </c>
      <c r="D21" s="74">
        <v>25</v>
      </c>
      <c r="E21" s="74">
        <v>24</v>
      </c>
      <c r="F21" s="10">
        <f t="shared" si="0"/>
        <v>98</v>
      </c>
      <c r="G21" s="6" t="s">
        <v>42</v>
      </c>
    </row>
    <row r="22" spans="1:7" ht="14.45" customHeight="1">
      <c r="A22" s="44">
        <v>27</v>
      </c>
      <c r="B22" s="40" t="s">
        <v>17</v>
      </c>
      <c r="C22" s="74">
        <v>247</v>
      </c>
      <c r="D22" s="74">
        <v>78</v>
      </c>
      <c r="E22" s="74">
        <v>139</v>
      </c>
      <c r="F22" s="10">
        <f t="shared" si="0"/>
        <v>464</v>
      </c>
      <c r="G22" s="6" t="s">
        <v>43</v>
      </c>
    </row>
    <row r="23" spans="1:7" ht="14.45" customHeight="1">
      <c r="A23" s="44">
        <v>28</v>
      </c>
      <c r="B23" s="41" t="s">
        <v>18</v>
      </c>
      <c r="C23" s="74">
        <v>99</v>
      </c>
      <c r="D23" s="74">
        <v>100</v>
      </c>
      <c r="E23" s="74">
        <v>103</v>
      </c>
      <c r="F23" s="10">
        <f t="shared" si="0"/>
        <v>302</v>
      </c>
      <c r="G23" s="6" t="s">
        <v>44</v>
      </c>
    </row>
    <row r="24" spans="1:7" ht="14.45" customHeight="1">
      <c r="A24" s="44">
        <v>29</v>
      </c>
      <c r="B24" s="42" t="s">
        <v>56</v>
      </c>
      <c r="C24" s="74">
        <v>64</v>
      </c>
      <c r="D24" s="74">
        <v>122</v>
      </c>
      <c r="E24" s="74">
        <v>59</v>
      </c>
      <c r="F24" s="10">
        <f t="shared" si="0"/>
        <v>245</v>
      </c>
      <c r="G24" s="6" t="s">
        <v>45</v>
      </c>
    </row>
    <row r="25" spans="1:7" ht="14.45" customHeight="1">
      <c r="A25" s="44">
        <v>30</v>
      </c>
      <c r="B25" s="29" t="s">
        <v>19</v>
      </c>
      <c r="C25" s="74">
        <v>20</v>
      </c>
      <c r="D25" s="74">
        <v>8</v>
      </c>
      <c r="E25" s="74">
        <v>7</v>
      </c>
      <c r="F25" s="10">
        <f t="shared" si="0"/>
        <v>35</v>
      </c>
      <c r="G25" s="6" t="s">
        <v>46</v>
      </c>
    </row>
    <row r="26" spans="1:7" ht="14.45" customHeight="1">
      <c r="A26" s="44">
        <v>31</v>
      </c>
      <c r="B26" s="29" t="s">
        <v>20</v>
      </c>
      <c r="C26" s="74">
        <v>6530</v>
      </c>
      <c r="D26" s="74">
        <v>1901</v>
      </c>
      <c r="E26" s="74">
        <v>289</v>
      </c>
      <c r="F26" s="10">
        <f t="shared" si="0"/>
        <v>8720</v>
      </c>
      <c r="G26" s="6" t="s">
        <v>47</v>
      </c>
    </row>
    <row r="27" spans="1:7" ht="14.45" customHeight="1">
      <c r="A27" s="44">
        <v>32</v>
      </c>
      <c r="B27" s="43" t="s">
        <v>21</v>
      </c>
      <c r="C27" s="74">
        <v>288</v>
      </c>
      <c r="D27" s="74">
        <v>65</v>
      </c>
      <c r="E27" s="74">
        <v>46</v>
      </c>
      <c r="F27" s="10">
        <f t="shared" si="0"/>
        <v>399</v>
      </c>
      <c r="G27" s="6" t="s">
        <v>48</v>
      </c>
    </row>
    <row r="28" spans="1:7" ht="14.45" customHeight="1">
      <c r="A28" s="44">
        <v>33</v>
      </c>
      <c r="B28" s="29" t="s">
        <v>22</v>
      </c>
      <c r="C28" s="74">
        <v>9091</v>
      </c>
      <c r="D28" s="74">
        <v>513</v>
      </c>
      <c r="E28" s="74">
        <v>141</v>
      </c>
      <c r="F28" s="10">
        <f t="shared" si="0"/>
        <v>9745</v>
      </c>
      <c r="G28" s="6" t="s">
        <v>49</v>
      </c>
    </row>
    <row r="29" spans="1:7" ht="20.100000000000001" customHeight="1">
      <c r="A29" s="83" t="s">
        <v>24</v>
      </c>
      <c r="B29" s="83"/>
      <c r="C29" s="61">
        <f>SUM(C5:C28)</f>
        <v>72425</v>
      </c>
      <c r="D29" s="61">
        <f>SUM(D5:D28)</f>
        <v>14175</v>
      </c>
      <c r="E29" s="61">
        <f>SUM(E5:E28)</f>
        <v>4083</v>
      </c>
      <c r="F29" s="61">
        <f>SUM(F5:F28)</f>
        <v>90683</v>
      </c>
      <c r="G29" s="49" t="s">
        <v>27</v>
      </c>
    </row>
    <row r="31" spans="1:7" ht="15" customHeight="1">
      <c r="A31" s="63" t="s">
        <v>100</v>
      </c>
      <c r="B31" s="62" t="s">
        <v>111</v>
      </c>
      <c r="C31" s="62"/>
      <c r="D31" s="62"/>
      <c r="E31" s="62"/>
      <c r="F31" s="62"/>
      <c r="G31" s="62"/>
    </row>
    <row r="32" spans="1:7" ht="15" customHeight="1">
      <c r="A32" s="63" t="s">
        <v>100</v>
      </c>
      <c r="B32" s="62" t="s">
        <v>98</v>
      </c>
      <c r="C32" s="62"/>
      <c r="D32" s="62"/>
      <c r="E32" s="62"/>
      <c r="F32" s="62"/>
      <c r="G32" s="62"/>
    </row>
    <row r="33" spans="1:7" ht="15" customHeight="1">
      <c r="A33" s="63" t="s">
        <v>100</v>
      </c>
      <c r="B33" s="62" t="s">
        <v>99</v>
      </c>
      <c r="C33" s="62"/>
      <c r="D33" s="62"/>
      <c r="E33" s="62"/>
      <c r="F33" s="62"/>
      <c r="G33" s="62"/>
    </row>
  </sheetData>
  <mergeCells count="5">
    <mergeCell ref="A1:B1"/>
    <mergeCell ref="A3:B4"/>
    <mergeCell ref="G3:G4"/>
    <mergeCell ref="A29:B29"/>
    <mergeCell ref="A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33"/>
  <sheetViews>
    <sheetView rightToLeft="1" topLeftCell="A22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4" width="12.42578125" bestFit="1" customWidth="1"/>
    <col min="5" max="5" width="13.5703125" bestFit="1" customWidth="1"/>
    <col min="6" max="6" width="15.140625" bestFit="1" customWidth="1"/>
    <col min="7" max="7" width="55.7109375" customWidth="1"/>
  </cols>
  <sheetData>
    <row r="1" spans="1:7">
      <c r="A1" s="80" t="s">
        <v>88</v>
      </c>
      <c r="B1" s="80"/>
      <c r="C1" s="45"/>
      <c r="D1" s="45"/>
      <c r="E1" s="45"/>
      <c r="F1" s="45"/>
      <c r="G1" s="45" t="s">
        <v>89</v>
      </c>
    </row>
    <row r="2" spans="1:7" ht="24.95" customHeight="1">
      <c r="A2" s="84" t="s">
        <v>128</v>
      </c>
      <c r="B2" s="84"/>
      <c r="C2" s="84"/>
      <c r="D2" s="57" t="s">
        <v>96</v>
      </c>
      <c r="E2" s="58" t="s">
        <v>97</v>
      </c>
      <c r="F2" s="87" t="s">
        <v>129</v>
      </c>
      <c r="G2" s="87"/>
    </row>
    <row r="3" spans="1:7" ht="20.100000000000001" customHeight="1">
      <c r="A3" s="81" t="s">
        <v>23</v>
      </c>
      <c r="B3" s="81"/>
      <c r="C3" s="12" t="s">
        <v>61</v>
      </c>
      <c r="D3" s="12" t="s">
        <v>62</v>
      </c>
      <c r="E3" s="12" t="s">
        <v>63</v>
      </c>
      <c r="F3" s="12" t="s">
        <v>24</v>
      </c>
      <c r="G3" s="82" t="s">
        <v>28</v>
      </c>
    </row>
    <row r="4" spans="1:7" ht="20.100000000000001" customHeight="1">
      <c r="A4" s="81"/>
      <c r="B4" s="81"/>
      <c r="C4" s="1" t="s">
        <v>0</v>
      </c>
      <c r="D4" s="2" t="s">
        <v>25</v>
      </c>
      <c r="E4" s="3" t="s">
        <v>26</v>
      </c>
      <c r="F4" s="4" t="s">
        <v>27</v>
      </c>
      <c r="G4" s="82"/>
    </row>
    <row r="5" spans="1:7" ht="14.45" customHeight="1">
      <c r="A5" s="44">
        <v>10</v>
      </c>
      <c r="B5" s="29" t="s">
        <v>1</v>
      </c>
      <c r="C5" s="75">
        <v>2764179</v>
      </c>
      <c r="D5" s="75">
        <v>3503372</v>
      </c>
      <c r="E5" s="75">
        <v>25130415</v>
      </c>
      <c r="F5" s="25">
        <f t="shared" ref="F5:F24" si="0">SUM(C5:E5)</f>
        <v>31397966</v>
      </c>
      <c r="G5" s="6" t="s">
        <v>29</v>
      </c>
    </row>
    <row r="6" spans="1:7" ht="14.45" customHeight="1">
      <c r="A6" s="44">
        <v>11</v>
      </c>
      <c r="B6" s="30" t="s">
        <v>2</v>
      </c>
      <c r="C6" s="75">
        <v>77523</v>
      </c>
      <c r="D6" s="75">
        <v>131798</v>
      </c>
      <c r="E6" s="75">
        <v>3899992</v>
      </c>
      <c r="F6" s="25">
        <f t="shared" si="0"/>
        <v>4109313</v>
      </c>
      <c r="G6" s="6" t="s">
        <v>30</v>
      </c>
    </row>
    <row r="7" spans="1:7" ht="14.45" customHeight="1">
      <c r="A7" s="44">
        <v>12</v>
      </c>
      <c r="B7" s="31" t="s">
        <v>3</v>
      </c>
      <c r="C7" s="75">
        <v>6878</v>
      </c>
      <c r="D7" s="75">
        <v>4207</v>
      </c>
      <c r="E7" s="75">
        <v>3434</v>
      </c>
      <c r="F7" s="25">
        <f t="shared" si="0"/>
        <v>14519</v>
      </c>
      <c r="G7" s="6" t="s">
        <v>31</v>
      </c>
    </row>
    <row r="8" spans="1:7" ht="14.45" customHeight="1">
      <c r="A8" s="44">
        <v>13</v>
      </c>
      <c r="B8" s="29" t="s">
        <v>4</v>
      </c>
      <c r="C8" s="75">
        <v>90808</v>
      </c>
      <c r="D8" s="75">
        <v>178171</v>
      </c>
      <c r="E8" s="75">
        <v>3318386</v>
      </c>
      <c r="F8" s="25">
        <f t="shared" si="0"/>
        <v>3587365</v>
      </c>
      <c r="G8" s="6" t="s">
        <v>32</v>
      </c>
    </row>
    <row r="9" spans="1:7" ht="14.45" customHeight="1">
      <c r="A9" s="44">
        <v>14</v>
      </c>
      <c r="B9" s="29" t="s">
        <v>5</v>
      </c>
      <c r="C9" s="75">
        <v>2028170</v>
      </c>
      <c r="D9" s="75">
        <v>653456</v>
      </c>
      <c r="E9" s="75">
        <v>529189</v>
      </c>
      <c r="F9" s="25">
        <f t="shared" si="0"/>
        <v>3210815</v>
      </c>
      <c r="G9" s="6" t="s">
        <v>33</v>
      </c>
    </row>
    <row r="10" spans="1:7" ht="14.45" customHeight="1">
      <c r="A10" s="44">
        <v>15</v>
      </c>
      <c r="B10" s="32" t="s">
        <v>6</v>
      </c>
      <c r="C10" s="75">
        <v>11096</v>
      </c>
      <c r="D10" s="75">
        <v>13607</v>
      </c>
      <c r="E10" s="75">
        <v>182683</v>
      </c>
      <c r="F10" s="25">
        <f t="shared" si="0"/>
        <v>207386</v>
      </c>
      <c r="G10" s="6" t="s">
        <v>34</v>
      </c>
    </row>
    <row r="11" spans="1:7" ht="14.45" customHeight="1">
      <c r="A11" s="44">
        <v>16</v>
      </c>
      <c r="B11" s="29" t="s">
        <v>7</v>
      </c>
      <c r="C11" s="75">
        <v>867721</v>
      </c>
      <c r="D11" s="75">
        <v>793644</v>
      </c>
      <c r="E11" s="75">
        <v>1412426</v>
      </c>
      <c r="F11" s="25">
        <f t="shared" si="0"/>
        <v>3073791</v>
      </c>
      <c r="G11" s="6" t="s">
        <v>52</v>
      </c>
    </row>
    <row r="12" spans="1:7" ht="14.45" customHeight="1">
      <c r="A12" s="44">
        <v>17</v>
      </c>
      <c r="B12" s="33" t="s">
        <v>8</v>
      </c>
      <c r="C12" s="75">
        <v>7659</v>
      </c>
      <c r="D12" s="75">
        <v>283294</v>
      </c>
      <c r="E12" s="75">
        <v>5313642</v>
      </c>
      <c r="F12" s="25">
        <f t="shared" si="0"/>
        <v>5604595</v>
      </c>
      <c r="G12" s="6" t="s">
        <v>35</v>
      </c>
    </row>
    <row r="13" spans="1:7" ht="14.45" customHeight="1">
      <c r="A13" s="44">
        <v>18</v>
      </c>
      <c r="B13" s="34" t="s">
        <v>9</v>
      </c>
      <c r="C13" s="75">
        <v>165109</v>
      </c>
      <c r="D13" s="75">
        <v>361412</v>
      </c>
      <c r="E13" s="75">
        <v>2798126</v>
      </c>
      <c r="F13" s="25">
        <f t="shared" si="0"/>
        <v>3324647</v>
      </c>
      <c r="G13" s="6" t="s">
        <v>36</v>
      </c>
    </row>
    <row r="14" spans="1:7" ht="14.45" customHeight="1">
      <c r="A14" s="44">
        <v>19</v>
      </c>
      <c r="B14" s="35" t="s">
        <v>53</v>
      </c>
      <c r="C14" s="75">
        <v>23742</v>
      </c>
      <c r="D14" s="75">
        <v>354196</v>
      </c>
      <c r="E14" s="75">
        <v>40030764</v>
      </c>
      <c r="F14" s="25">
        <f t="shared" si="0"/>
        <v>40408702</v>
      </c>
      <c r="G14" s="6" t="s">
        <v>37</v>
      </c>
    </row>
    <row r="15" spans="1:7" ht="14.45" customHeight="1">
      <c r="A15" s="44">
        <v>20</v>
      </c>
      <c r="B15" s="29" t="s">
        <v>10</v>
      </c>
      <c r="C15" s="75">
        <v>70665</v>
      </c>
      <c r="D15" s="75">
        <v>2292262</v>
      </c>
      <c r="E15" s="75">
        <v>54730140</v>
      </c>
      <c r="F15" s="25">
        <f t="shared" si="0"/>
        <v>57093067</v>
      </c>
      <c r="G15" s="6" t="s">
        <v>38</v>
      </c>
    </row>
    <row r="16" spans="1:7" ht="14.45" customHeight="1">
      <c r="A16" s="44">
        <v>21</v>
      </c>
      <c r="B16" s="36" t="s">
        <v>11</v>
      </c>
      <c r="C16" s="75">
        <v>2413</v>
      </c>
      <c r="D16" s="75">
        <v>25045</v>
      </c>
      <c r="E16" s="75">
        <v>1394669</v>
      </c>
      <c r="F16" s="25">
        <f t="shared" si="0"/>
        <v>1422127</v>
      </c>
      <c r="G16" s="6" t="s">
        <v>54</v>
      </c>
    </row>
    <row r="17" spans="1:7" ht="14.45" customHeight="1">
      <c r="A17" s="44">
        <v>22</v>
      </c>
      <c r="B17" s="37" t="s">
        <v>12</v>
      </c>
      <c r="C17" s="75">
        <v>93235</v>
      </c>
      <c r="D17" s="75">
        <v>521005</v>
      </c>
      <c r="E17" s="75">
        <v>5576869</v>
      </c>
      <c r="F17" s="25">
        <f t="shared" si="0"/>
        <v>6191109</v>
      </c>
      <c r="G17" s="6" t="s">
        <v>39</v>
      </c>
    </row>
    <row r="18" spans="1:7" ht="14.45" customHeight="1">
      <c r="A18" s="44">
        <v>23</v>
      </c>
      <c r="B18" s="29" t="s">
        <v>13</v>
      </c>
      <c r="C18" s="75">
        <v>395242</v>
      </c>
      <c r="D18" s="75">
        <v>2107597</v>
      </c>
      <c r="E18" s="75">
        <v>12538779</v>
      </c>
      <c r="F18" s="25">
        <f t="shared" si="0"/>
        <v>15041618</v>
      </c>
      <c r="G18" s="6" t="s">
        <v>40</v>
      </c>
    </row>
    <row r="19" spans="1:7" ht="14.45" customHeight="1">
      <c r="A19" s="44">
        <v>24</v>
      </c>
      <c r="B19" s="38" t="s">
        <v>14</v>
      </c>
      <c r="C19" s="75">
        <v>13338</v>
      </c>
      <c r="D19" s="75">
        <v>193647</v>
      </c>
      <c r="E19" s="75">
        <v>12374097</v>
      </c>
      <c r="F19" s="25">
        <f t="shared" si="0"/>
        <v>12581082</v>
      </c>
      <c r="G19" s="6" t="s">
        <v>41</v>
      </c>
    </row>
    <row r="20" spans="1:7" ht="14.45" customHeight="1">
      <c r="A20" s="44">
        <v>25</v>
      </c>
      <c r="B20" s="29" t="s">
        <v>15</v>
      </c>
      <c r="C20" s="75">
        <v>1969251</v>
      </c>
      <c r="D20" s="75">
        <v>1228755</v>
      </c>
      <c r="E20" s="75">
        <v>8004482</v>
      </c>
      <c r="F20" s="25">
        <f t="shared" si="0"/>
        <v>11202488</v>
      </c>
      <c r="G20" s="6" t="s">
        <v>55</v>
      </c>
    </row>
    <row r="21" spans="1:7" ht="14.45" customHeight="1">
      <c r="A21" s="44">
        <v>26</v>
      </c>
      <c r="B21" s="39" t="s">
        <v>16</v>
      </c>
      <c r="C21" s="75">
        <v>8826</v>
      </c>
      <c r="D21" s="75">
        <v>18081</v>
      </c>
      <c r="E21" s="75">
        <v>299536</v>
      </c>
      <c r="F21" s="25">
        <f t="shared" si="0"/>
        <v>326443</v>
      </c>
      <c r="G21" s="6" t="s">
        <v>42</v>
      </c>
    </row>
    <row r="22" spans="1:7" ht="14.45" customHeight="1">
      <c r="A22" s="44">
        <v>27</v>
      </c>
      <c r="B22" s="40" t="s">
        <v>17</v>
      </c>
      <c r="C22" s="75">
        <v>27169</v>
      </c>
      <c r="D22" s="75">
        <v>161588</v>
      </c>
      <c r="E22" s="75">
        <v>11122660</v>
      </c>
      <c r="F22" s="25">
        <f t="shared" si="0"/>
        <v>11311417</v>
      </c>
      <c r="G22" s="6" t="s">
        <v>43</v>
      </c>
    </row>
    <row r="23" spans="1:7" ht="14.45" customHeight="1">
      <c r="A23" s="44">
        <v>28</v>
      </c>
      <c r="B23" s="41" t="s">
        <v>18</v>
      </c>
      <c r="C23" s="75">
        <v>43824</v>
      </c>
      <c r="D23" s="75">
        <v>510712</v>
      </c>
      <c r="E23" s="75">
        <v>5323843</v>
      </c>
      <c r="F23" s="25">
        <f t="shared" si="0"/>
        <v>5878379</v>
      </c>
      <c r="G23" s="6" t="s">
        <v>44</v>
      </c>
    </row>
    <row r="24" spans="1:7" ht="14.45" customHeight="1">
      <c r="A24" s="44">
        <v>29</v>
      </c>
      <c r="B24" s="42" t="s">
        <v>56</v>
      </c>
      <c r="C24" s="75">
        <v>25519</v>
      </c>
      <c r="D24" s="75">
        <v>356624</v>
      </c>
      <c r="E24" s="75">
        <v>1327391</v>
      </c>
      <c r="F24" s="25">
        <f t="shared" si="0"/>
        <v>1709534</v>
      </c>
      <c r="G24" s="6" t="s">
        <v>45</v>
      </c>
    </row>
    <row r="25" spans="1:7" ht="14.45" customHeight="1">
      <c r="A25" s="44">
        <v>30</v>
      </c>
      <c r="B25" s="29" t="s">
        <v>19</v>
      </c>
      <c r="C25" s="75">
        <v>8807</v>
      </c>
      <c r="D25" s="75">
        <v>7092</v>
      </c>
      <c r="E25" s="75">
        <v>1314335</v>
      </c>
      <c r="F25" s="25">
        <f t="shared" ref="F25:F28" si="1">SUM(C25:E25)</f>
        <v>1330234</v>
      </c>
      <c r="G25" s="6" t="s">
        <v>46</v>
      </c>
    </row>
    <row r="26" spans="1:7" ht="14.45" customHeight="1">
      <c r="A26" s="44">
        <v>31</v>
      </c>
      <c r="B26" s="29" t="s">
        <v>20</v>
      </c>
      <c r="C26" s="75">
        <v>1281636</v>
      </c>
      <c r="D26" s="75">
        <v>1859604</v>
      </c>
      <c r="E26" s="75">
        <v>3680323</v>
      </c>
      <c r="F26" s="25">
        <f t="shared" si="1"/>
        <v>6821563</v>
      </c>
      <c r="G26" s="6" t="s">
        <v>47</v>
      </c>
    </row>
    <row r="27" spans="1:7" ht="14.45" customHeight="1">
      <c r="A27" s="44">
        <v>32</v>
      </c>
      <c r="B27" s="43" t="s">
        <v>21</v>
      </c>
      <c r="C27" s="75">
        <v>49604</v>
      </c>
      <c r="D27" s="75">
        <v>96115</v>
      </c>
      <c r="E27" s="75">
        <v>589829</v>
      </c>
      <c r="F27" s="25">
        <f t="shared" si="1"/>
        <v>735548</v>
      </c>
      <c r="G27" s="6" t="s">
        <v>48</v>
      </c>
    </row>
    <row r="28" spans="1:7" ht="14.45" customHeight="1">
      <c r="A28" s="44">
        <v>33</v>
      </c>
      <c r="B28" s="29" t="s">
        <v>22</v>
      </c>
      <c r="C28" s="75">
        <v>814416</v>
      </c>
      <c r="D28" s="75">
        <v>239704</v>
      </c>
      <c r="E28" s="75">
        <v>2081177</v>
      </c>
      <c r="F28" s="25">
        <f t="shared" si="1"/>
        <v>3135297</v>
      </c>
      <c r="G28" s="6" t="s">
        <v>49</v>
      </c>
    </row>
    <row r="29" spans="1:7" ht="20.100000000000001" customHeight="1">
      <c r="A29" s="83" t="s">
        <v>24</v>
      </c>
      <c r="B29" s="83"/>
      <c r="C29" s="26">
        <f>SUM(C5:C28)</f>
        <v>10846830</v>
      </c>
      <c r="D29" s="26">
        <f>SUM(D5:D28)</f>
        <v>15894988</v>
      </c>
      <c r="E29" s="26">
        <f>SUM(E5:E28)</f>
        <v>202977187</v>
      </c>
      <c r="F29" s="25">
        <f t="shared" ref="F29" si="2">SUM(C29:E29)</f>
        <v>229719005</v>
      </c>
      <c r="G29" s="7" t="s">
        <v>27</v>
      </c>
    </row>
    <row r="31" spans="1:7" ht="15" customHeight="1">
      <c r="A31" s="63" t="s">
        <v>100</v>
      </c>
      <c r="B31" s="62" t="s">
        <v>111</v>
      </c>
      <c r="C31" s="62"/>
    </row>
    <row r="32" spans="1:7" ht="15" customHeight="1">
      <c r="A32" s="63" t="s">
        <v>100</v>
      </c>
      <c r="B32" s="62" t="s">
        <v>98</v>
      </c>
      <c r="C32" s="62"/>
    </row>
    <row r="33" spans="1:3" ht="15" customHeight="1">
      <c r="A33" s="63" t="s">
        <v>100</v>
      </c>
      <c r="B33" s="62" t="s">
        <v>99</v>
      </c>
      <c r="C33" s="62"/>
    </row>
  </sheetData>
  <mergeCells count="6">
    <mergeCell ref="A3:B4"/>
    <mergeCell ref="G3:G4"/>
    <mergeCell ref="A1:B1"/>
    <mergeCell ref="A29:B29"/>
    <mergeCell ref="A2:C2"/>
    <mergeCell ref="F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33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3" width="13.5703125" bestFit="1" customWidth="1"/>
    <col min="4" max="4" width="12.42578125" bestFit="1" customWidth="1"/>
    <col min="5" max="5" width="15.140625" bestFit="1" customWidth="1"/>
    <col min="6" max="6" width="14.5703125" customWidth="1"/>
    <col min="7" max="7" width="54.7109375" customWidth="1"/>
  </cols>
  <sheetData>
    <row r="1" spans="1:7">
      <c r="A1" s="80" t="s">
        <v>90</v>
      </c>
      <c r="B1" s="80"/>
      <c r="C1" s="45"/>
      <c r="D1" s="45"/>
      <c r="E1" s="45"/>
      <c r="F1" s="45"/>
      <c r="G1" s="45" t="s">
        <v>91</v>
      </c>
    </row>
    <row r="2" spans="1:7" ht="24.95" customHeight="1">
      <c r="A2" s="84" t="s">
        <v>130</v>
      </c>
      <c r="B2" s="84"/>
      <c r="C2" s="84"/>
      <c r="D2" s="57" t="s">
        <v>96</v>
      </c>
      <c r="E2" s="58" t="s">
        <v>97</v>
      </c>
      <c r="F2" s="87" t="s">
        <v>131</v>
      </c>
      <c r="G2" s="87"/>
    </row>
    <row r="3" spans="1:7" ht="20.100000000000001" customHeight="1">
      <c r="A3" s="81" t="s">
        <v>23</v>
      </c>
      <c r="B3" s="81"/>
      <c r="C3" s="12" t="s">
        <v>61</v>
      </c>
      <c r="D3" s="12" t="s">
        <v>62</v>
      </c>
      <c r="E3" s="12" t="s">
        <v>63</v>
      </c>
      <c r="F3" s="12" t="s">
        <v>24</v>
      </c>
      <c r="G3" s="82" t="s">
        <v>28</v>
      </c>
    </row>
    <row r="4" spans="1:7" ht="20.100000000000001" customHeight="1">
      <c r="A4" s="81"/>
      <c r="B4" s="81"/>
      <c r="C4" s="1" t="s">
        <v>0</v>
      </c>
      <c r="D4" s="2" t="s">
        <v>25</v>
      </c>
      <c r="E4" s="3" t="s">
        <v>26</v>
      </c>
      <c r="F4" s="4" t="s">
        <v>27</v>
      </c>
      <c r="G4" s="82"/>
    </row>
    <row r="5" spans="1:7" ht="14.45" customHeight="1">
      <c r="A5" s="44">
        <v>10</v>
      </c>
      <c r="B5" s="29" t="s">
        <v>1</v>
      </c>
      <c r="C5" s="76">
        <v>5133408</v>
      </c>
      <c r="D5" s="76">
        <v>5310816</v>
      </c>
      <c r="E5" s="76">
        <v>45731787</v>
      </c>
      <c r="F5" s="10">
        <f t="shared" ref="F5:F24" si="0">SUM(C5:E5)</f>
        <v>56176011</v>
      </c>
      <c r="G5" s="6" t="s">
        <v>29</v>
      </c>
    </row>
    <row r="6" spans="1:7" ht="14.45" customHeight="1">
      <c r="A6" s="44">
        <v>11</v>
      </c>
      <c r="B6" s="30" t="s">
        <v>2</v>
      </c>
      <c r="C6" s="76">
        <v>145373</v>
      </c>
      <c r="D6" s="76">
        <v>202763</v>
      </c>
      <c r="E6" s="76">
        <v>7606668</v>
      </c>
      <c r="F6" s="10">
        <f t="shared" si="0"/>
        <v>7954804</v>
      </c>
      <c r="G6" s="6" t="s">
        <v>30</v>
      </c>
    </row>
    <row r="7" spans="1:7" ht="14.45" customHeight="1">
      <c r="A7" s="44">
        <v>12</v>
      </c>
      <c r="B7" s="31" t="s">
        <v>3</v>
      </c>
      <c r="C7" s="76">
        <v>10387</v>
      </c>
      <c r="D7" s="76">
        <v>6467</v>
      </c>
      <c r="E7" s="76">
        <v>6391</v>
      </c>
      <c r="F7" s="10">
        <f t="shared" si="0"/>
        <v>23245</v>
      </c>
      <c r="G7" s="6" t="s">
        <v>31</v>
      </c>
    </row>
    <row r="8" spans="1:7" ht="14.45" customHeight="1">
      <c r="A8" s="44">
        <v>13</v>
      </c>
      <c r="B8" s="29" t="s">
        <v>4</v>
      </c>
      <c r="C8" s="76">
        <v>229567</v>
      </c>
      <c r="D8" s="76">
        <v>433545</v>
      </c>
      <c r="E8" s="76">
        <v>6276739</v>
      </c>
      <c r="F8" s="10">
        <f t="shared" si="0"/>
        <v>6939851</v>
      </c>
      <c r="G8" s="6" t="s">
        <v>32</v>
      </c>
    </row>
    <row r="9" spans="1:7" ht="14.45" customHeight="1">
      <c r="A9" s="44">
        <v>14</v>
      </c>
      <c r="B9" s="29" t="s">
        <v>5</v>
      </c>
      <c r="C9" s="76">
        <v>5069410</v>
      </c>
      <c r="D9" s="76">
        <v>1299760</v>
      </c>
      <c r="E9" s="76">
        <v>804982</v>
      </c>
      <c r="F9" s="10">
        <f t="shared" si="0"/>
        <v>7174152</v>
      </c>
      <c r="G9" s="6" t="s">
        <v>33</v>
      </c>
    </row>
    <row r="10" spans="1:7" ht="14.45" customHeight="1">
      <c r="A10" s="44">
        <v>15</v>
      </c>
      <c r="B10" s="32" t="s">
        <v>6</v>
      </c>
      <c r="C10" s="76">
        <v>27615</v>
      </c>
      <c r="D10" s="76">
        <v>26418</v>
      </c>
      <c r="E10" s="76">
        <v>412850</v>
      </c>
      <c r="F10" s="10">
        <f t="shared" si="0"/>
        <v>466883</v>
      </c>
      <c r="G10" s="6" t="s">
        <v>34</v>
      </c>
    </row>
    <row r="11" spans="1:7" ht="14.45" customHeight="1">
      <c r="A11" s="44">
        <v>16</v>
      </c>
      <c r="B11" s="29" t="s">
        <v>7</v>
      </c>
      <c r="C11" s="76">
        <v>1407865</v>
      </c>
      <c r="D11" s="76">
        <v>1797413</v>
      </c>
      <c r="E11" s="76">
        <v>2408784</v>
      </c>
      <c r="F11" s="10">
        <f t="shared" si="0"/>
        <v>5614062</v>
      </c>
      <c r="G11" s="6" t="s">
        <v>52</v>
      </c>
    </row>
    <row r="12" spans="1:7" ht="14.45" customHeight="1">
      <c r="A12" s="44">
        <v>17</v>
      </c>
      <c r="B12" s="33" t="s">
        <v>8</v>
      </c>
      <c r="C12" s="76">
        <v>18248</v>
      </c>
      <c r="D12" s="76">
        <v>432858</v>
      </c>
      <c r="E12" s="76">
        <v>12005721</v>
      </c>
      <c r="F12" s="10">
        <f t="shared" si="0"/>
        <v>12456827</v>
      </c>
      <c r="G12" s="6" t="s">
        <v>35</v>
      </c>
    </row>
    <row r="13" spans="1:7" ht="14.45" customHeight="1">
      <c r="A13" s="44">
        <v>18</v>
      </c>
      <c r="B13" s="34" t="s">
        <v>9</v>
      </c>
      <c r="C13" s="76">
        <v>323526</v>
      </c>
      <c r="D13" s="76">
        <v>505248</v>
      </c>
      <c r="E13" s="76">
        <v>5320055</v>
      </c>
      <c r="F13" s="10">
        <f t="shared" si="0"/>
        <v>6148829</v>
      </c>
      <c r="G13" s="6" t="s">
        <v>36</v>
      </c>
    </row>
    <row r="14" spans="1:7" ht="14.45" customHeight="1">
      <c r="A14" s="44">
        <v>19</v>
      </c>
      <c r="B14" s="35" t="s">
        <v>53</v>
      </c>
      <c r="C14" s="76">
        <v>41045</v>
      </c>
      <c r="D14" s="76">
        <v>618243</v>
      </c>
      <c r="E14" s="76">
        <v>104972584</v>
      </c>
      <c r="F14" s="10">
        <f t="shared" si="0"/>
        <v>105631872</v>
      </c>
      <c r="G14" s="6" t="s">
        <v>37</v>
      </c>
    </row>
    <row r="15" spans="1:7" ht="14.45" customHeight="1">
      <c r="A15" s="44">
        <v>20</v>
      </c>
      <c r="B15" s="29" t="s">
        <v>10</v>
      </c>
      <c r="C15" s="76">
        <v>110199</v>
      </c>
      <c r="D15" s="76">
        <v>3627516</v>
      </c>
      <c r="E15" s="76">
        <v>115386808</v>
      </c>
      <c r="F15" s="10">
        <f t="shared" si="0"/>
        <v>119124523</v>
      </c>
      <c r="G15" s="6" t="s">
        <v>38</v>
      </c>
    </row>
    <row r="16" spans="1:7" ht="14.45" customHeight="1">
      <c r="A16" s="44">
        <v>21</v>
      </c>
      <c r="B16" s="36" t="s">
        <v>11</v>
      </c>
      <c r="C16" s="76">
        <v>3393</v>
      </c>
      <c r="D16" s="76">
        <v>65068</v>
      </c>
      <c r="E16" s="76">
        <v>2137873</v>
      </c>
      <c r="F16" s="10">
        <f t="shared" si="0"/>
        <v>2206334</v>
      </c>
      <c r="G16" s="6" t="s">
        <v>54</v>
      </c>
    </row>
    <row r="17" spans="1:7" ht="14.45" customHeight="1">
      <c r="A17" s="44">
        <v>22</v>
      </c>
      <c r="B17" s="37" t="s">
        <v>12</v>
      </c>
      <c r="C17" s="76">
        <v>160007</v>
      </c>
      <c r="D17" s="76">
        <v>949992</v>
      </c>
      <c r="E17" s="76">
        <v>11015619</v>
      </c>
      <c r="F17" s="10">
        <f t="shared" si="0"/>
        <v>12125618</v>
      </c>
      <c r="G17" s="6" t="s">
        <v>39</v>
      </c>
    </row>
    <row r="18" spans="1:7" ht="14.45" customHeight="1">
      <c r="A18" s="44">
        <v>23</v>
      </c>
      <c r="B18" s="29" t="s">
        <v>13</v>
      </c>
      <c r="C18" s="76">
        <v>699023</v>
      </c>
      <c r="D18" s="76">
        <v>3661243</v>
      </c>
      <c r="E18" s="76">
        <v>25476786</v>
      </c>
      <c r="F18" s="10">
        <f t="shared" si="0"/>
        <v>29837052</v>
      </c>
      <c r="G18" s="6" t="s">
        <v>40</v>
      </c>
    </row>
    <row r="19" spans="1:7" ht="14.45" customHeight="1">
      <c r="A19" s="44">
        <v>24</v>
      </c>
      <c r="B19" s="38" t="s">
        <v>14</v>
      </c>
      <c r="C19" s="76">
        <v>28313</v>
      </c>
      <c r="D19" s="76">
        <v>275380</v>
      </c>
      <c r="E19" s="76">
        <v>21196783</v>
      </c>
      <c r="F19" s="10">
        <f t="shared" si="0"/>
        <v>21500476</v>
      </c>
      <c r="G19" s="6" t="s">
        <v>41</v>
      </c>
    </row>
    <row r="20" spans="1:7" ht="14.45" customHeight="1">
      <c r="A20" s="44">
        <v>25</v>
      </c>
      <c r="B20" s="29" t="s">
        <v>15</v>
      </c>
      <c r="C20" s="76">
        <v>3083499</v>
      </c>
      <c r="D20" s="76">
        <v>2856220</v>
      </c>
      <c r="E20" s="76">
        <v>17346708</v>
      </c>
      <c r="F20" s="10">
        <f t="shared" si="0"/>
        <v>23286427</v>
      </c>
      <c r="G20" s="6" t="s">
        <v>55</v>
      </c>
    </row>
    <row r="21" spans="1:7" ht="14.45" customHeight="1">
      <c r="A21" s="44">
        <v>26</v>
      </c>
      <c r="B21" s="39" t="s">
        <v>16</v>
      </c>
      <c r="C21" s="76">
        <v>14854</v>
      </c>
      <c r="D21" s="76">
        <v>42540</v>
      </c>
      <c r="E21" s="76">
        <v>478726</v>
      </c>
      <c r="F21" s="10">
        <f t="shared" si="0"/>
        <v>536120</v>
      </c>
      <c r="G21" s="6" t="s">
        <v>42</v>
      </c>
    </row>
    <row r="22" spans="1:7" ht="14.45" customHeight="1">
      <c r="A22" s="44">
        <v>27</v>
      </c>
      <c r="B22" s="40" t="s">
        <v>17</v>
      </c>
      <c r="C22" s="76">
        <v>62596</v>
      </c>
      <c r="D22" s="76">
        <v>231848</v>
      </c>
      <c r="E22" s="76">
        <v>19158871</v>
      </c>
      <c r="F22" s="10">
        <f t="shared" si="0"/>
        <v>19453315</v>
      </c>
      <c r="G22" s="6" t="s">
        <v>43</v>
      </c>
    </row>
    <row r="23" spans="1:7" ht="14.45" customHeight="1">
      <c r="A23" s="44">
        <v>28</v>
      </c>
      <c r="B23" s="41" t="s">
        <v>18</v>
      </c>
      <c r="C23" s="76">
        <v>75954</v>
      </c>
      <c r="D23" s="76">
        <v>858035</v>
      </c>
      <c r="E23" s="76">
        <v>9637184</v>
      </c>
      <c r="F23" s="10">
        <f t="shared" si="0"/>
        <v>10571173</v>
      </c>
      <c r="G23" s="6" t="s">
        <v>44</v>
      </c>
    </row>
    <row r="24" spans="1:7" ht="14.45" customHeight="1">
      <c r="A24" s="44">
        <v>29</v>
      </c>
      <c r="B24" s="42" t="s">
        <v>56</v>
      </c>
      <c r="C24" s="76">
        <v>41490</v>
      </c>
      <c r="D24" s="76">
        <v>770909</v>
      </c>
      <c r="E24" s="76">
        <v>2613504</v>
      </c>
      <c r="F24" s="10">
        <f t="shared" si="0"/>
        <v>3425903</v>
      </c>
      <c r="G24" s="6" t="s">
        <v>45</v>
      </c>
    </row>
    <row r="25" spans="1:7" ht="14.45" customHeight="1">
      <c r="A25" s="44">
        <v>30</v>
      </c>
      <c r="B25" s="29" t="s">
        <v>19</v>
      </c>
      <c r="C25" s="76">
        <v>13863</v>
      </c>
      <c r="D25" s="76">
        <v>11863</v>
      </c>
      <c r="E25" s="76">
        <v>2028887</v>
      </c>
      <c r="F25" s="10">
        <f t="shared" ref="F25:F28" si="1">SUM(C25:E25)</f>
        <v>2054613</v>
      </c>
      <c r="G25" s="6" t="s">
        <v>46</v>
      </c>
    </row>
    <row r="26" spans="1:7" ht="14.45" customHeight="1">
      <c r="A26" s="44">
        <v>31</v>
      </c>
      <c r="B26" s="29" t="s">
        <v>20</v>
      </c>
      <c r="C26" s="76">
        <v>2045692</v>
      </c>
      <c r="D26" s="76">
        <v>3019940</v>
      </c>
      <c r="E26" s="76">
        <v>5982581</v>
      </c>
      <c r="F26" s="10">
        <f t="shared" si="1"/>
        <v>11048213</v>
      </c>
      <c r="G26" s="6" t="s">
        <v>47</v>
      </c>
    </row>
    <row r="27" spans="1:7" ht="14.45" customHeight="1">
      <c r="A27" s="44">
        <v>32</v>
      </c>
      <c r="B27" s="43" t="s">
        <v>21</v>
      </c>
      <c r="C27" s="76">
        <v>102257</v>
      </c>
      <c r="D27" s="76">
        <v>138405</v>
      </c>
      <c r="E27" s="76">
        <v>933773</v>
      </c>
      <c r="F27" s="10">
        <f t="shared" si="1"/>
        <v>1174435</v>
      </c>
      <c r="G27" s="6" t="s">
        <v>48</v>
      </c>
    </row>
    <row r="28" spans="1:7" ht="14.45" customHeight="1">
      <c r="A28" s="44">
        <v>33</v>
      </c>
      <c r="B28" s="29" t="s">
        <v>22</v>
      </c>
      <c r="C28" s="76">
        <v>1851093</v>
      </c>
      <c r="D28" s="76">
        <v>522475</v>
      </c>
      <c r="E28" s="76">
        <v>3260375</v>
      </c>
      <c r="F28" s="10">
        <f t="shared" si="1"/>
        <v>5633943</v>
      </c>
      <c r="G28" s="6" t="s">
        <v>49</v>
      </c>
    </row>
    <row r="29" spans="1:7" ht="20.100000000000001" customHeight="1">
      <c r="A29" s="83" t="s">
        <v>24</v>
      </c>
      <c r="B29" s="83"/>
      <c r="C29" s="24">
        <f>SUM(C5:C28)</f>
        <v>20698677</v>
      </c>
      <c r="D29" s="24">
        <f>SUM(D5:D28)</f>
        <v>27664965</v>
      </c>
      <c r="E29" s="8">
        <f>SUM(E5:E28)</f>
        <v>422201039</v>
      </c>
      <c r="F29" s="18">
        <f t="shared" ref="F29" si="2">SUM(C29:E29)</f>
        <v>470564681</v>
      </c>
      <c r="G29" s="7" t="s">
        <v>27</v>
      </c>
    </row>
    <row r="31" spans="1:7" ht="15" customHeight="1">
      <c r="A31" s="63" t="s">
        <v>100</v>
      </c>
      <c r="B31" s="62" t="s">
        <v>111</v>
      </c>
      <c r="C31" s="62"/>
    </row>
    <row r="32" spans="1:7" ht="15" customHeight="1">
      <c r="A32" s="63" t="s">
        <v>100</v>
      </c>
      <c r="B32" s="62" t="s">
        <v>98</v>
      </c>
      <c r="C32" s="62"/>
    </row>
    <row r="33" spans="1:3" ht="15" customHeight="1">
      <c r="A33" s="63" t="s">
        <v>100</v>
      </c>
      <c r="B33" s="62" t="s">
        <v>99</v>
      </c>
      <c r="C33" s="62"/>
    </row>
  </sheetData>
  <mergeCells count="6">
    <mergeCell ref="A3:B4"/>
    <mergeCell ref="G3:G4"/>
    <mergeCell ref="A29:B29"/>
    <mergeCell ref="A1:B1"/>
    <mergeCell ref="F2:G2"/>
    <mergeCell ref="A2:C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39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4" width="15.7109375" customWidth="1"/>
    <col min="5" max="5" width="55.7109375" customWidth="1"/>
  </cols>
  <sheetData>
    <row r="1" spans="1:6">
      <c r="A1" s="80" t="s">
        <v>92</v>
      </c>
      <c r="B1" s="80"/>
      <c r="C1" s="45"/>
      <c r="D1" s="45"/>
      <c r="E1" s="45" t="s">
        <v>93</v>
      </c>
      <c r="F1" s="45"/>
    </row>
    <row r="2" spans="1:6" ht="24.95" customHeight="1">
      <c r="A2" s="84" t="s">
        <v>132</v>
      </c>
      <c r="B2" s="84"/>
      <c r="C2" s="98" t="s">
        <v>95</v>
      </c>
      <c r="D2" s="98"/>
      <c r="E2" s="55" t="s">
        <v>133</v>
      </c>
    </row>
    <row r="3" spans="1:6" ht="20.100000000000001" customHeight="1">
      <c r="A3" s="81" t="s">
        <v>23</v>
      </c>
      <c r="B3" s="81"/>
      <c r="C3" s="15" t="s">
        <v>57</v>
      </c>
      <c r="D3" s="15" t="s">
        <v>68</v>
      </c>
      <c r="E3" s="82" t="s">
        <v>28</v>
      </c>
    </row>
    <row r="4" spans="1:6" ht="20.100000000000001" customHeight="1">
      <c r="A4" s="81"/>
      <c r="B4" s="81"/>
      <c r="C4" s="9" t="s">
        <v>69</v>
      </c>
      <c r="D4" s="9" t="s">
        <v>70</v>
      </c>
      <c r="E4" s="82"/>
    </row>
    <row r="5" spans="1:6" ht="14.45" customHeight="1">
      <c r="A5" s="44">
        <v>10</v>
      </c>
      <c r="B5" s="29" t="s">
        <v>1</v>
      </c>
      <c r="C5" s="46">
        <f>نفقات!F5</f>
        <v>31397966</v>
      </c>
      <c r="D5" s="46">
        <f>ايرادات!F5</f>
        <v>56176011</v>
      </c>
      <c r="E5" s="6" t="s">
        <v>29</v>
      </c>
    </row>
    <row r="6" spans="1:6" ht="14.45" customHeight="1">
      <c r="A6" s="44">
        <v>11</v>
      </c>
      <c r="B6" s="30" t="s">
        <v>2</v>
      </c>
      <c r="C6" s="46">
        <f>نفقات!F6</f>
        <v>4109313</v>
      </c>
      <c r="D6" s="46">
        <f>ايرادات!F6</f>
        <v>7954804</v>
      </c>
      <c r="E6" s="6" t="s">
        <v>30</v>
      </c>
    </row>
    <row r="7" spans="1:6" ht="14.45" customHeight="1">
      <c r="A7" s="44">
        <v>12</v>
      </c>
      <c r="B7" s="31" t="s">
        <v>3</v>
      </c>
      <c r="C7" s="46">
        <f>نفقات!F7</f>
        <v>14519</v>
      </c>
      <c r="D7" s="46">
        <f>ايرادات!F7</f>
        <v>23245</v>
      </c>
      <c r="E7" s="6" t="s">
        <v>31</v>
      </c>
    </row>
    <row r="8" spans="1:6" ht="14.45" customHeight="1">
      <c r="A8" s="44">
        <v>13</v>
      </c>
      <c r="B8" s="29" t="s">
        <v>4</v>
      </c>
      <c r="C8" s="46">
        <f>نفقات!F8</f>
        <v>3587365</v>
      </c>
      <c r="D8" s="46">
        <f>ايرادات!F8</f>
        <v>6939851</v>
      </c>
      <c r="E8" s="6" t="s">
        <v>32</v>
      </c>
    </row>
    <row r="9" spans="1:6" ht="14.45" customHeight="1">
      <c r="A9" s="44">
        <v>14</v>
      </c>
      <c r="B9" s="29" t="s">
        <v>5</v>
      </c>
      <c r="C9" s="46">
        <f>نفقات!F9</f>
        <v>3210815</v>
      </c>
      <c r="D9" s="46">
        <f>ايرادات!F9</f>
        <v>7174152</v>
      </c>
      <c r="E9" s="6" t="s">
        <v>33</v>
      </c>
    </row>
    <row r="10" spans="1:6" ht="14.45" customHeight="1">
      <c r="A10" s="44">
        <v>15</v>
      </c>
      <c r="B10" s="32" t="s">
        <v>6</v>
      </c>
      <c r="C10" s="46">
        <f>نفقات!F10</f>
        <v>207386</v>
      </c>
      <c r="D10" s="46">
        <f>ايرادات!F10</f>
        <v>466883</v>
      </c>
      <c r="E10" s="6" t="s">
        <v>34</v>
      </c>
    </row>
    <row r="11" spans="1:6" ht="14.45" customHeight="1">
      <c r="A11" s="44">
        <v>16</v>
      </c>
      <c r="B11" s="29" t="s">
        <v>7</v>
      </c>
      <c r="C11" s="46">
        <f>نفقات!F11</f>
        <v>3073791</v>
      </c>
      <c r="D11" s="46">
        <f>ايرادات!F11</f>
        <v>5614062</v>
      </c>
      <c r="E11" s="6" t="s">
        <v>52</v>
      </c>
    </row>
    <row r="12" spans="1:6" ht="14.45" customHeight="1">
      <c r="A12" s="44">
        <v>17</v>
      </c>
      <c r="B12" s="33" t="s">
        <v>8</v>
      </c>
      <c r="C12" s="46">
        <f>نفقات!F12</f>
        <v>5604595</v>
      </c>
      <c r="D12" s="46">
        <f>ايرادات!F12</f>
        <v>12456827</v>
      </c>
      <c r="E12" s="6" t="s">
        <v>35</v>
      </c>
    </row>
    <row r="13" spans="1:6" ht="14.45" customHeight="1">
      <c r="A13" s="44">
        <v>18</v>
      </c>
      <c r="B13" s="34" t="s">
        <v>9</v>
      </c>
      <c r="C13" s="46">
        <f>نفقات!F13</f>
        <v>3324647</v>
      </c>
      <c r="D13" s="46">
        <f>ايرادات!F13</f>
        <v>6148829</v>
      </c>
      <c r="E13" s="6" t="s">
        <v>36</v>
      </c>
    </row>
    <row r="14" spans="1:6" ht="14.45" customHeight="1">
      <c r="A14" s="44">
        <v>19</v>
      </c>
      <c r="B14" s="35" t="s">
        <v>53</v>
      </c>
      <c r="C14" s="46">
        <f>نفقات!F14</f>
        <v>40408702</v>
      </c>
      <c r="D14" s="46">
        <f>ايرادات!F14</f>
        <v>105631872</v>
      </c>
      <c r="E14" s="6" t="s">
        <v>37</v>
      </c>
    </row>
    <row r="15" spans="1:6" ht="14.45" customHeight="1">
      <c r="A15" s="44">
        <v>20</v>
      </c>
      <c r="B15" s="29" t="s">
        <v>10</v>
      </c>
      <c r="C15" s="46">
        <f>نفقات!F15</f>
        <v>57093067</v>
      </c>
      <c r="D15" s="46">
        <f>ايرادات!F15</f>
        <v>119124523</v>
      </c>
      <c r="E15" s="6" t="s">
        <v>38</v>
      </c>
    </row>
    <row r="16" spans="1:6" ht="14.45" customHeight="1">
      <c r="A16" s="44">
        <v>21</v>
      </c>
      <c r="B16" s="36" t="s">
        <v>11</v>
      </c>
      <c r="C16" s="46">
        <f>نفقات!F16</f>
        <v>1422127</v>
      </c>
      <c r="D16" s="46">
        <f>ايرادات!F16</f>
        <v>2206334</v>
      </c>
      <c r="E16" s="6" t="s">
        <v>54</v>
      </c>
    </row>
    <row r="17" spans="1:5" ht="14.45" customHeight="1">
      <c r="A17" s="44">
        <v>22</v>
      </c>
      <c r="B17" s="37" t="s">
        <v>12</v>
      </c>
      <c r="C17" s="46">
        <f>نفقات!F17</f>
        <v>6191109</v>
      </c>
      <c r="D17" s="46">
        <f>ايرادات!F17</f>
        <v>12125618</v>
      </c>
      <c r="E17" s="6" t="s">
        <v>39</v>
      </c>
    </row>
    <row r="18" spans="1:5" ht="14.45" customHeight="1">
      <c r="A18" s="44">
        <v>23</v>
      </c>
      <c r="B18" s="29" t="s">
        <v>13</v>
      </c>
      <c r="C18" s="46">
        <f>نفقات!F18</f>
        <v>15041618</v>
      </c>
      <c r="D18" s="46">
        <f>ايرادات!F18</f>
        <v>29837052</v>
      </c>
      <c r="E18" s="6" t="s">
        <v>40</v>
      </c>
    </row>
    <row r="19" spans="1:5" ht="14.45" customHeight="1">
      <c r="A19" s="44">
        <v>24</v>
      </c>
      <c r="B19" s="38" t="s">
        <v>14</v>
      </c>
      <c r="C19" s="46">
        <f>نفقات!F19</f>
        <v>12581082</v>
      </c>
      <c r="D19" s="46">
        <f>ايرادات!F19</f>
        <v>21500476</v>
      </c>
      <c r="E19" s="6" t="s">
        <v>41</v>
      </c>
    </row>
    <row r="20" spans="1:5" ht="14.45" customHeight="1">
      <c r="A20" s="44">
        <v>25</v>
      </c>
      <c r="B20" s="29" t="s">
        <v>15</v>
      </c>
      <c r="C20" s="46">
        <f>نفقات!F20</f>
        <v>11202488</v>
      </c>
      <c r="D20" s="46">
        <f>ايرادات!F20</f>
        <v>23286427</v>
      </c>
      <c r="E20" s="6" t="s">
        <v>55</v>
      </c>
    </row>
    <row r="21" spans="1:5" ht="14.45" customHeight="1">
      <c r="A21" s="44">
        <v>26</v>
      </c>
      <c r="B21" s="39" t="s">
        <v>16</v>
      </c>
      <c r="C21" s="46">
        <f>نفقات!F21</f>
        <v>326443</v>
      </c>
      <c r="D21" s="46">
        <f>ايرادات!F21</f>
        <v>536120</v>
      </c>
      <c r="E21" s="6" t="s">
        <v>42</v>
      </c>
    </row>
    <row r="22" spans="1:5" ht="14.45" customHeight="1">
      <c r="A22" s="44">
        <v>27</v>
      </c>
      <c r="B22" s="40" t="s">
        <v>17</v>
      </c>
      <c r="C22" s="46">
        <f>نفقات!F22</f>
        <v>11311417</v>
      </c>
      <c r="D22" s="46">
        <f>ايرادات!F22</f>
        <v>19453315</v>
      </c>
      <c r="E22" s="6" t="s">
        <v>43</v>
      </c>
    </row>
    <row r="23" spans="1:5" ht="14.45" customHeight="1">
      <c r="A23" s="44">
        <v>28</v>
      </c>
      <c r="B23" s="41" t="s">
        <v>18</v>
      </c>
      <c r="C23" s="46">
        <f>نفقات!F23</f>
        <v>5878379</v>
      </c>
      <c r="D23" s="46">
        <f>ايرادات!F23</f>
        <v>10571173</v>
      </c>
      <c r="E23" s="6" t="s">
        <v>44</v>
      </c>
    </row>
    <row r="24" spans="1:5" ht="14.45" customHeight="1">
      <c r="A24" s="44">
        <v>29</v>
      </c>
      <c r="B24" s="42" t="s">
        <v>56</v>
      </c>
      <c r="C24" s="46">
        <f>نفقات!F24</f>
        <v>1709534</v>
      </c>
      <c r="D24" s="46">
        <f>ايرادات!F24</f>
        <v>3425903</v>
      </c>
      <c r="E24" s="6" t="s">
        <v>45</v>
      </c>
    </row>
    <row r="25" spans="1:5" ht="14.45" customHeight="1">
      <c r="A25" s="44">
        <v>30</v>
      </c>
      <c r="B25" s="29" t="s">
        <v>19</v>
      </c>
      <c r="C25" s="46">
        <f>نفقات!F25</f>
        <v>1330234</v>
      </c>
      <c r="D25" s="46">
        <f>ايرادات!F25</f>
        <v>2054613</v>
      </c>
      <c r="E25" s="6" t="s">
        <v>46</v>
      </c>
    </row>
    <row r="26" spans="1:5" ht="14.45" customHeight="1">
      <c r="A26" s="44">
        <v>31</v>
      </c>
      <c r="B26" s="29" t="s">
        <v>20</v>
      </c>
      <c r="C26" s="46">
        <f>نفقات!F26</f>
        <v>6821563</v>
      </c>
      <c r="D26" s="46">
        <f>ايرادات!F26</f>
        <v>11048213</v>
      </c>
      <c r="E26" s="6" t="s">
        <v>47</v>
      </c>
    </row>
    <row r="27" spans="1:5" ht="14.45" customHeight="1">
      <c r="A27" s="44">
        <v>32</v>
      </c>
      <c r="B27" s="43" t="s">
        <v>21</v>
      </c>
      <c r="C27" s="46">
        <f>نفقات!F27</f>
        <v>735548</v>
      </c>
      <c r="D27" s="46">
        <f>ايرادات!F27</f>
        <v>1174435</v>
      </c>
      <c r="E27" s="6" t="s">
        <v>48</v>
      </c>
    </row>
    <row r="28" spans="1:5" ht="14.45" customHeight="1">
      <c r="A28" s="44">
        <v>33</v>
      </c>
      <c r="B28" s="29" t="s">
        <v>22</v>
      </c>
      <c r="C28" s="46">
        <f>نفقات!F28</f>
        <v>3135297</v>
      </c>
      <c r="D28" s="46">
        <f>ايرادات!F28</f>
        <v>5633943</v>
      </c>
      <c r="E28" s="6" t="s">
        <v>49</v>
      </c>
    </row>
    <row r="29" spans="1:5" ht="20.100000000000001" customHeight="1">
      <c r="A29" s="83" t="s">
        <v>24</v>
      </c>
      <c r="B29" s="83"/>
      <c r="C29" s="47">
        <f>SUM(C5:C28)</f>
        <v>229719005</v>
      </c>
      <c r="D29" s="47">
        <f>SUM(D5:D28)</f>
        <v>470564681</v>
      </c>
      <c r="E29" s="7" t="s">
        <v>27</v>
      </c>
    </row>
    <row r="31" spans="1:5" ht="15" customHeight="1">
      <c r="A31" s="63" t="s">
        <v>100</v>
      </c>
      <c r="B31" s="62" t="s">
        <v>111</v>
      </c>
      <c r="C31" s="62"/>
    </row>
    <row r="32" spans="1:5" ht="15" customHeight="1">
      <c r="A32" s="63" t="s">
        <v>100</v>
      </c>
      <c r="B32" s="62" t="s">
        <v>98</v>
      </c>
      <c r="C32" s="62"/>
      <c r="D32" s="23"/>
    </row>
    <row r="33" spans="1:4" ht="15" customHeight="1">
      <c r="A33" s="63" t="s">
        <v>100</v>
      </c>
      <c r="B33" s="62" t="s">
        <v>99</v>
      </c>
      <c r="C33" s="62"/>
      <c r="D33" s="23"/>
    </row>
    <row r="34" spans="1:4">
      <c r="C34" s="23"/>
      <c r="D34" s="23"/>
    </row>
    <row r="35" spans="1:4">
      <c r="C35" s="23"/>
      <c r="D35" s="23"/>
    </row>
    <row r="36" spans="1:4">
      <c r="C36" s="23"/>
      <c r="D36" s="23"/>
    </row>
    <row r="37" spans="1:4">
      <c r="C37" s="23"/>
      <c r="D37" s="23"/>
    </row>
    <row r="38" spans="1:4">
      <c r="C38" s="23"/>
      <c r="D38" s="23"/>
    </row>
    <row r="39" spans="1:4">
      <c r="C39" s="23"/>
      <c r="D39" s="23"/>
    </row>
  </sheetData>
  <mergeCells count="6">
    <mergeCell ref="A3:B4"/>
    <mergeCell ref="E3:E4"/>
    <mergeCell ref="A1:B1"/>
    <mergeCell ref="A29:B29"/>
    <mergeCell ref="A2:B2"/>
    <mergeCell ref="C2:D2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33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3" width="13.5703125" bestFit="1" customWidth="1"/>
    <col min="4" max="4" width="12.42578125" bestFit="1" customWidth="1"/>
    <col min="5" max="5" width="15.140625" bestFit="1" customWidth="1"/>
    <col min="6" max="6" width="14.5703125" customWidth="1"/>
    <col min="7" max="7" width="54.7109375" customWidth="1"/>
    <col min="10" max="10" width="12.28515625" bestFit="1" customWidth="1"/>
    <col min="11" max="11" width="12.7109375" bestFit="1" customWidth="1"/>
  </cols>
  <sheetData>
    <row r="1" spans="1:7">
      <c r="A1" s="80" t="s">
        <v>101</v>
      </c>
      <c r="B1" s="80"/>
      <c r="C1" s="45"/>
      <c r="D1" s="45"/>
      <c r="E1" s="45"/>
      <c r="F1" s="45"/>
      <c r="G1" s="45" t="s">
        <v>102</v>
      </c>
    </row>
    <row r="2" spans="1:7" ht="24.95" customHeight="1">
      <c r="A2" s="84" t="s">
        <v>134</v>
      </c>
      <c r="B2" s="84"/>
      <c r="C2" s="84"/>
      <c r="D2" s="57" t="s">
        <v>96</v>
      </c>
      <c r="E2" s="58" t="s">
        <v>97</v>
      </c>
      <c r="F2" s="87" t="s">
        <v>135</v>
      </c>
      <c r="G2" s="87"/>
    </row>
    <row r="3" spans="1:7" ht="20.100000000000001" customHeight="1">
      <c r="A3" s="81" t="s">
        <v>23</v>
      </c>
      <c r="B3" s="81"/>
      <c r="C3" s="12" t="s">
        <v>61</v>
      </c>
      <c r="D3" s="12" t="s">
        <v>62</v>
      </c>
      <c r="E3" s="12" t="s">
        <v>63</v>
      </c>
      <c r="F3" s="12" t="s">
        <v>24</v>
      </c>
      <c r="G3" s="82" t="s">
        <v>28</v>
      </c>
    </row>
    <row r="4" spans="1:7" ht="20.100000000000001" customHeight="1">
      <c r="A4" s="81"/>
      <c r="B4" s="81"/>
      <c r="C4" s="1" t="s">
        <v>0</v>
      </c>
      <c r="D4" s="2" t="s">
        <v>25</v>
      </c>
      <c r="E4" s="3" t="s">
        <v>26</v>
      </c>
      <c r="F4" s="4" t="s">
        <v>27</v>
      </c>
      <c r="G4" s="82"/>
    </row>
    <row r="5" spans="1:7" ht="14.45" customHeight="1">
      <c r="A5" s="44">
        <v>10</v>
      </c>
      <c r="B5" s="29" t="s">
        <v>1</v>
      </c>
      <c r="C5" s="70">
        <f>ايرادات!C5-نفقات!C5-'جملة التعويضات'!C5</f>
        <v>2094658</v>
      </c>
      <c r="D5" s="70">
        <f>ايرادات!D5-نفقات!D5-'جملة التعويضات'!D5</f>
        <v>1588413</v>
      </c>
      <c r="E5" s="70">
        <f>ايرادات!E5-نفقات!E5-'جملة التعويضات'!E5</f>
        <v>17776714</v>
      </c>
      <c r="F5" s="10">
        <f t="shared" ref="F5:F28" si="0">SUM(C5:E5)</f>
        <v>21459785</v>
      </c>
      <c r="G5" s="6" t="s">
        <v>29</v>
      </c>
    </row>
    <row r="6" spans="1:7" ht="14.45" customHeight="1">
      <c r="A6" s="44">
        <v>11</v>
      </c>
      <c r="B6" s="30" t="s">
        <v>2</v>
      </c>
      <c r="C6" s="70">
        <f>ايرادات!C6-نفقات!C6-'جملة التعويضات'!C6</f>
        <v>49930</v>
      </c>
      <c r="D6" s="70">
        <f>ايرادات!D6-نفقات!D6-'جملة التعويضات'!D6</f>
        <v>39139</v>
      </c>
      <c r="E6" s="70">
        <f>ايرادات!E6-نفقات!E6-'جملة التعويضات'!E6</f>
        <v>2789427</v>
      </c>
      <c r="F6" s="10">
        <f t="shared" si="0"/>
        <v>2878496</v>
      </c>
      <c r="G6" s="6" t="s">
        <v>30</v>
      </c>
    </row>
    <row r="7" spans="1:7" ht="14.45" customHeight="1">
      <c r="A7" s="44">
        <v>12</v>
      </c>
      <c r="B7" s="31" t="s">
        <v>3</v>
      </c>
      <c r="C7" s="70">
        <f>ايرادات!C7-نفقات!C7-'جملة التعويضات'!C7</f>
        <v>1984</v>
      </c>
      <c r="D7" s="70">
        <f>ايرادات!D7-نفقات!D7-'جملة التعويضات'!D7</f>
        <v>1428</v>
      </c>
      <c r="E7" s="70">
        <f>ايرادات!E7-نفقات!E7-'جملة التعويضات'!E7</f>
        <v>1890</v>
      </c>
      <c r="F7" s="10">
        <f t="shared" si="0"/>
        <v>5302</v>
      </c>
      <c r="G7" s="6" t="s">
        <v>31</v>
      </c>
    </row>
    <row r="8" spans="1:7" ht="14.45" customHeight="1">
      <c r="A8" s="44">
        <v>13</v>
      </c>
      <c r="B8" s="29" t="s">
        <v>4</v>
      </c>
      <c r="C8" s="70">
        <f>ايرادات!C8-نفقات!C8-'جملة التعويضات'!C8</f>
        <v>80750</v>
      </c>
      <c r="D8" s="70">
        <f>ايرادات!D8-نفقات!D8-'جملة التعويضات'!D8</f>
        <v>228112</v>
      </c>
      <c r="E8" s="70">
        <f>ايرادات!E8-نفقات!E8-'جملة التعويضات'!E8</f>
        <v>2663260</v>
      </c>
      <c r="F8" s="10">
        <f t="shared" si="0"/>
        <v>2972122</v>
      </c>
      <c r="G8" s="6" t="s">
        <v>32</v>
      </c>
    </row>
    <row r="9" spans="1:7" ht="14.45" customHeight="1">
      <c r="A9" s="44">
        <v>14</v>
      </c>
      <c r="B9" s="29" t="s">
        <v>5</v>
      </c>
      <c r="C9" s="70">
        <f>ايرادات!C9-نفقات!C9-'جملة التعويضات'!C9</f>
        <v>2309512</v>
      </c>
      <c r="D9" s="70">
        <f>ايرادات!D9-نفقات!D9-'جملة التعويضات'!D9</f>
        <v>438805</v>
      </c>
      <c r="E9" s="70">
        <f>ايرادات!E9-نفقات!E9-'جملة التعويضات'!E9</f>
        <v>136167</v>
      </c>
      <c r="F9" s="10">
        <f t="shared" si="0"/>
        <v>2884484</v>
      </c>
      <c r="G9" s="6" t="s">
        <v>33</v>
      </c>
    </row>
    <row r="10" spans="1:7" ht="14.45" customHeight="1">
      <c r="A10" s="44">
        <v>15</v>
      </c>
      <c r="B10" s="32" t="s">
        <v>6</v>
      </c>
      <c r="C10" s="70">
        <f>ايرادات!C10-نفقات!C10-'جملة التعويضات'!C10</f>
        <v>14524</v>
      </c>
      <c r="D10" s="70">
        <f>ايرادات!D10-نفقات!D10-'جملة التعويضات'!D10</f>
        <v>10301</v>
      </c>
      <c r="E10" s="70">
        <f>ايرادات!E10-نفقات!E10-'جملة التعويضات'!E10</f>
        <v>195372</v>
      </c>
      <c r="F10" s="10">
        <f t="shared" si="0"/>
        <v>220197</v>
      </c>
      <c r="G10" s="6" t="s">
        <v>34</v>
      </c>
    </row>
    <row r="11" spans="1:7" ht="14.45" customHeight="1">
      <c r="A11" s="44">
        <v>16</v>
      </c>
      <c r="B11" s="29" t="s">
        <v>7</v>
      </c>
      <c r="C11" s="70">
        <f>ايرادات!C11-نفقات!C11-'جملة التعويضات'!C11</f>
        <v>417123</v>
      </c>
      <c r="D11" s="70">
        <f>ايرادات!D11-نفقات!D11-'جملة التعويضات'!D11</f>
        <v>831493</v>
      </c>
      <c r="E11" s="70">
        <f>ايرادات!E11-نفقات!E11-'جملة التعويضات'!E11</f>
        <v>777363</v>
      </c>
      <c r="F11" s="10">
        <f t="shared" si="0"/>
        <v>2025979</v>
      </c>
      <c r="G11" s="6" t="s">
        <v>52</v>
      </c>
    </row>
    <row r="12" spans="1:7" ht="14.45" customHeight="1">
      <c r="A12" s="44">
        <v>17</v>
      </c>
      <c r="B12" s="33" t="s">
        <v>8</v>
      </c>
      <c r="C12" s="70">
        <f>ايرادات!C12-نفقات!C12-'جملة التعويضات'!C12</f>
        <v>7167</v>
      </c>
      <c r="D12" s="70">
        <f>ايرادات!D12-نفقات!D12-'جملة التعويضات'!D12</f>
        <v>122778</v>
      </c>
      <c r="E12" s="70">
        <f>ايرادات!E12-نفقات!E12-'جملة التعويضات'!E12</f>
        <v>5971728</v>
      </c>
      <c r="F12" s="10">
        <f t="shared" si="0"/>
        <v>6101673</v>
      </c>
      <c r="G12" s="6" t="s">
        <v>35</v>
      </c>
    </row>
    <row r="13" spans="1:7" ht="14.45" customHeight="1">
      <c r="A13" s="44">
        <v>18</v>
      </c>
      <c r="B13" s="34" t="s">
        <v>9</v>
      </c>
      <c r="C13" s="70">
        <f>ايرادات!C13-نفقات!C13-'جملة التعويضات'!C13</f>
        <v>108616</v>
      </c>
      <c r="D13" s="70">
        <f>ايرادات!D13-نفقات!D13-'جملة التعويضات'!D13</f>
        <v>66702</v>
      </c>
      <c r="E13" s="70">
        <f>ايرادات!E13-نفقات!E13-'جملة التعويضات'!E13</f>
        <v>2040256</v>
      </c>
      <c r="F13" s="10">
        <f t="shared" si="0"/>
        <v>2215574</v>
      </c>
      <c r="G13" s="6" t="s">
        <v>36</v>
      </c>
    </row>
    <row r="14" spans="1:7" ht="14.45" customHeight="1">
      <c r="A14" s="44">
        <v>19</v>
      </c>
      <c r="B14" s="35" t="s">
        <v>53</v>
      </c>
      <c r="C14" s="70">
        <f>ايرادات!C14-نفقات!C14-'جملة التعويضات'!C14</f>
        <v>13551</v>
      </c>
      <c r="D14" s="70">
        <f>ايرادات!D14-نفقات!D14-'جملة التعويضات'!D14</f>
        <v>211160</v>
      </c>
      <c r="E14" s="70">
        <f>ايرادات!E14-نفقات!E14-'جملة التعويضات'!E14</f>
        <v>60742858</v>
      </c>
      <c r="F14" s="10">
        <f t="shared" si="0"/>
        <v>60967569</v>
      </c>
      <c r="G14" s="6" t="s">
        <v>37</v>
      </c>
    </row>
    <row r="15" spans="1:7" ht="14.45" customHeight="1">
      <c r="A15" s="44">
        <v>20</v>
      </c>
      <c r="B15" s="29" t="s">
        <v>10</v>
      </c>
      <c r="C15" s="70">
        <f>ايرادات!C15-نفقات!C15-'جملة التعويضات'!C15</f>
        <v>24059</v>
      </c>
      <c r="D15" s="70">
        <f>ايرادات!D15-نفقات!D15-'جملة التعويضات'!D15</f>
        <v>1106119</v>
      </c>
      <c r="E15" s="70">
        <f>ايرادات!E15-نفقات!E15-'جملة التعويضات'!E15</f>
        <v>52900787</v>
      </c>
      <c r="F15" s="10">
        <f t="shared" si="0"/>
        <v>54030965</v>
      </c>
      <c r="G15" s="6" t="s">
        <v>38</v>
      </c>
    </row>
    <row r="16" spans="1:7" ht="14.45" customHeight="1">
      <c r="A16" s="44">
        <v>21</v>
      </c>
      <c r="B16" s="36" t="s">
        <v>11</v>
      </c>
      <c r="C16" s="70">
        <f>ايرادات!C16-نفقات!C16-'جملة التعويضات'!C16</f>
        <v>261</v>
      </c>
      <c r="D16" s="70">
        <f>ايرادات!D16-نفقات!D16-'جملة التعويضات'!D16</f>
        <v>30926</v>
      </c>
      <c r="E16" s="70">
        <f>ايرادات!E16-نفقات!E16-'جملة التعويضات'!E16</f>
        <v>420668</v>
      </c>
      <c r="F16" s="10">
        <f t="shared" si="0"/>
        <v>451855</v>
      </c>
      <c r="G16" s="6" t="s">
        <v>54</v>
      </c>
    </row>
    <row r="17" spans="1:7" ht="14.45" customHeight="1">
      <c r="A17" s="44">
        <v>22</v>
      </c>
      <c r="B17" s="37" t="s">
        <v>12</v>
      </c>
      <c r="C17" s="70">
        <f>ايرادات!C17-نفقات!C17-'جملة التعويضات'!C17</f>
        <v>56430</v>
      </c>
      <c r="D17" s="70">
        <f>ايرادات!D17-نفقات!D17-'جملة التعويضات'!D17</f>
        <v>368834</v>
      </c>
      <c r="E17" s="70">
        <f>ايرادات!E17-نفقات!E17-'جملة التعويضات'!E17</f>
        <v>4849663</v>
      </c>
      <c r="F17" s="10">
        <f t="shared" si="0"/>
        <v>5274927</v>
      </c>
      <c r="G17" s="6" t="s">
        <v>39</v>
      </c>
    </row>
    <row r="18" spans="1:7" ht="14.45" customHeight="1">
      <c r="A18" s="44">
        <v>23</v>
      </c>
      <c r="B18" s="29" t="s">
        <v>13</v>
      </c>
      <c r="C18" s="70">
        <f>ايرادات!C18-نفقات!C18-'جملة التعويضات'!C18</f>
        <v>222635</v>
      </c>
      <c r="D18" s="70">
        <f>ايرادات!D18-نفقات!D18-'جملة التعويضات'!D18</f>
        <v>1239226</v>
      </c>
      <c r="E18" s="70">
        <f>ايرادات!E18-نفقات!E18-'جملة التعويضات'!E18</f>
        <v>9124383</v>
      </c>
      <c r="F18" s="10">
        <f t="shared" si="0"/>
        <v>10586244</v>
      </c>
      <c r="G18" s="6" t="s">
        <v>40</v>
      </c>
    </row>
    <row r="19" spans="1:7" ht="14.45" customHeight="1">
      <c r="A19" s="44">
        <v>24</v>
      </c>
      <c r="B19" s="38" t="s">
        <v>14</v>
      </c>
      <c r="C19" s="70">
        <f>ايرادات!C19-نفقات!C19-'جملة التعويضات'!C19</f>
        <v>10477</v>
      </c>
      <c r="D19" s="70">
        <f>ايرادات!D19-نفقات!D19-'جملة التعويضات'!D19</f>
        <v>51454</v>
      </c>
      <c r="E19" s="70">
        <f>ايرادات!E19-نفقات!E19-'جملة التعويضات'!E19</f>
        <v>6125112</v>
      </c>
      <c r="F19" s="10">
        <f t="shared" si="0"/>
        <v>6187043</v>
      </c>
      <c r="G19" s="6" t="s">
        <v>41</v>
      </c>
    </row>
    <row r="20" spans="1:7" ht="14.45" customHeight="1">
      <c r="A20" s="44">
        <v>25</v>
      </c>
      <c r="B20" s="29" t="s">
        <v>15</v>
      </c>
      <c r="C20" s="70">
        <f>ايرادات!C20-نفقات!C20-'جملة التعويضات'!C20</f>
        <v>636740</v>
      </c>
      <c r="D20" s="70">
        <f>ايرادات!D20-نفقات!D20-'جملة التعويضات'!D20</f>
        <v>1124850</v>
      </c>
      <c r="E20" s="70">
        <f>ايرادات!E20-نفقات!E20-'جملة التعويضات'!E20</f>
        <v>7756204</v>
      </c>
      <c r="F20" s="10">
        <f t="shared" si="0"/>
        <v>9517794</v>
      </c>
      <c r="G20" s="6" t="s">
        <v>55</v>
      </c>
    </row>
    <row r="21" spans="1:7" ht="14.45" customHeight="1">
      <c r="A21" s="44">
        <v>26</v>
      </c>
      <c r="B21" s="39" t="s">
        <v>16</v>
      </c>
      <c r="C21" s="70">
        <f>ايرادات!C21-نفقات!C21-'جملة التعويضات'!C21</f>
        <v>3944</v>
      </c>
      <c r="D21" s="70">
        <f>ايرادات!D21-نفقات!D21-'جملة التعويضات'!D21</f>
        <v>18797</v>
      </c>
      <c r="E21" s="70">
        <f>ايرادات!E21-نفقات!E21-'جملة التعويضات'!E21</f>
        <v>125243</v>
      </c>
      <c r="F21" s="10">
        <f t="shared" si="0"/>
        <v>147984</v>
      </c>
      <c r="G21" s="6" t="s">
        <v>42</v>
      </c>
    </row>
    <row r="22" spans="1:7" ht="14.45" customHeight="1">
      <c r="A22" s="44">
        <v>27</v>
      </c>
      <c r="B22" s="40" t="s">
        <v>17</v>
      </c>
      <c r="C22" s="70">
        <f>ايرادات!C22-نفقات!C22-'جملة التعويضات'!C22</f>
        <v>26626</v>
      </c>
      <c r="D22" s="70">
        <f>ايرادات!D22-نفقات!D22-'جملة التعويضات'!D22</f>
        <v>42237</v>
      </c>
      <c r="E22" s="70">
        <f>ايرادات!E22-نفقات!E22-'جملة التعويضات'!E22</f>
        <v>7376681</v>
      </c>
      <c r="F22" s="10">
        <f t="shared" si="0"/>
        <v>7445544</v>
      </c>
      <c r="G22" s="6" t="s">
        <v>43</v>
      </c>
    </row>
    <row r="23" spans="1:7" ht="14.45" customHeight="1">
      <c r="A23" s="44">
        <v>28</v>
      </c>
      <c r="B23" s="41" t="s">
        <v>18</v>
      </c>
      <c r="C23" s="70">
        <f>ايرادات!C23-نفقات!C23-'جملة التعويضات'!C23</f>
        <v>28058</v>
      </c>
      <c r="D23" s="70">
        <f>ايرادات!D23-نفقات!D23-'جملة التعويضات'!D23</f>
        <v>318160</v>
      </c>
      <c r="E23" s="70">
        <f>ايرادات!E23-نفقات!E23-'جملة التعويضات'!E23</f>
        <v>3333951</v>
      </c>
      <c r="F23" s="10">
        <f t="shared" si="0"/>
        <v>3680169</v>
      </c>
      <c r="G23" s="6" t="s">
        <v>44</v>
      </c>
    </row>
    <row r="24" spans="1:7" ht="14.45" customHeight="1">
      <c r="A24" s="44">
        <v>29</v>
      </c>
      <c r="B24" s="42" t="s">
        <v>56</v>
      </c>
      <c r="C24" s="70">
        <f>ايرادات!C24-نفقات!C24-'جملة التعويضات'!C24</f>
        <v>12965</v>
      </c>
      <c r="D24" s="70">
        <f>ايرادات!D24-نفقات!D24-'جملة التعويضات'!D24</f>
        <v>385766</v>
      </c>
      <c r="E24" s="70">
        <f>ايرادات!E24-نفقات!E24-'جملة التعويضات'!E24</f>
        <v>1113429</v>
      </c>
      <c r="F24" s="10">
        <f t="shared" si="0"/>
        <v>1512160</v>
      </c>
      <c r="G24" s="6" t="s">
        <v>45</v>
      </c>
    </row>
    <row r="25" spans="1:7" ht="14.45" customHeight="1">
      <c r="A25" s="44">
        <v>30</v>
      </c>
      <c r="B25" s="29" t="s">
        <v>19</v>
      </c>
      <c r="C25" s="70">
        <f>ايرادات!C25-نفقات!C25-'جملة التعويضات'!C25</f>
        <v>4286</v>
      </c>
      <c r="D25" s="70">
        <f>ايرادات!D25-نفقات!D25-'جملة التعويضات'!D25</f>
        <v>2609</v>
      </c>
      <c r="E25" s="70">
        <f>ايرادات!E25-نفقات!E25-'جملة التعويضات'!E25</f>
        <v>632703</v>
      </c>
      <c r="F25" s="10">
        <f t="shared" si="0"/>
        <v>639598</v>
      </c>
      <c r="G25" s="6" t="s">
        <v>46</v>
      </c>
    </row>
    <row r="26" spans="1:7" ht="14.45" customHeight="1">
      <c r="A26" s="44">
        <v>31</v>
      </c>
      <c r="B26" s="29" t="s">
        <v>20</v>
      </c>
      <c r="C26" s="70">
        <f>ايرادات!C26-نفقات!C26-'جملة التعويضات'!C26</f>
        <v>521775</v>
      </c>
      <c r="D26" s="70">
        <f>ايرادات!D26-نفقات!D26-'جملة التعويضات'!D26</f>
        <v>884570</v>
      </c>
      <c r="E26" s="70">
        <f>ايرادات!E26-نفقات!E26-'جملة التعويضات'!E26</f>
        <v>1798591</v>
      </c>
      <c r="F26" s="10">
        <f t="shared" si="0"/>
        <v>3204936</v>
      </c>
      <c r="G26" s="6" t="s">
        <v>47</v>
      </c>
    </row>
    <row r="27" spans="1:7" ht="14.45" customHeight="1">
      <c r="A27" s="44">
        <v>32</v>
      </c>
      <c r="B27" s="43" t="s">
        <v>21</v>
      </c>
      <c r="C27" s="70">
        <f>ايرادات!C27-نفقات!C27-'جملة التعويضات'!C27</f>
        <v>42452</v>
      </c>
      <c r="D27" s="70">
        <f>ايرادات!D27-نفقات!D27-'جملة التعويضات'!D27</f>
        <v>29988</v>
      </c>
      <c r="E27" s="70">
        <f>ايرادات!E27-نفقات!E27-'جملة التعويضات'!E27</f>
        <v>196859</v>
      </c>
      <c r="F27" s="10">
        <f t="shared" si="0"/>
        <v>269299</v>
      </c>
      <c r="G27" s="6" t="s">
        <v>48</v>
      </c>
    </row>
    <row r="28" spans="1:7" ht="14.45" customHeight="1">
      <c r="A28" s="44">
        <v>33</v>
      </c>
      <c r="B28" s="29" t="s">
        <v>22</v>
      </c>
      <c r="C28" s="70">
        <f>ايرادات!C28-نفقات!C28-'جملة التعويضات'!C28</f>
        <v>732247</v>
      </c>
      <c r="D28" s="70">
        <f>ايرادات!D28-نفقات!D28-'جملة التعويضات'!D28</f>
        <v>197016</v>
      </c>
      <c r="E28" s="70">
        <f>ايرادات!E28-نفقات!E28-'جملة التعويضات'!E28</f>
        <v>492307</v>
      </c>
      <c r="F28" s="10">
        <f t="shared" si="0"/>
        <v>1421570</v>
      </c>
      <c r="G28" s="6" t="s">
        <v>49</v>
      </c>
    </row>
    <row r="29" spans="1:7" ht="20.100000000000001" customHeight="1">
      <c r="A29" s="83" t="s">
        <v>24</v>
      </c>
      <c r="B29" s="83"/>
      <c r="C29" s="24">
        <f>SUM(C5:C28)</f>
        <v>7420770</v>
      </c>
      <c r="D29" s="24">
        <f>SUM(D5:D28)</f>
        <v>9338883</v>
      </c>
      <c r="E29" s="8">
        <f>SUM(E5:E28)</f>
        <v>189341616</v>
      </c>
      <c r="F29" s="18">
        <f t="shared" ref="F29" si="1">SUM(C29:E29)</f>
        <v>206101269</v>
      </c>
      <c r="G29" s="69" t="s">
        <v>27</v>
      </c>
    </row>
    <row r="31" spans="1:7" ht="15" customHeight="1">
      <c r="A31" s="63" t="s">
        <v>100</v>
      </c>
      <c r="B31" s="62" t="s">
        <v>111</v>
      </c>
      <c r="C31" s="62"/>
    </row>
    <row r="32" spans="1:7" ht="15" customHeight="1">
      <c r="A32" s="63" t="s">
        <v>100</v>
      </c>
      <c r="B32" s="62" t="s">
        <v>98</v>
      </c>
      <c r="C32" s="62"/>
    </row>
    <row r="33" spans="1:3" ht="15" customHeight="1">
      <c r="A33" s="63" t="s">
        <v>100</v>
      </c>
      <c r="B33" s="62" t="s">
        <v>99</v>
      </c>
      <c r="C33" s="62"/>
    </row>
  </sheetData>
  <mergeCells count="6">
    <mergeCell ref="A29:B29"/>
    <mergeCell ref="A1:B1"/>
    <mergeCell ref="A2:C2"/>
    <mergeCell ref="F2:G2"/>
    <mergeCell ref="A3:B4"/>
    <mergeCell ref="G3:G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39"/>
  <sheetViews>
    <sheetView rightToLeft="1" tabSelected="1" topLeftCell="A16" workbookViewId="0">
      <selection activeCell="F40" sqref="F40"/>
    </sheetView>
  </sheetViews>
  <sheetFormatPr defaultRowHeight="12.75"/>
  <cols>
    <col min="1" max="1" width="4.7109375" customWidth="1"/>
    <col min="2" max="2" width="45.7109375" customWidth="1"/>
    <col min="3" max="5" width="12.7109375" customWidth="1"/>
    <col min="6" max="6" width="55.7109375" customWidth="1"/>
  </cols>
  <sheetData>
    <row r="1" spans="1:6">
      <c r="A1" s="80" t="s">
        <v>110</v>
      </c>
      <c r="B1" s="80"/>
      <c r="C1" s="45"/>
      <c r="D1" s="45"/>
      <c r="E1" s="45"/>
      <c r="F1" s="45" t="s">
        <v>109</v>
      </c>
    </row>
    <row r="2" spans="1:6" ht="24.95" customHeight="1">
      <c r="A2" s="96" t="s">
        <v>136</v>
      </c>
      <c r="B2" s="96"/>
      <c r="C2" s="99" t="s">
        <v>95</v>
      </c>
      <c r="D2" s="100"/>
      <c r="E2" s="100"/>
      <c r="F2" s="66" t="s">
        <v>137</v>
      </c>
    </row>
    <row r="3" spans="1:6" ht="20.100000000000001" customHeight="1">
      <c r="A3" s="81" t="s">
        <v>23</v>
      </c>
      <c r="B3" s="81"/>
      <c r="C3" s="65" t="s">
        <v>103</v>
      </c>
      <c r="D3" s="65" t="s">
        <v>104</v>
      </c>
      <c r="E3" s="65" t="s">
        <v>105</v>
      </c>
      <c r="F3" s="82" t="s">
        <v>28</v>
      </c>
    </row>
    <row r="4" spans="1:6" ht="20.100000000000001" customHeight="1">
      <c r="A4" s="81"/>
      <c r="B4" s="81"/>
      <c r="C4" s="5" t="s">
        <v>106</v>
      </c>
      <c r="D4" s="5" t="s">
        <v>107</v>
      </c>
      <c r="E4" s="9" t="s">
        <v>108</v>
      </c>
      <c r="F4" s="82"/>
    </row>
    <row r="5" spans="1:6" ht="14.45" customHeight="1">
      <c r="A5" s="44">
        <v>10</v>
      </c>
      <c r="B5" s="29" t="s">
        <v>1</v>
      </c>
      <c r="C5" s="77">
        <v>8663433</v>
      </c>
      <c r="D5" s="77">
        <v>544868</v>
      </c>
      <c r="E5" s="47">
        <f t="shared" ref="E5:E24" si="0">C5-D5</f>
        <v>8118565</v>
      </c>
      <c r="F5" s="6" t="s">
        <v>29</v>
      </c>
    </row>
    <row r="6" spans="1:6" ht="14.45" customHeight="1">
      <c r="A6" s="44">
        <v>11</v>
      </c>
      <c r="B6" s="30" t="s">
        <v>2</v>
      </c>
      <c r="C6" s="77">
        <v>682189</v>
      </c>
      <c r="D6" s="77">
        <v>50328</v>
      </c>
      <c r="E6" s="47">
        <f t="shared" si="0"/>
        <v>631861</v>
      </c>
      <c r="F6" s="6" t="s">
        <v>30</v>
      </c>
    </row>
    <row r="7" spans="1:6" ht="14.45" customHeight="1">
      <c r="A7" s="44">
        <v>12</v>
      </c>
      <c r="B7" s="31" t="s">
        <v>3</v>
      </c>
      <c r="C7" s="77">
        <v>668</v>
      </c>
      <c r="D7" s="77">
        <v>0</v>
      </c>
      <c r="E7" s="47">
        <f t="shared" si="0"/>
        <v>668</v>
      </c>
      <c r="F7" s="6" t="s">
        <v>31</v>
      </c>
    </row>
    <row r="8" spans="1:6" ht="14.45" customHeight="1">
      <c r="A8" s="44">
        <v>13</v>
      </c>
      <c r="B8" s="29" t="s">
        <v>4</v>
      </c>
      <c r="C8" s="77">
        <v>2016332</v>
      </c>
      <c r="D8" s="77">
        <v>210469</v>
      </c>
      <c r="E8" s="47">
        <f t="shared" si="0"/>
        <v>1805863</v>
      </c>
      <c r="F8" s="6" t="s">
        <v>32</v>
      </c>
    </row>
    <row r="9" spans="1:6" ht="14.45" customHeight="1">
      <c r="A9" s="44">
        <v>14</v>
      </c>
      <c r="B9" s="29" t="s">
        <v>5</v>
      </c>
      <c r="C9" s="77">
        <v>1563815</v>
      </c>
      <c r="D9" s="77">
        <v>321190</v>
      </c>
      <c r="E9" s="47">
        <f t="shared" si="0"/>
        <v>1242625</v>
      </c>
      <c r="F9" s="6" t="s">
        <v>33</v>
      </c>
    </row>
    <row r="10" spans="1:6" ht="14.45" customHeight="1">
      <c r="A10" s="44">
        <v>15</v>
      </c>
      <c r="B10" s="32" t="s">
        <v>6</v>
      </c>
      <c r="C10" s="77">
        <v>1233053</v>
      </c>
      <c r="D10" s="77">
        <v>114345</v>
      </c>
      <c r="E10" s="47">
        <f t="shared" si="0"/>
        <v>1118708</v>
      </c>
      <c r="F10" s="6" t="s">
        <v>34</v>
      </c>
    </row>
    <row r="11" spans="1:6" ht="14.45" customHeight="1">
      <c r="A11" s="44">
        <v>16</v>
      </c>
      <c r="B11" s="29" t="s">
        <v>7</v>
      </c>
      <c r="C11" s="77">
        <v>1669729</v>
      </c>
      <c r="D11" s="77">
        <v>173819</v>
      </c>
      <c r="E11" s="47">
        <f t="shared" si="0"/>
        <v>1495910</v>
      </c>
      <c r="F11" s="6" t="s">
        <v>52</v>
      </c>
    </row>
    <row r="12" spans="1:6" ht="14.45" customHeight="1">
      <c r="A12" s="44">
        <v>17</v>
      </c>
      <c r="B12" s="33" t="s">
        <v>8</v>
      </c>
      <c r="C12" s="77">
        <v>3152294</v>
      </c>
      <c r="D12" s="77">
        <v>237895</v>
      </c>
      <c r="E12" s="47">
        <f t="shared" si="0"/>
        <v>2914399</v>
      </c>
      <c r="F12" s="6" t="s">
        <v>35</v>
      </c>
    </row>
    <row r="13" spans="1:6" ht="14.45" customHeight="1">
      <c r="A13" s="44">
        <v>18</v>
      </c>
      <c r="B13" s="34" t="s">
        <v>9</v>
      </c>
      <c r="C13" s="77">
        <v>1338597</v>
      </c>
      <c r="D13" s="77">
        <v>345124</v>
      </c>
      <c r="E13" s="47">
        <f t="shared" si="0"/>
        <v>993473</v>
      </c>
      <c r="F13" s="6" t="s">
        <v>36</v>
      </c>
    </row>
    <row r="14" spans="1:6" ht="14.45" customHeight="1">
      <c r="A14" s="44">
        <v>19</v>
      </c>
      <c r="B14" s="35" t="s">
        <v>53</v>
      </c>
      <c r="C14" s="77">
        <v>2937156</v>
      </c>
      <c r="D14" s="77">
        <v>113702</v>
      </c>
      <c r="E14" s="47">
        <f t="shared" si="0"/>
        <v>2823454</v>
      </c>
      <c r="F14" s="6" t="s">
        <v>37</v>
      </c>
    </row>
    <row r="15" spans="1:6" ht="14.45" customHeight="1">
      <c r="A15" s="44">
        <v>20</v>
      </c>
      <c r="B15" s="29" t="s">
        <v>10</v>
      </c>
      <c r="C15" s="77">
        <v>20545750</v>
      </c>
      <c r="D15" s="77">
        <v>4868015</v>
      </c>
      <c r="E15" s="47">
        <f t="shared" si="0"/>
        <v>15677735</v>
      </c>
      <c r="F15" s="6" t="s">
        <v>38</v>
      </c>
    </row>
    <row r="16" spans="1:6" ht="14.45" customHeight="1">
      <c r="A16" s="44">
        <v>21</v>
      </c>
      <c r="B16" s="36" t="s">
        <v>11</v>
      </c>
      <c r="C16" s="77">
        <v>110298</v>
      </c>
      <c r="D16" s="77">
        <v>2334</v>
      </c>
      <c r="E16" s="47">
        <f t="shared" si="0"/>
        <v>107964</v>
      </c>
      <c r="F16" s="6" t="s">
        <v>54</v>
      </c>
    </row>
    <row r="17" spans="1:6" ht="14.45" customHeight="1">
      <c r="A17" s="44">
        <v>22</v>
      </c>
      <c r="B17" s="37" t="s">
        <v>12</v>
      </c>
      <c r="C17" s="77">
        <v>2685668</v>
      </c>
      <c r="D17" s="77">
        <v>157013</v>
      </c>
      <c r="E17" s="47">
        <f t="shared" si="0"/>
        <v>2528655</v>
      </c>
      <c r="F17" s="6" t="s">
        <v>39</v>
      </c>
    </row>
    <row r="18" spans="1:6" ht="14.45" customHeight="1">
      <c r="A18" s="44">
        <v>23</v>
      </c>
      <c r="B18" s="29" t="s">
        <v>13</v>
      </c>
      <c r="C18" s="77">
        <v>25418332</v>
      </c>
      <c r="D18" s="77">
        <v>636552</v>
      </c>
      <c r="E18" s="47">
        <f t="shared" si="0"/>
        <v>24781780</v>
      </c>
      <c r="F18" s="6" t="s">
        <v>40</v>
      </c>
    </row>
    <row r="19" spans="1:6" ht="14.45" customHeight="1">
      <c r="A19" s="44">
        <v>24</v>
      </c>
      <c r="B19" s="38" t="s">
        <v>14</v>
      </c>
      <c r="C19" s="77">
        <v>1836961</v>
      </c>
      <c r="D19" s="77">
        <v>164887</v>
      </c>
      <c r="E19" s="47">
        <f t="shared" si="0"/>
        <v>1672074</v>
      </c>
      <c r="F19" s="6" t="s">
        <v>41</v>
      </c>
    </row>
    <row r="20" spans="1:6" ht="14.45" customHeight="1">
      <c r="A20" s="44">
        <v>25</v>
      </c>
      <c r="B20" s="29" t="s">
        <v>15</v>
      </c>
      <c r="C20" s="77">
        <v>5038515</v>
      </c>
      <c r="D20" s="77">
        <v>910068</v>
      </c>
      <c r="E20" s="47">
        <f t="shared" si="0"/>
        <v>4128447</v>
      </c>
      <c r="F20" s="6" t="s">
        <v>55</v>
      </c>
    </row>
    <row r="21" spans="1:6" ht="14.45" customHeight="1">
      <c r="A21" s="44">
        <v>26</v>
      </c>
      <c r="B21" s="39" t="s">
        <v>16</v>
      </c>
      <c r="C21" s="77">
        <v>112756</v>
      </c>
      <c r="D21" s="77">
        <v>24044</v>
      </c>
      <c r="E21" s="47">
        <f t="shared" si="0"/>
        <v>88712</v>
      </c>
      <c r="F21" s="6" t="s">
        <v>42</v>
      </c>
    </row>
    <row r="22" spans="1:6" ht="14.45" customHeight="1">
      <c r="A22" s="44">
        <v>27</v>
      </c>
      <c r="B22" s="40" t="s">
        <v>17</v>
      </c>
      <c r="C22" s="77">
        <v>5339811</v>
      </c>
      <c r="D22" s="77">
        <v>504505</v>
      </c>
      <c r="E22" s="47">
        <f t="shared" si="0"/>
        <v>4835306</v>
      </c>
      <c r="F22" s="6" t="s">
        <v>43</v>
      </c>
    </row>
    <row r="23" spans="1:6" ht="14.45" customHeight="1">
      <c r="A23" s="44">
        <v>28</v>
      </c>
      <c r="B23" s="41" t="s">
        <v>18</v>
      </c>
      <c r="C23" s="77">
        <v>4429215</v>
      </c>
      <c r="D23" s="77">
        <v>1030440</v>
      </c>
      <c r="E23" s="47">
        <f t="shared" si="0"/>
        <v>3398775</v>
      </c>
      <c r="F23" s="6" t="s">
        <v>44</v>
      </c>
    </row>
    <row r="24" spans="1:6" ht="14.45" customHeight="1">
      <c r="A24" s="44">
        <v>29</v>
      </c>
      <c r="B24" s="42" t="s">
        <v>56</v>
      </c>
      <c r="C24" s="77">
        <v>405996</v>
      </c>
      <c r="D24" s="77">
        <v>17236</v>
      </c>
      <c r="E24" s="47">
        <f t="shared" si="0"/>
        <v>388760</v>
      </c>
      <c r="F24" s="6" t="s">
        <v>45</v>
      </c>
    </row>
    <row r="25" spans="1:6" ht="14.45" customHeight="1">
      <c r="A25" s="44">
        <v>30</v>
      </c>
      <c r="B25" s="29" t="s">
        <v>19</v>
      </c>
      <c r="C25" s="77">
        <v>158775</v>
      </c>
      <c r="D25" s="77">
        <v>7809</v>
      </c>
      <c r="E25" s="47">
        <f>C25-D25</f>
        <v>150966</v>
      </c>
      <c r="F25" s="6" t="s">
        <v>46</v>
      </c>
    </row>
    <row r="26" spans="1:6" ht="14.45" customHeight="1">
      <c r="A26" s="44">
        <v>31</v>
      </c>
      <c r="B26" s="29" t="s">
        <v>20</v>
      </c>
      <c r="C26" s="77">
        <v>3132313</v>
      </c>
      <c r="D26" s="77">
        <v>230677</v>
      </c>
      <c r="E26" s="47">
        <f t="shared" ref="E26:E28" si="1">C26-D26</f>
        <v>2901636</v>
      </c>
      <c r="F26" s="6" t="s">
        <v>47</v>
      </c>
    </row>
    <row r="27" spans="1:6" ht="14.45" customHeight="1">
      <c r="A27" s="44">
        <v>32</v>
      </c>
      <c r="B27" s="43" t="s">
        <v>21</v>
      </c>
      <c r="C27" s="77">
        <v>231243</v>
      </c>
      <c r="D27" s="77">
        <v>26356</v>
      </c>
      <c r="E27" s="47">
        <f t="shared" si="1"/>
        <v>204887</v>
      </c>
      <c r="F27" s="6" t="s">
        <v>48</v>
      </c>
    </row>
    <row r="28" spans="1:6" ht="14.45" customHeight="1">
      <c r="A28" s="44">
        <v>33</v>
      </c>
      <c r="B28" s="29" t="s">
        <v>22</v>
      </c>
      <c r="C28" s="77">
        <v>659709</v>
      </c>
      <c r="D28" s="77">
        <v>15158</v>
      </c>
      <c r="E28" s="47">
        <f t="shared" si="1"/>
        <v>644551</v>
      </c>
      <c r="F28" s="6" t="s">
        <v>49</v>
      </c>
    </row>
    <row r="29" spans="1:6" ht="20.100000000000001" customHeight="1">
      <c r="A29" s="83" t="s">
        <v>24</v>
      </c>
      <c r="B29" s="83"/>
      <c r="C29" s="47">
        <f>SUM(C5:C28)</f>
        <v>93362608</v>
      </c>
      <c r="D29" s="47">
        <f>SUM(D5:D28)</f>
        <v>10706834</v>
      </c>
      <c r="E29" s="47">
        <f>SUM(E5:E28)</f>
        <v>82655774</v>
      </c>
      <c r="F29" s="64" t="s">
        <v>27</v>
      </c>
    </row>
    <row r="31" spans="1:6" ht="15" customHeight="1">
      <c r="A31" s="63" t="s">
        <v>100</v>
      </c>
      <c r="B31" s="62" t="s">
        <v>111</v>
      </c>
      <c r="C31" s="62"/>
      <c r="D31" s="62"/>
    </row>
    <row r="32" spans="1:6" ht="15" customHeight="1">
      <c r="A32" s="63" t="s">
        <v>100</v>
      </c>
      <c r="B32" s="62" t="s">
        <v>98</v>
      </c>
      <c r="C32" s="62"/>
      <c r="D32" s="62"/>
      <c r="E32" s="23"/>
    </row>
    <row r="33" spans="1:5" ht="15" customHeight="1">
      <c r="A33" s="63" t="s">
        <v>100</v>
      </c>
      <c r="B33" s="62" t="s">
        <v>99</v>
      </c>
      <c r="C33" s="62"/>
      <c r="D33" s="62"/>
      <c r="E33" s="23"/>
    </row>
    <row r="34" spans="1:5">
      <c r="C34" s="23"/>
      <c r="D34" s="23"/>
      <c r="E34" s="23"/>
    </row>
    <row r="35" spans="1:5">
      <c r="C35" s="23"/>
      <c r="D35" s="23"/>
      <c r="E35" s="23"/>
    </row>
    <row r="36" spans="1:5">
      <c r="C36" s="23"/>
      <c r="D36" s="23"/>
      <c r="E36" s="23"/>
    </row>
    <row r="37" spans="1:5">
      <c r="C37" s="23"/>
      <c r="D37" s="23"/>
      <c r="E37" s="23"/>
    </row>
    <row r="38" spans="1:5">
      <c r="C38" s="23"/>
      <c r="D38" s="23"/>
      <c r="E38" s="23"/>
    </row>
    <row r="39" spans="1:5">
      <c r="C39" s="23"/>
      <c r="D39" s="23"/>
      <c r="E39" s="23"/>
    </row>
  </sheetData>
  <mergeCells count="6">
    <mergeCell ref="F3:F4"/>
    <mergeCell ref="A29:B29"/>
    <mergeCell ref="A1:B1"/>
    <mergeCell ref="A2:B2"/>
    <mergeCell ref="C2:E2"/>
    <mergeCell ref="A3:B4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3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5" width="11.7109375" customWidth="1"/>
    <col min="6" max="6" width="13.28515625" bestFit="1" customWidth="1"/>
    <col min="7" max="7" width="55.7109375" customWidth="1"/>
  </cols>
  <sheetData>
    <row r="1" spans="1:7">
      <c r="A1" s="80" t="s">
        <v>73</v>
      </c>
      <c r="B1" s="80"/>
      <c r="C1" s="45"/>
      <c r="D1" s="45"/>
      <c r="E1" s="45"/>
      <c r="F1" s="45"/>
      <c r="G1" s="45" t="s">
        <v>74</v>
      </c>
    </row>
    <row r="2" spans="1:7" ht="24.95" customHeight="1">
      <c r="A2" s="85" t="s">
        <v>113</v>
      </c>
      <c r="B2" s="85"/>
      <c r="C2" s="85"/>
      <c r="D2" s="85"/>
      <c r="E2" s="86" t="s">
        <v>114</v>
      </c>
      <c r="F2" s="86"/>
      <c r="G2" s="86"/>
    </row>
    <row r="3" spans="1:7" ht="20.100000000000001" customHeight="1">
      <c r="A3" s="81" t="s">
        <v>23</v>
      </c>
      <c r="B3" s="81"/>
      <c r="C3" s="12" t="s">
        <v>61</v>
      </c>
      <c r="D3" s="12" t="s">
        <v>62</v>
      </c>
      <c r="E3" s="12" t="s">
        <v>63</v>
      </c>
      <c r="F3" s="12" t="s">
        <v>24</v>
      </c>
      <c r="G3" s="82" t="s">
        <v>28</v>
      </c>
    </row>
    <row r="4" spans="1:7" ht="20.100000000000001" customHeight="1">
      <c r="A4" s="81"/>
      <c r="B4" s="81"/>
      <c r="C4" s="1" t="s">
        <v>0</v>
      </c>
      <c r="D4" s="2" t="s">
        <v>25</v>
      </c>
      <c r="E4" s="3" t="s">
        <v>26</v>
      </c>
      <c r="F4" s="4" t="s">
        <v>27</v>
      </c>
      <c r="G4" s="82"/>
    </row>
    <row r="5" spans="1:7" ht="14.45" customHeight="1">
      <c r="A5" s="44">
        <v>10</v>
      </c>
      <c r="B5" s="29" t="s">
        <v>1</v>
      </c>
      <c r="C5" s="71">
        <v>1526</v>
      </c>
      <c r="D5" s="71">
        <v>1413</v>
      </c>
      <c r="E5" s="71">
        <v>12781</v>
      </c>
      <c r="F5" s="25">
        <f t="shared" ref="F5:F24" si="0">SUM(C5:E5)</f>
        <v>15720</v>
      </c>
      <c r="G5" s="6" t="s">
        <v>29</v>
      </c>
    </row>
    <row r="6" spans="1:7" ht="14.45" customHeight="1">
      <c r="A6" s="44">
        <v>11</v>
      </c>
      <c r="B6" s="30" t="s">
        <v>2</v>
      </c>
      <c r="C6" s="71">
        <v>94</v>
      </c>
      <c r="D6" s="71">
        <v>277</v>
      </c>
      <c r="E6" s="71">
        <v>3732</v>
      </c>
      <c r="F6" s="25">
        <f t="shared" si="0"/>
        <v>4103</v>
      </c>
      <c r="G6" s="6" t="s">
        <v>30</v>
      </c>
    </row>
    <row r="7" spans="1:7" ht="14.45" customHeight="1">
      <c r="A7" s="44">
        <v>12</v>
      </c>
      <c r="B7" s="31" t="s">
        <v>3</v>
      </c>
      <c r="C7" s="71">
        <v>6</v>
      </c>
      <c r="D7" s="71">
        <v>1</v>
      </c>
      <c r="E7" s="71">
        <v>2</v>
      </c>
      <c r="F7" s="25">
        <f t="shared" si="0"/>
        <v>9</v>
      </c>
      <c r="G7" s="6" t="s">
        <v>31</v>
      </c>
    </row>
    <row r="8" spans="1:7" ht="14.45" customHeight="1">
      <c r="A8" s="44">
        <v>13</v>
      </c>
      <c r="B8" s="29" t="s">
        <v>4</v>
      </c>
      <c r="C8" s="71">
        <v>411</v>
      </c>
      <c r="D8" s="71">
        <v>237</v>
      </c>
      <c r="E8" s="71">
        <v>1397</v>
      </c>
      <c r="F8" s="25">
        <f t="shared" si="0"/>
        <v>2045</v>
      </c>
      <c r="G8" s="6" t="s">
        <v>32</v>
      </c>
    </row>
    <row r="9" spans="1:7" ht="14.45" customHeight="1">
      <c r="A9" s="44">
        <v>14</v>
      </c>
      <c r="B9" s="29" t="s">
        <v>5</v>
      </c>
      <c r="C9" s="71">
        <v>5689</v>
      </c>
      <c r="D9" s="71">
        <v>2196</v>
      </c>
      <c r="E9" s="71">
        <v>840</v>
      </c>
      <c r="F9" s="25">
        <f t="shared" si="0"/>
        <v>8725</v>
      </c>
      <c r="G9" s="6" t="s">
        <v>33</v>
      </c>
    </row>
    <row r="10" spans="1:7" ht="14.45" customHeight="1">
      <c r="A10" s="44">
        <v>15</v>
      </c>
      <c r="B10" s="32" t="s">
        <v>6</v>
      </c>
      <c r="C10" s="71">
        <v>9</v>
      </c>
      <c r="D10" s="71">
        <v>29</v>
      </c>
      <c r="E10" s="71">
        <v>100</v>
      </c>
      <c r="F10" s="25">
        <f t="shared" si="0"/>
        <v>138</v>
      </c>
      <c r="G10" s="6" t="s">
        <v>34</v>
      </c>
    </row>
    <row r="11" spans="1:7" ht="14.45" customHeight="1">
      <c r="A11" s="44">
        <v>16</v>
      </c>
      <c r="B11" s="29" t="s">
        <v>7</v>
      </c>
      <c r="C11" s="71">
        <v>567</v>
      </c>
      <c r="D11" s="71">
        <v>822</v>
      </c>
      <c r="E11" s="71">
        <v>728</v>
      </c>
      <c r="F11" s="25">
        <f t="shared" si="0"/>
        <v>2117</v>
      </c>
      <c r="G11" s="6" t="s">
        <v>52</v>
      </c>
    </row>
    <row r="12" spans="1:7" ht="14.45" customHeight="1">
      <c r="A12" s="44">
        <v>17</v>
      </c>
      <c r="B12" s="33" t="s">
        <v>8</v>
      </c>
      <c r="C12" s="71">
        <v>36</v>
      </c>
      <c r="D12" s="71">
        <v>178</v>
      </c>
      <c r="E12" s="71">
        <v>2233</v>
      </c>
      <c r="F12" s="25">
        <f t="shared" si="0"/>
        <v>2447</v>
      </c>
      <c r="G12" s="6" t="s">
        <v>35</v>
      </c>
    </row>
    <row r="13" spans="1:7" ht="14.45" customHeight="1">
      <c r="A13" s="44">
        <v>18</v>
      </c>
      <c r="B13" s="34" t="s">
        <v>9</v>
      </c>
      <c r="C13" s="71">
        <v>345</v>
      </c>
      <c r="D13" s="71">
        <v>631</v>
      </c>
      <c r="E13" s="71">
        <v>1878</v>
      </c>
      <c r="F13" s="25">
        <f t="shared" si="0"/>
        <v>2854</v>
      </c>
      <c r="G13" s="6" t="s">
        <v>36</v>
      </c>
    </row>
    <row r="14" spans="1:7" ht="14.45" customHeight="1">
      <c r="A14" s="44">
        <v>19</v>
      </c>
      <c r="B14" s="35" t="s">
        <v>53</v>
      </c>
      <c r="C14" s="71">
        <v>26</v>
      </c>
      <c r="D14" s="71">
        <v>189</v>
      </c>
      <c r="E14" s="71">
        <v>9339</v>
      </c>
      <c r="F14" s="25">
        <f t="shared" si="0"/>
        <v>9554</v>
      </c>
      <c r="G14" s="6" t="s">
        <v>37</v>
      </c>
    </row>
    <row r="15" spans="1:7" ht="14.45" customHeight="1">
      <c r="A15" s="44">
        <v>20</v>
      </c>
      <c r="B15" s="29" t="s">
        <v>10</v>
      </c>
      <c r="C15" s="71">
        <v>113</v>
      </c>
      <c r="D15" s="71">
        <v>618</v>
      </c>
      <c r="E15" s="71">
        <v>32758</v>
      </c>
      <c r="F15" s="25">
        <f t="shared" si="0"/>
        <v>33489</v>
      </c>
      <c r="G15" s="6" t="s">
        <v>38</v>
      </c>
    </row>
    <row r="16" spans="1:7" ht="14.45" customHeight="1">
      <c r="A16" s="44">
        <v>21</v>
      </c>
      <c r="B16" s="36" t="s">
        <v>11</v>
      </c>
      <c r="C16" s="71">
        <v>9</v>
      </c>
      <c r="D16" s="71">
        <v>30</v>
      </c>
      <c r="E16" s="71">
        <v>1671</v>
      </c>
      <c r="F16" s="25">
        <f t="shared" si="0"/>
        <v>1710</v>
      </c>
      <c r="G16" s="6" t="s">
        <v>54</v>
      </c>
    </row>
    <row r="17" spans="1:7" ht="14.45" customHeight="1">
      <c r="A17" s="44">
        <v>22</v>
      </c>
      <c r="B17" s="37" t="s">
        <v>12</v>
      </c>
      <c r="C17" s="71">
        <v>52</v>
      </c>
      <c r="D17" s="71">
        <v>261</v>
      </c>
      <c r="E17" s="71">
        <v>4261</v>
      </c>
      <c r="F17" s="25">
        <f t="shared" si="0"/>
        <v>4574</v>
      </c>
      <c r="G17" s="6" t="s">
        <v>39</v>
      </c>
    </row>
    <row r="18" spans="1:7" ht="14.45" customHeight="1">
      <c r="A18" s="44">
        <v>23</v>
      </c>
      <c r="B18" s="29" t="s">
        <v>13</v>
      </c>
      <c r="C18" s="71">
        <v>317</v>
      </c>
      <c r="D18" s="71">
        <v>1814</v>
      </c>
      <c r="E18" s="71">
        <v>16480</v>
      </c>
      <c r="F18" s="25">
        <f t="shared" si="0"/>
        <v>18611</v>
      </c>
      <c r="G18" s="6" t="s">
        <v>40</v>
      </c>
    </row>
    <row r="19" spans="1:7" ht="14.45" customHeight="1">
      <c r="A19" s="44">
        <v>24</v>
      </c>
      <c r="B19" s="38" t="s">
        <v>14</v>
      </c>
      <c r="C19" s="71">
        <v>36</v>
      </c>
      <c r="D19" s="71">
        <v>210</v>
      </c>
      <c r="E19" s="71">
        <v>11747</v>
      </c>
      <c r="F19" s="25">
        <f t="shared" si="0"/>
        <v>11993</v>
      </c>
      <c r="G19" s="6" t="s">
        <v>41</v>
      </c>
    </row>
    <row r="20" spans="1:7" ht="14.45" customHeight="1">
      <c r="A20" s="44">
        <v>25</v>
      </c>
      <c r="B20" s="29" t="s">
        <v>15</v>
      </c>
      <c r="C20" s="71">
        <v>2340</v>
      </c>
      <c r="D20" s="71">
        <v>2720</v>
      </c>
      <c r="E20" s="71">
        <v>6490</v>
      </c>
      <c r="F20" s="25">
        <f t="shared" si="0"/>
        <v>11550</v>
      </c>
      <c r="G20" s="6" t="s">
        <v>55</v>
      </c>
    </row>
    <row r="21" spans="1:7" ht="14.45" customHeight="1">
      <c r="A21" s="44">
        <v>26</v>
      </c>
      <c r="B21" s="39" t="s">
        <v>16</v>
      </c>
      <c r="C21" s="71">
        <v>23</v>
      </c>
      <c r="D21" s="71">
        <v>47</v>
      </c>
      <c r="E21" s="71">
        <v>559</v>
      </c>
      <c r="F21" s="25">
        <f t="shared" si="0"/>
        <v>629</v>
      </c>
      <c r="G21" s="6" t="s">
        <v>42</v>
      </c>
    </row>
    <row r="22" spans="1:7" ht="14.45" customHeight="1">
      <c r="A22" s="44">
        <v>27</v>
      </c>
      <c r="B22" s="40" t="s">
        <v>17</v>
      </c>
      <c r="C22" s="71">
        <v>46</v>
      </c>
      <c r="D22" s="71">
        <v>138</v>
      </c>
      <c r="E22" s="71">
        <v>3280</v>
      </c>
      <c r="F22" s="25">
        <f t="shared" si="0"/>
        <v>3464</v>
      </c>
      <c r="G22" s="6" t="s">
        <v>43</v>
      </c>
    </row>
    <row r="23" spans="1:7" ht="14.45" customHeight="1">
      <c r="A23" s="44">
        <v>28</v>
      </c>
      <c r="B23" s="41" t="s">
        <v>18</v>
      </c>
      <c r="C23" s="71">
        <v>32</v>
      </c>
      <c r="D23" s="71">
        <v>162</v>
      </c>
      <c r="E23" s="71">
        <v>3407</v>
      </c>
      <c r="F23" s="25">
        <f t="shared" si="0"/>
        <v>3601</v>
      </c>
      <c r="G23" s="6" t="s">
        <v>44</v>
      </c>
    </row>
    <row r="24" spans="1:7" ht="14.45" customHeight="1">
      <c r="A24" s="44">
        <v>29</v>
      </c>
      <c r="B24" s="42" t="s">
        <v>56</v>
      </c>
      <c r="C24" s="71">
        <v>14</v>
      </c>
      <c r="D24" s="71">
        <v>140</v>
      </c>
      <c r="E24" s="71">
        <v>794</v>
      </c>
      <c r="F24" s="25">
        <f t="shared" si="0"/>
        <v>948</v>
      </c>
      <c r="G24" s="6" t="s">
        <v>45</v>
      </c>
    </row>
    <row r="25" spans="1:7" ht="14.45" customHeight="1">
      <c r="A25" s="44">
        <v>30</v>
      </c>
      <c r="B25" s="29" t="s">
        <v>19</v>
      </c>
      <c r="C25" s="71">
        <v>4</v>
      </c>
      <c r="D25" s="71">
        <v>17</v>
      </c>
      <c r="E25" s="71">
        <v>634</v>
      </c>
      <c r="F25" s="25">
        <f t="shared" ref="F25:F28" si="1">SUM(C25:E25)</f>
        <v>655</v>
      </c>
      <c r="G25" s="6" t="s">
        <v>46</v>
      </c>
    </row>
    <row r="26" spans="1:7" ht="14.45" customHeight="1">
      <c r="A26" s="44">
        <v>31</v>
      </c>
      <c r="B26" s="29" t="s">
        <v>20</v>
      </c>
      <c r="C26" s="71">
        <v>1329</v>
      </c>
      <c r="D26" s="71">
        <v>1327</v>
      </c>
      <c r="E26" s="71">
        <v>2784</v>
      </c>
      <c r="F26" s="25">
        <f t="shared" si="1"/>
        <v>5440</v>
      </c>
      <c r="G26" s="6" t="s">
        <v>47</v>
      </c>
    </row>
    <row r="27" spans="1:7" ht="14.45" customHeight="1">
      <c r="A27" s="44">
        <v>32</v>
      </c>
      <c r="B27" s="43" t="s">
        <v>21</v>
      </c>
      <c r="C27" s="71">
        <v>116</v>
      </c>
      <c r="D27" s="71">
        <v>101</v>
      </c>
      <c r="E27" s="71">
        <v>728</v>
      </c>
      <c r="F27" s="25">
        <f t="shared" si="1"/>
        <v>945</v>
      </c>
      <c r="G27" s="6" t="s">
        <v>48</v>
      </c>
    </row>
    <row r="28" spans="1:7" ht="14.45" customHeight="1">
      <c r="A28" s="44">
        <v>33</v>
      </c>
      <c r="B28" s="29" t="s">
        <v>22</v>
      </c>
      <c r="C28" s="71">
        <v>1764</v>
      </c>
      <c r="D28" s="71">
        <v>784</v>
      </c>
      <c r="E28" s="71">
        <v>4699</v>
      </c>
      <c r="F28" s="25">
        <f t="shared" si="1"/>
        <v>7247</v>
      </c>
      <c r="G28" s="6" t="s">
        <v>49</v>
      </c>
    </row>
    <row r="29" spans="1:7" ht="20.100000000000001" customHeight="1">
      <c r="A29" s="83" t="s">
        <v>24</v>
      </c>
      <c r="B29" s="83"/>
      <c r="C29" s="26">
        <f>SUM(C5:C28)</f>
        <v>14904</v>
      </c>
      <c r="D29" s="26">
        <f>SUM(D5:D28)</f>
        <v>14342</v>
      </c>
      <c r="E29" s="26">
        <f>SUM(E5:E28)</f>
        <v>123322</v>
      </c>
      <c r="F29" s="26">
        <f>SUM(F5:F28)</f>
        <v>152568</v>
      </c>
      <c r="G29" s="7" t="s">
        <v>27</v>
      </c>
    </row>
    <row r="31" spans="1:7" ht="15" customHeight="1">
      <c r="A31" s="63" t="s">
        <v>100</v>
      </c>
      <c r="B31" s="62" t="s">
        <v>111</v>
      </c>
      <c r="C31" s="62"/>
    </row>
    <row r="32" spans="1:7" ht="15" customHeight="1">
      <c r="A32" s="63" t="s">
        <v>100</v>
      </c>
      <c r="B32" s="62" t="s">
        <v>98</v>
      </c>
      <c r="C32" s="62"/>
    </row>
    <row r="33" spans="1:3" ht="15" customHeight="1">
      <c r="A33" s="63" t="s">
        <v>100</v>
      </c>
      <c r="B33" s="62" t="s">
        <v>99</v>
      </c>
      <c r="C33" s="62"/>
    </row>
  </sheetData>
  <mergeCells count="6">
    <mergeCell ref="A3:B4"/>
    <mergeCell ref="G3:G4"/>
    <mergeCell ref="A1:B1"/>
    <mergeCell ref="A29:B29"/>
    <mergeCell ref="A2:D2"/>
    <mergeCell ref="E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3"/>
  <sheetViews>
    <sheetView rightToLeft="1" topLeftCell="B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6" width="11.7109375" customWidth="1"/>
    <col min="7" max="7" width="55.7109375" customWidth="1"/>
  </cols>
  <sheetData>
    <row r="1" spans="1:7">
      <c r="A1" s="80" t="s">
        <v>75</v>
      </c>
      <c r="B1" s="80"/>
      <c r="C1" s="45"/>
      <c r="D1" s="45"/>
      <c r="E1" s="45"/>
      <c r="F1" s="45"/>
      <c r="G1" s="45" t="s">
        <v>76</v>
      </c>
    </row>
    <row r="2" spans="1:7" ht="24.95" customHeight="1">
      <c r="A2" s="84" t="s">
        <v>115</v>
      </c>
      <c r="B2" s="84"/>
      <c r="C2" s="84"/>
      <c r="D2" s="84"/>
      <c r="E2" s="87" t="s">
        <v>116</v>
      </c>
      <c r="F2" s="87"/>
      <c r="G2" s="87"/>
    </row>
    <row r="3" spans="1:7" ht="20.100000000000001" customHeight="1">
      <c r="A3" s="81" t="s">
        <v>23</v>
      </c>
      <c r="B3" s="81"/>
      <c r="C3" s="12" t="s">
        <v>61</v>
      </c>
      <c r="D3" s="12" t="s">
        <v>62</v>
      </c>
      <c r="E3" s="12" t="s">
        <v>63</v>
      </c>
      <c r="F3" s="12" t="s">
        <v>24</v>
      </c>
      <c r="G3" s="82" t="s">
        <v>28</v>
      </c>
    </row>
    <row r="4" spans="1:7" ht="20.100000000000001" customHeight="1">
      <c r="A4" s="81"/>
      <c r="B4" s="81"/>
      <c r="C4" s="1" t="s">
        <v>0</v>
      </c>
      <c r="D4" s="2" t="s">
        <v>25</v>
      </c>
      <c r="E4" s="3" t="s">
        <v>26</v>
      </c>
      <c r="F4" s="4" t="s">
        <v>27</v>
      </c>
      <c r="G4" s="82"/>
    </row>
    <row r="5" spans="1:7" ht="14.45" customHeight="1">
      <c r="A5" s="44">
        <v>10</v>
      </c>
      <c r="B5" s="29" t="s">
        <v>1</v>
      </c>
      <c r="C5" s="71">
        <v>15024</v>
      </c>
      <c r="D5" s="71">
        <v>10146</v>
      </c>
      <c r="E5" s="71">
        <v>45939</v>
      </c>
      <c r="F5" s="10">
        <f t="shared" ref="F5:F24" si="0">SUM(C5:E5)</f>
        <v>71109</v>
      </c>
      <c r="G5" s="6" t="s">
        <v>29</v>
      </c>
    </row>
    <row r="6" spans="1:7" ht="14.45" customHeight="1">
      <c r="A6" s="44">
        <v>11</v>
      </c>
      <c r="B6" s="30" t="s">
        <v>2</v>
      </c>
      <c r="C6" s="71">
        <v>830</v>
      </c>
      <c r="D6" s="71">
        <v>1248</v>
      </c>
      <c r="E6" s="71">
        <v>15296</v>
      </c>
      <c r="F6" s="10">
        <f t="shared" si="0"/>
        <v>17374</v>
      </c>
      <c r="G6" s="6" t="s">
        <v>30</v>
      </c>
    </row>
    <row r="7" spans="1:7" ht="14.45" customHeight="1">
      <c r="A7" s="44">
        <v>12</v>
      </c>
      <c r="B7" s="31" t="s">
        <v>3</v>
      </c>
      <c r="C7" s="71">
        <v>75</v>
      </c>
      <c r="D7" s="71">
        <v>43</v>
      </c>
      <c r="E7" s="71">
        <v>34</v>
      </c>
      <c r="F7" s="10">
        <f t="shared" si="0"/>
        <v>152</v>
      </c>
      <c r="G7" s="6" t="s">
        <v>31</v>
      </c>
    </row>
    <row r="8" spans="1:7" ht="14.45" customHeight="1">
      <c r="A8" s="44">
        <v>13</v>
      </c>
      <c r="B8" s="29" t="s">
        <v>4</v>
      </c>
      <c r="C8" s="71">
        <v>3216</v>
      </c>
      <c r="D8" s="71">
        <v>1354</v>
      </c>
      <c r="E8" s="71">
        <v>8724</v>
      </c>
      <c r="F8" s="10">
        <f t="shared" si="0"/>
        <v>13294</v>
      </c>
      <c r="G8" s="6" t="s">
        <v>32</v>
      </c>
    </row>
    <row r="9" spans="1:7" ht="14.45" customHeight="1">
      <c r="A9" s="44">
        <v>14</v>
      </c>
      <c r="B9" s="29" t="s">
        <v>5</v>
      </c>
      <c r="C9" s="71">
        <v>39786</v>
      </c>
      <c r="D9" s="71">
        <v>8942</v>
      </c>
      <c r="E9" s="71">
        <v>5234</v>
      </c>
      <c r="F9" s="10">
        <f t="shared" si="0"/>
        <v>53962</v>
      </c>
      <c r="G9" s="6" t="s">
        <v>33</v>
      </c>
    </row>
    <row r="10" spans="1:7" ht="14.45" customHeight="1">
      <c r="A10" s="44">
        <v>15</v>
      </c>
      <c r="B10" s="32" t="s">
        <v>6</v>
      </c>
      <c r="C10" s="71">
        <v>104</v>
      </c>
      <c r="D10" s="71">
        <v>77</v>
      </c>
      <c r="E10" s="71">
        <v>1323</v>
      </c>
      <c r="F10" s="10">
        <f t="shared" si="0"/>
        <v>1504</v>
      </c>
      <c r="G10" s="6" t="s">
        <v>34</v>
      </c>
    </row>
    <row r="11" spans="1:7" ht="14.45" customHeight="1">
      <c r="A11" s="44">
        <v>16</v>
      </c>
      <c r="B11" s="29" t="s">
        <v>7</v>
      </c>
      <c r="C11" s="71">
        <v>6643</v>
      </c>
      <c r="D11" s="71">
        <v>8696</v>
      </c>
      <c r="E11" s="71">
        <v>5246</v>
      </c>
      <c r="F11" s="10">
        <f t="shared" si="0"/>
        <v>20585</v>
      </c>
      <c r="G11" s="6" t="s">
        <v>52</v>
      </c>
    </row>
    <row r="12" spans="1:7" ht="14.45" customHeight="1">
      <c r="A12" s="44">
        <v>17</v>
      </c>
      <c r="B12" s="33" t="s">
        <v>8</v>
      </c>
      <c r="C12" s="71">
        <v>135</v>
      </c>
      <c r="D12" s="71">
        <v>707</v>
      </c>
      <c r="E12" s="71">
        <v>9497</v>
      </c>
      <c r="F12" s="10">
        <f t="shared" si="0"/>
        <v>10339</v>
      </c>
      <c r="G12" s="6" t="s">
        <v>35</v>
      </c>
    </row>
    <row r="13" spans="1:7" ht="14.45" customHeight="1">
      <c r="A13" s="44">
        <v>18</v>
      </c>
      <c r="B13" s="34" t="s">
        <v>9</v>
      </c>
      <c r="C13" s="71">
        <v>1624</v>
      </c>
      <c r="D13" s="71">
        <v>2101</v>
      </c>
      <c r="E13" s="71">
        <v>8133</v>
      </c>
      <c r="F13" s="10">
        <f t="shared" si="0"/>
        <v>11858</v>
      </c>
      <c r="G13" s="6" t="s">
        <v>36</v>
      </c>
    </row>
    <row r="14" spans="1:7" ht="14.45" customHeight="1">
      <c r="A14" s="44">
        <v>19</v>
      </c>
      <c r="B14" s="35" t="s">
        <v>53</v>
      </c>
      <c r="C14" s="71">
        <v>62</v>
      </c>
      <c r="D14" s="71">
        <v>701</v>
      </c>
      <c r="E14" s="71">
        <v>3614</v>
      </c>
      <c r="F14" s="10">
        <f t="shared" si="0"/>
        <v>4377</v>
      </c>
      <c r="G14" s="6" t="s">
        <v>37</v>
      </c>
    </row>
    <row r="15" spans="1:7" ht="14.45" customHeight="1">
      <c r="A15" s="44">
        <v>20</v>
      </c>
      <c r="B15" s="29" t="s">
        <v>10</v>
      </c>
      <c r="C15" s="71">
        <v>651</v>
      </c>
      <c r="D15" s="71">
        <v>3669</v>
      </c>
      <c r="E15" s="71">
        <v>30016</v>
      </c>
      <c r="F15" s="10">
        <f t="shared" si="0"/>
        <v>34336</v>
      </c>
      <c r="G15" s="6" t="s">
        <v>38</v>
      </c>
    </row>
    <row r="16" spans="1:7" ht="14.45" customHeight="1">
      <c r="A16" s="44">
        <v>21</v>
      </c>
      <c r="B16" s="36" t="s">
        <v>11</v>
      </c>
      <c r="C16" s="71">
        <v>25</v>
      </c>
      <c r="D16" s="71">
        <v>141</v>
      </c>
      <c r="E16" s="71">
        <v>3198</v>
      </c>
      <c r="F16" s="10">
        <f t="shared" si="0"/>
        <v>3364</v>
      </c>
      <c r="G16" s="6" t="s">
        <v>54</v>
      </c>
    </row>
    <row r="17" spans="1:7" ht="14.45" customHeight="1">
      <c r="A17" s="44">
        <v>22</v>
      </c>
      <c r="B17" s="37" t="s">
        <v>12</v>
      </c>
      <c r="C17" s="71">
        <v>480</v>
      </c>
      <c r="D17" s="71">
        <v>2230</v>
      </c>
      <c r="E17" s="71">
        <v>12721</v>
      </c>
      <c r="F17" s="10">
        <f t="shared" si="0"/>
        <v>15431</v>
      </c>
      <c r="G17" s="6" t="s">
        <v>39</v>
      </c>
    </row>
    <row r="18" spans="1:7" ht="14.45" customHeight="1">
      <c r="A18" s="44">
        <v>23</v>
      </c>
      <c r="B18" s="29" t="s">
        <v>13</v>
      </c>
      <c r="C18" s="71">
        <v>3879</v>
      </c>
      <c r="D18" s="71">
        <v>11438</v>
      </c>
      <c r="E18" s="71">
        <v>71941</v>
      </c>
      <c r="F18" s="10">
        <f t="shared" si="0"/>
        <v>87258</v>
      </c>
      <c r="G18" s="6" t="s">
        <v>40</v>
      </c>
    </row>
    <row r="19" spans="1:7" ht="14.45" customHeight="1">
      <c r="A19" s="44">
        <v>24</v>
      </c>
      <c r="B19" s="38" t="s">
        <v>14</v>
      </c>
      <c r="C19" s="71">
        <v>215</v>
      </c>
      <c r="D19" s="71">
        <v>1206</v>
      </c>
      <c r="E19" s="71">
        <v>21906</v>
      </c>
      <c r="F19" s="10">
        <f t="shared" si="0"/>
        <v>23327</v>
      </c>
      <c r="G19" s="6" t="s">
        <v>41</v>
      </c>
    </row>
    <row r="20" spans="1:7" ht="14.45" customHeight="1">
      <c r="A20" s="44">
        <v>25</v>
      </c>
      <c r="B20" s="29" t="s">
        <v>15</v>
      </c>
      <c r="C20" s="71">
        <v>26486</v>
      </c>
      <c r="D20" s="71">
        <v>27267</v>
      </c>
      <c r="E20" s="71">
        <v>34821</v>
      </c>
      <c r="F20" s="10">
        <f t="shared" si="0"/>
        <v>88574</v>
      </c>
      <c r="G20" s="6" t="s">
        <v>55</v>
      </c>
    </row>
    <row r="21" spans="1:7" ht="14.45" customHeight="1">
      <c r="A21" s="44">
        <v>26</v>
      </c>
      <c r="B21" s="39" t="s">
        <v>16</v>
      </c>
      <c r="C21" s="71">
        <v>81</v>
      </c>
      <c r="D21" s="71">
        <v>176</v>
      </c>
      <c r="E21" s="71">
        <v>1149</v>
      </c>
      <c r="F21" s="10">
        <f t="shared" si="0"/>
        <v>1406</v>
      </c>
      <c r="G21" s="6" t="s">
        <v>42</v>
      </c>
    </row>
    <row r="22" spans="1:7" ht="14.45" customHeight="1">
      <c r="A22" s="44">
        <v>27</v>
      </c>
      <c r="B22" s="40" t="s">
        <v>17</v>
      </c>
      <c r="C22" s="71">
        <v>403</v>
      </c>
      <c r="D22" s="71">
        <v>598</v>
      </c>
      <c r="E22" s="71">
        <v>12366</v>
      </c>
      <c r="F22" s="10">
        <f t="shared" si="0"/>
        <v>13367</v>
      </c>
      <c r="G22" s="6" t="s">
        <v>43</v>
      </c>
    </row>
    <row r="23" spans="1:7" ht="14.45" customHeight="1">
      <c r="A23" s="44">
        <v>28</v>
      </c>
      <c r="B23" s="41" t="s">
        <v>18</v>
      </c>
      <c r="C23" s="71">
        <v>207</v>
      </c>
      <c r="D23" s="71">
        <v>864</v>
      </c>
      <c r="E23" s="71">
        <v>16958</v>
      </c>
      <c r="F23" s="10">
        <f t="shared" si="0"/>
        <v>18029</v>
      </c>
      <c r="G23" s="6" t="s">
        <v>44</v>
      </c>
    </row>
    <row r="24" spans="1:7" ht="14.45" customHeight="1">
      <c r="A24" s="44">
        <v>29</v>
      </c>
      <c r="B24" s="42" t="s">
        <v>56</v>
      </c>
      <c r="C24" s="71">
        <v>158</v>
      </c>
      <c r="D24" s="71">
        <v>973</v>
      </c>
      <c r="E24" s="71">
        <v>4023</v>
      </c>
      <c r="F24" s="10">
        <f t="shared" si="0"/>
        <v>5154</v>
      </c>
      <c r="G24" s="6" t="s">
        <v>45</v>
      </c>
    </row>
    <row r="25" spans="1:7" ht="14.45" customHeight="1">
      <c r="A25" s="44">
        <v>30</v>
      </c>
      <c r="B25" s="29" t="s">
        <v>19</v>
      </c>
      <c r="C25" s="71">
        <v>33</v>
      </c>
      <c r="D25" s="71">
        <v>56</v>
      </c>
      <c r="E25" s="71">
        <v>1520</v>
      </c>
      <c r="F25" s="10">
        <f t="shared" ref="F25:F28" si="1">SUM(C25:E25)</f>
        <v>1609</v>
      </c>
      <c r="G25" s="6" t="s">
        <v>46</v>
      </c>
    </row>
    <row r="26" spans="1:7" ht="14.45" customHeight="1">
      <c r="A26" s="44">
        <v>31</v>
      </c>
      <c r="B26" s="29" t="s">
        <v>20</v>
      </c>
      <c r="C26" s="71">
        <v>12417</v>
      </c>
      <c r="D26" s="71">
        <v>13541</v>
      </c>
      <c r="E26" s="71">
        <v>15888</v>
      </c>
      <c r="F26" s="10">
        <f t="shared" si="1"/>
        <v>41846</v>
      </c>
      <c r="G26" s="6" t="s">
        <v>47</v>
      </c>
    </row>
    <row r="27" spans="1:7" ht="14.45" customHeight="1">
      <c r="A27" s="44">
        <v>32</v>
      </c>
      <c r="B27" s="43" t="s">
        <v>21</v>
      </c>
      <c r="C27" s="71">
        <v>419</v>
      </c>
      <c r="D27" s="71">
        <v>453</v>
      </c>
      <c r="E27" s="71">
        <v>3980</v>
      </c>
      <c r="F27" s="10">
        <f t="shared" si="1"/>
        <v>4852</v>
      </c>
      <c r="G27" s="6" t="s">
        <v>48</v>
      </c>
    </row>
    <row r="28" spans="1:7" ht="14.45" customHeight="1">
      <c r="A28" s="44">
        <v>33</v>
      </c>
      <c r="B28" s="29" t="s">
        <v>22</v>
      </c>
      <c r="C28" s="71">
        <v>14968</v>
      </c>
      <c r="D28" s="71">
        <v>3367</v>
      </c>
      <c r="E28" s="71">
        <v>22245</v>
      </c>
      <c r="F28" s="10">
        <f t="shared" si="1"/>
        <v>40580</v>
      </c>
      <c r="G28" s="6" t="s">
        <v>49</v>
      </c>
    </row>
    <row r="29" spans="1:7" ht="20.100000000000001" customHeight="1">
      <c r="A29" s="83" t="s">
        <v>24</v>
      </c>
      <c r="B29" s="83"/>
      <c r="C29" s="53">
        <f>SUM(C5:C28)</f>
        <v>127921</v>
      </c>
      <c r="D29" s="53">
        <f>SUM(D5:D28)</f>
        <v>99994</v>
      </c>
      <c r="E29" s="53">
        <f>SUM(E5:E28)</f>
        <v>355772</v>
      </c>
      <c r="F29" s="52">
        <f>SUM(F5:F28)</f>
        <v>583687</v>
      </c>
      <c r="G29" s="7" t="s">
        <v>27</v>
      </c>
    </row>
    <row r="31" spans="1:7" ht="15" customHeight="1">
      <c r="A31" s="63" t="s">
        <v>100</v>
      </c>
      <c r="B31" s="62" t="s">
        <v>111</v>
      </c>
      <c r="C31" s="62"/>
    </row>
    <row r="32" spans="1:7" ht="15" customHeight="1">
      <c r="A32" s="63" t="s">
        <v>100</v>
      </c>
      <c r="B32" s="62" t="s">
        <v>98</v>
      </c>
      <c r="C32" s="62"/>
    </row>
    <row r="33" spans="1:3" ht="15" customHeight="1">
      <c r="A33" s="63" t="s">
        <v>100</v>
      </c>
      <c r="B33" s="62" t="s">
        <v>99</v>
      </c>
      <c r="C33" s="62"/>
    </row>
  </sheetData>
  <mergeCells count="6">
    <mergeCell ref="A1:B1"/>
    <mergeCell ref="A29:B29"/>
    <mergeCell ref="A2:D2"/>
    <mergeCell ref="E2:G2"/>
    <mergeCell ref="A3:B4"/>
    <mergeCell ref="G3:G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3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6" width="11.7109375" customWidth="1"/>
    <col min="7" max="7" width="55.7109375" customWidth="1"/>
  </cols>
  <sheetData>
    <row r="1" spans="1:7">
      <c r="A1" s="80" t="s">
        <v>77</v>
      </c>
      <c r="B1" s="80"/>
      <c r="C1" s="45"/>
      <c r="D1" s="45"/>
      <c r="E1" s="45"/>
      <c r="F1" s="45"/>
      <c r="G1" s="45" t="s">
        <v>78</v>
      </c>
    </row>
    <row r="2" spans="1:7" ht="24.95" customHeight="1">
      <c r="A2" s="84" t="s">
        <v>117</v>
      </c>
      <c r="B2" s="84"/>
      <c r="C2" s="84"/>
      <c r="D2" s="84"/>
      <c r="E2" s="87" t="s">
        <v>118</v>
      </c>
      <c r="F2" s="87"/>
      <c r="G2" s="87"/>
    </row>
    <row r="3" spans="1:7" ht="20.100000000000001" customHeight="1">
      <c r="A3" s="81" t="s">
        <v>23</v>
      </c>
      <c r="B3" s="81"/>
      <c r="C3" s="12" t="s">
        <v>61</v>
      </c>
      <c r="D3" s="12" t="s">
        <v>62</v>
      </c>
      <c r="E3" s="12" t="s">
        <v>63</v>
      </c>
      <c r="F3" s="12" t="s">
        <v>24</v>
      </c>
      <c r="G3" s="82" t="s">
        <v>28</v>
      </c>
    </row>
    <row r="4" spans="1:7" ht="20.100000000000001" customHeight="1">
      <c r="A4" s="81"/>
      <c r="B4" s="81"/>
      <c r="C4" s="1" t="s">
        <v>0</v>
      </c>
      <c r="D4" s="2" t="s">
        <v>25</v>
      </c>
      <c r="E4" s="3" t="s">
        <v>26</v>
      </c>
      <c r="F4" s="4" t="s">
        <v>27</v>
      </c>
      <c r="G4" s="82"/>
    </row>
    <row r="5" spans="1:7" ht="14.45" customHeight="1">
      <c r="A5" s="44">
        <v>10</v>
      </c>
      <c r="B5" s="29" t="s">
        <v>1</v>
      </c>
      <c r="C5" s="14">
        <f>سعودي!C5+'غير سعودي'!C5</f>
        <v>16550</v>
      </c>
      <c r="D5" s="14">
        <f>سعودي!D5+'غير سعودي'!D5</f>
        <v>11559</v>
      </c>
      <c r="E5" s="14">
        <f>سعودي!E5+'غير سعودي'!E5</f>
        <v>58720</v>
      </c>
      <c r="F5" s="10">
        <f t="shared" ref="F5:F24" si="0">SUM(C5:E5)</f>
        <v>86829</v>
      </c>
      <c r="G5" s="6" t="s">
        <v>29</v>
      </c>
    </row>
    <row r="6" spans="1:7" ht="14.45" customHeight="1">
      <c r="A6" s="44">
        <v>11</v>
      </c>
      <c r="B6" s="30" t="s">
        <v>2</v>
      </c>
      <c r="C6" s="14">
        <f>سعودي!C6+'غير سعودي'!C6</f>
        <v>924</v>
      </c>
      <c r="D6" s="14">
        <f>سعودي!D6+'غير سعودي'!D6</f>
        <v>1525</v>
      </c>
      <c r="E6" s="14">
        <f>سعودي!E6+'غير سعودي'!E6</f>
        <v>19028</v>
      </c>
      <c r="F6" s="10">
        <f t="shared" si="0"/>
        <v>21477</v>
      </c>
      <c r="G6" s="6" t="s">
        <v>30</v>
      </c>
    </row>
    <row r="7" spans="1:7" ht="14.45" customHeight="1">
      <c r="A7" s="44">
        <v>12</v>
      </c>
      <c r="B7" s="31" t="s">
        <v>3</v>
      </c>
      <c r="C7" s="14">
        <f>سعودي!C7+'غير سعودي'!C7</f>
        <v>81</v>
      </c>
      <c r="D7" s="14">
        <f>سعودي!D7+'غير سعودي'!D7</f>
        <v>44</v>
      </c>
      <c r="E7" s="14">
        <f>سعودي!E7+'غير سعودي'!E7</f>
        <v>36</v>
      </c>
      <c r="F7" s="10">
        <f t="shared" si="0"/>
        <v>161</v>
      </c>
      <c r="G7" s="6" t="s">
        <v>31</v>
      </c>
    </row>
    <row r="8" spans="1:7" ht="14.45" customHeight="1">
      <c r="A8" s="44">
        <v>13</v>
      </c>
      <c r="B8" s="29" t="s">
        <v>4</v>
      </c>
      <c r="C8" s="14">
        <f>سعودي!C8+'غير سعودي'!C8</f>
        <v>3627</v>
      </c>
      <c r="D8" s="14">
        <f>سعودي!D8+'غير سعودي'!D8</f>
        <v>1591</v>
      </c>
      <c r="E8" s="14">
        <f>سعودي!E8+'غير سعودي'!E8</f>
        <v>10121</v>
      </c>
      <c r="F8" s="10">
        <f t="shared" si="0"/>
        <v>15339</v>
      </c>
      <c r="G8" s="6" t="s">
        <v>32</v>
      </c>
    </row>
    <row r="9" spans="1:7" ht="14.45" customHeight="1">
      <c r="A9" s="44">
        <v>14</v>
      </c>
      <c r="B9" s="29" t="s">
        <v>5</v>
      </c>
      <c r="C9" s="14">
        <f>سعودي!C9+'غير سعودي'!C9</f>
        <v>45475</v>
      </c>
      <c r="D9" s="14">
        <f>سعودي!D9+'غير سعودي'!D9</f>
        <v>11138</v>
      </c>
      <c r="E9" s="14">
        <f>سعودي!E9+'غير سعودي'!E9</f>
        <v>6074</v>
      </c>
      <c r="F9" s="10">
        <f t="shared" si="0"/>
        <v>62687</v>
      </c>
      <c r="G9" s="6" t="s">
        <v>33</v>
      </c>
    </row>
    <row r="10" spans="1:7" ht="14.45" customHeight="1">
      <c r="A10" s="44">
        <v>15</v>
      </c>
      <c r="B10" s="32" t="s">
        <v>6</v>
      </c>
      <c r="C10" s="14">
        <f>سعودي!C10+'غير سعودي'!C10</f>
        <v>113</v>
      </c>
      <c r="D10" s="14">
        <f>سعودي!D10+'غير سعودي'!D10</f>
        <v>106</v>
      </c>
      <c r="E10" s="14">
        <f>سعودي!E10+'غير سعودي'!E10</f>
        <v>1423</v>
      </c>
      <c r="F10" s="10">
        <f t="shared" si="0"/>
        <v>1642</v>
      </c>
      <c r="G10" s="6" t="s">
        <v>34</v>
      </c>
    </row>
    <row r="11" spans="1:7" ht="14.45" customHeight="1">
      <c r="A11" s="44">
        <v>16</v>
      </c>
      <c r="B11" s="29" t="s">
        <v>7</v>
      </c>
      <c r="C11" s="14">
        <f>سعودي!C11+'غير سعودي'!C11</f>
        <v>7210</v>
      </c>
      <c r="D11" s="14">
        <f>سعودي!D11+'غير سعودي'!D11</f>
        <v>9518</v>
      </c>
      <c r="E11" s="14">
        <f>سعودي!E11+'غير سعودي'!E11</f>
        <v>5974</v>
      </c>
      <c r="F11" s="10">
        <f t="shared" si="0"/>
        <v>22702</v>
      </c>
      <c r="G11" s="6" t="s">
        <v>52</v>
      </c>
    </row>
    <row r="12" spans="1:7" ht="14.45" customHeight="1">
      <c r="A12" s="44">
        <v>17</v>
      </c>
      <c r="B12" s="33" t="s">
        <v>8</v>
      </c>
      <c r="C12" s="14">
        <f>سعودي!C12+'غير سعودي'!C12</f>
        <v>171</v>
      </c>
      <c r="D12" s="14">
        <f>سعودي!D12+'غير سعودي'!D12</f>
        <v>885</v>
      </c>
      <c r="E12" s="14">
        <f>سعودي!E12+'غير سعودي'!E12</f>
        <v>11730</v>
      </c>
      <c r="F12" s="10">
        <f t="shared" si="0"/>
        <v>12786</v>
      </c>
      <c r="G12" s="6" t="s">
        <v>35</v>
      </c>
    </row>
    <row r="13" spans="1:7" ht="14.45" customHeight="1">
      <c r="A13" s="44">
        <v>18</v>
      </c>
      <c r="B13" s="34" t="s">
        <v>9</v>
      </c>
      <c r="C13" s="14">
        <f>سعودي!C13+'غير سعودي'!C13</f>
        <v>1969</v>
      </c>
      <c r="D13" s="14">
        <f>سعودي!D13+'غير سعودي'!D13</f>
        <v>2732</v>
      </c>
      <c r="E13" s="14">
        <f>سعودي!E13+'غير سعودي'!E13</f>
        <v>10011</v>
      </c>
      <c r="F13" s="10">
        <f t="shared" si="0"/>
        <v>14712</v>
      </c>
      <c r="G13" s="6" t="s">
        <v>36</v>
      </c>
    </row>
    <row r="14" spans="1:7" ht="14.45" customHeight="1">
      <c r="A14" s="44">
        <v>19</v>
      </c>
      <c r="B14" s="35" t="s">
        <v>53</v>
      </c>
      <c r="C14" s="14">
        <f>سعودي!C14+'غير سعودي'!C14</f>
        <v>88</v>
      </c>
      <c r="D14" s="14">
        <f>سعودي!D14+'غير سعودي'!D14</f>
        <v>890</v>
      </c>
      <c r="E14" s="14">
        <f>سعودي!E14+'غير سعودي'!E14</f>
        <v>12953</v>
      </c>
      <c r="F14" s="10">
        <f t="shared" si="0"/>
        <v>13931</v>
      </c>
      <c r="G14" s="6" t="s">
        <v>37</v>
      </c>
    </row>
    <row r="15" spans="1:7" ht="14.45" customHeight="1">
      <c r="A15" s="44">
        <v>20</v>
      </c>
      <c r="B15" s="29" t="s">
        <v>10</v>
      </c>
      <c r="C15" s="14">
        <f>سعودي!C15+'غير سعودي'!C15</f>
        <v>764</v>
      </c>
      <c r="D15" s="14">
        <f>سعودي!D15+'غير سعودي'!D15</f>
        <v>4287</v>
      </c>
      <c r="E15" s="14">
        <f>سعودي!E15+'غير سعودي'!E15</f>
        <v>62774</v>
      </c>
      <c r="F15" s="10">
        <f t="shared" si="0"/>
        <v>67825</v>
      </c>
      <c r="G15" s="6" t="s">
        <v>38</v>
      </c>
    </row>
    <row r="16" spans="1:7" ht="14.45" customHeight="1">
      <c r="A16" s="44">
        <v>21</v>
      </c>
      <c r="B16" s="36" t="s">
        <v>11</v>
      </c>
      <c r="C16" s="14">
        <f>سعودي!C16+'غير سعودي'!C16</f>
        <v>34</v>
      </c>
      <c r="D16" s="14">
        <f>سعودي!D16+'غير سعودي'!D16</f>
        <v>171</v>
      </c>
      <c r="E16" s="14">
        <f>سعودي!E16+'غير سعودي'!E16</f>
        <v>4869</v>
      </c>
      <c r="F16" s="10">
        <f t="shared" si="0"/>
        <v>5074</v>
      </c>
      <c r="G16" s="6" t="s">
        <v>54</v>
      </c>
    </row>
    <row r="17" spans="1:7" ht="14.45" customHeight="1">
      <c r="A17" s="44">
        <v>22</v>
      </c>
      <c r="B17" s="37" t="s">
        <v>12</v>
      </c>
      <c r="C17" s="14">
        <f>سعودي!C17+'غير سعودي'!C17</f>
        <v>532</v>
      </c>
      <c r="D17" s="14">
        <f>سعودي!D17+'غير سعودي'!D17</f>
        <v>2491</v>
      </c>
      <c r="E17" s="14">
        <f>سعودي!E17+'غير سعودي'!E17</f>
        <v>16982</v>
      </c>
      <c r="F17" s="10">
        <f t="shared" si="0"/>
        <v>20005</v>
      </c>
      <c r="G17" s="6" t="s">
        <v>39</v>
      </c>
    </row>
    <row r="18" spans="1:7" ht="14.45" customHeight="1">
      <c r="A18" s="44">
        <v>23</v>
      </c>
      <c r="B18" s="29" t="s">
        <v>13</v>
      </c>
      <c r="C18" s="14">
        <f>سعودي!C18+'غير سعودي'!C18</f>
        <v>4196</v>
      </c>
      <c r="D18" s="14">
        <f>سعودي!D18+'غير سعودي'!D18</f>
        <v>13252</v>
      </c>
      <c r="E18" s="14">
        <f>سعودي!E18+'غير سعودي'!E18</f>
        <v>88421</v>
      </c>
      <c r="F18" s="10">
        <f t="shared" si="0"/>
        <v>105869</v>
      </c>
      <c r="G18" s="6" t="s">
        <v>40</v>
      </c>
    </row>
    <row r="19" spans="1:7" ht="14.45" customHeight="1">
      <c r="A19" s="44">
        <v>24</v>
      </c>
      <c r="B19" s="38" t="s">
        <v>14</v>
      </c>
      <c r="C19" s="14">
        <f>سعودي!C19+'غير سعودي'!C19</f>
        <v>251</v>
      </c>
      <c r="D19" s="14">
        <f>سعودي!D19+'غير سعودي'!D19</f>
        <v>1416</v>
      </c>
      <c r="E19" s="14">
        <f>سعودي!E19+'غير سعودي'!E19</f>
        <v>33653</v>
      </c>
      <c r="F19" s="10">
        <f t="shared" si="0"/>
        <v>35320</v>
      </c>
      <c r="G19" s="6" t="s">
        <v>41</v>
      </c>
    </row>
    <row r="20" spans="1:7" ht="14.45" customHeight="1">
      <c r="A20" s="44">
        <v>25</v>
      </c>
      <c r="B20" s="29" t="s">
        <v>15</v>
      </c>
      <c r="C20" s="14">
        <f>سعودي!C20+'غير سعودي'!C20</f>
        <v>28826</v>
      </c>
      <c r="D20" s="14">
        <f>سعودي!D20+'غير سعودي'!D20</f>
        <v>29987</v>
      </c>
      <c r="E20" s="14">
        <f>سعودي!E20+'غير سعودي'!E20</f>
        <v>41311</v>
      </c>
      <c r="F20" s="10">
        <f t="shared" si="0"/>
        <v>100124</v>
      </c>
      <c r="G20" s="6" t="s">
        <v>55</v>
      </c>
    </row>
    <row r="21" spans="1:7" ht="14.45" customHeight="1">
      <c r="A21" s="44">
        <v>26</v>
      </c>
      <c r="B21" s="39" t="s">
        <v>16</v>
      </c>
      <c r="C21" s="14">
        <f>سعودي!C21+'غير سعودي'!C21</f>
        <v>104</v>
      </c>
      <c r="D21" s="14">
        <f>سعودي!D21+'غير سعودي'!D21</f>
        <v>223</v>
      </c>
      <c r="E21" s="14">
        <f>سعودي!E21+'غير سعودي'!E21</f>
        <v>1708</v>
      </c>
      <c r="F21" s="10">
        <f t="shared" si="0"/>
        <v>2035</v>
      </c>
      <c r="G21" s="6" t="s">
        <v>42</v>
      </c>
    </row>
    <row r="22" spans="1:7" ht="14.45" customHeight="1">
      <c r="A22" s="44">
        <v>27</v>
      </c>
      <c r="B22" s="40" t="s">
        <v>17</v>
      </c>
      <c r="C22" s="14">
        <f>سعودي!C22+'غير سعودي'!C22</f>
        <v>449</v>
      </c>
      <c r="D22" s="14">
        <f>سعودي!D22+'غير سعودي'!D22</f>
        <v>736</v>
      </c>
      <c r="E22" s="14">
        <f>سعودي!E22+'غير سعودي'!E22</f>
        <v>15646</v>
      </c>
      <c r="F22" s="10">
        <f t="shared" si="0"/>
        <v>16831</v>
      </c>
      <c r="G22" s="6" t="s">
        <v>43</v>
      </c>
    </row>
    <row r="23" spans="1:7" ht="14.45" customHeight="1">
      <c r="A23" s="44">
        <v>28</v>
      </c>
      <c r="B23" s="41" t="s">
        <v>18</v>
      </c>
      <c r="C23" s="14">
        <f>سعودي!C23+'غير سعودي'!C23</f>
        <v>239</v>
      </c>
      <c r="D23" s="14">
        <f>سعودي!D23+'غير سعودي'!D23</f>
        <v>1026</v>
      </c>
      <c r="E23" s="14">
        <f>سعودي!E23+'غير سعودي'!E23</f>
        <v>20365</v>
      </c>
      <c r="F23" s="10">
        <f t="shared" si="0"/>
        <v>21630</v>
      </c>
      <c r="G23" s="6" t="s">
        <v>44</v>
      </c>
    </row>
    <row r="24" spans="1:7" ht="14.45" customHeight="1">
      <c r="A24" s="44">
        <v>29</v>
      </c>
      <c r="B24" s="42" t="s">
        <v>56</v>
      </c>
      <c r="C24" s="14">
        <f>سعودي!C24+'غير سعودي'!C24</f>
        <v>172</v>
      </c>
      <c r="D24" s="14">
        <f>سعودي!D24+'غير سعودي'!D24</f>
        <v>1113</v>
      </c>
      <c r="E24" s="14">
        <f>سعودي!E24+'غير سعودي'!E24</f>
        <v>4817</v>
      </c>
      <c r="F24" s="10">
        <f t="shared" si="0"/>
        <v>6102</v>
      </c>
      <c r="G24" s="6" t="s">
        <v>45</v>
      </c>
    </row>
    <row r="25" spans="1:7" ht="14.45" customHeight="1">
      <c r="A25" s="44">
        <v>30</v>
      </c>
      <c r="B25" s="29" t="s">
        <v>19</v>
      </c>
      <c r="C25" s="14">
        <f>سعودي!C25+'غير سعودي'!C25</f>
        <v>37</v>
      </c>
      <c r="D25" s="14">
        <f>سعودي!D25+'غير سعودي'!D25</f>
        <v>73</v>
      </c>
      <c r="E25" s="14">
        <f>سعودي!E25+'غير سعودي'!E25</f>
        <v>2154</v>
      </c>
      <c r="F25" s="10">
        <f t="shared" ref="F25:F28" si="1">SUM(C25:E25)</f>
        <v>2264</v>
      </c>
      <c r="G25" s="6" t="s">
        <v>46</v>
      </c>
    </row>
    <row r="26" spans="1:7" ht="14.45" customHeight="1">
      <c r="A26" s="44">
        <v>31</v>
      </c>
      <c r="B26" s="29" t="s">
        <v>20</v>
      </c>
      <c r="C26" s="14">
        <f>سعودي!C26+'غير سعودي'!C26</f>
        <v>13746</v>
      </c>
      <c r="D26" s="14">
        <f>سعودي!D26+'غير سعودي'!D26</f>
        <v>14868</v>
      </c>
      <c r="E26" s="14">
        <f>سعودي!E26+'غير سعودي'!E26</f>
        <v>18672</v>
      </c>
      <c r="F26" s="10">
        <f t="shared" si="1"/>
        <v>47286</v>
      </c>
      <c r="G26" s="6" t="s">
        <v>47</v>
      </c>
    </row>
    <row r="27" spans="1:7" ht="14.45" customHeight="1">
      <c r="A27" s="44">
        <v>32</v>
      </c>
      <c r="B27" s="43" t="s">
        <v>21</v>
      </c>
      <c r="C27" s="14">
        <f>سعودي!C27+'غير سعودي'!C27</f>
        <v>535</v>
      </c>
      <c r="D27" s="14">
        <f>سعودي!D27+'غير سعودي'!D27</f>
        <v>554</v>
      </c>
      <c r="E27" s="14">
        <f>سعودي!E27+'غير سعودي'!E27</f>
        <v>4708</v>
      </c>
      <c r="F27" s="10">
        <f t="shared" si="1"/>
        <v>5797</v>
      </c>
      <c r="G27" s="6" t="s">
        <v>48</v>
      </c>
    </row>
    <row r="28" spans="1:7" ht="14.45" customHeight="1">
      <c r="A28" s="44">
        <v>33</v>
      </c>
      <c r="B28" s="29" t="s">
        <v>22</v>
      </c>
      <c r="C28" s="14">
        <f>سعودي!C28+'غير سعودي'!C28</f>
        <v>16732</v>
      </c>
      <c r="D28" s="14">
        <f>سعودي!D28+'غير سعودي'!D28</f>
        <v>4151</v>
      </c>
      <c r="E28" s="14">
        <f>سعودي!E28+'غير سعودي'!E28</f>
        <v>26944</v>
      </c>
      <c r="F28" s="10">
        <f t="shared" si="1"/>
        <v>47827</v>
      </c>
      <c r="G28" s="6" t="s">
        <v>49</v>
      </c>
    </row>
    <row r="29" spans="1:7" ht="20.100000000000001" customHeight="1">
      <c r="A29" s="83" t="s">
        <v>24</v>
      </c>
      <c r="B29" s="83"/>
      <c r="C29" s="8">
        <f>SUM(C5:C28)</f>
        <v>142825</v>
      </c>
      <c r="D29" s="8">
        <f>SUM(D5:D28)</f>
        <v>114336</v>
      </c>
      <c r="E29" s="8">
        <f>SUM(E5:E28)</f>
        <v>479094</v>
      </c>
      <c r="F29" s="11">
        <f>SUM(F5:F28)</f>
        <v>736255</v>
      </c>
      <c r="G29" s="51" t="s">
        <v>27</v>
      </c>
    </row>
    <row r="31" spans="1:7" ht="15" customHeight="1">
      <c r="A31" s="63" t="s">
        <v>100</v>
      </c>
      <c r="B31" s="62" t="s">
        <v>111</v>
      </c>
      <c r="C31" s="62"/>
    </row>
    <row r="32" spans="1:7" ht="15" customHeight="1">
      <c r="A32" s="63" t="s">
        <v>100</v>
      </c>
      <c r="B32" s="62" t="s">
        <v>98</v>
      </c>
      <c r="C32" s="62"/>
    </row>
    <row r="33" spans="1:3" ht="15" customHeight="1">
      <c r="A33" s="63" t="s">
        <v>100</v>
      </c>
      <c r="B33" s="62" t="s">
        <v>99</v>
      </c>
      <c r="C33" s="62"/>
    </row>
  </sheetData>
  <mergeCells count="6">
    <mergeCell ref="A1:B1"/>
    <mergeCell ref="A29:B29"/>
    <mergeCell ref="A2:D2"/>
    <mergeCell ref="E2:G2"/>
    <mergeCell ref="A3:B4"/>
    <mergeCell ref="G3:G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3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5" width="12.7109375" customWidth="1"/>
    <col min="6" max="6" width="55.7109375" customWidth="1"/>
    <col min="7" max="9" width="9.140625" style="59"/>
  </cols>
  <sheetData>
    <row r="1" spans="1:8">
      <c r="A1" s="80" t="s">
        <v>79</v>
      </c>
      <c r="B1" s="80"/>
      <c r="C1" s="45"/>
      <c r="D1" s="45"/>
      <c r="E1" s="45"/>
      <c r="F1" s="45" t="s">
        <v>80</v>
      </c>
    </row>
    <row r="2" spans="1:8" ht="24.95" customHeight="1">
      <c r="A2" s="88" t="s">
        <v>119</v>
      </c>
      <c r="B2" s="88"/>
      <c r="C2" s="88"/>
      <c r="D2" s="56"/>
      <c r="E2" s="89" t="s">
        <v>120</v>
      </c>
      <c r="F2" s="89"/>
      <c r="G2" s="60"/>
      <c r="H2" s="60"/>
    </row>
    <row r="3" spans="1:8" ht="20.100000000000001" customHeight="1">
      <c r="A3" s="81" t="s">
        <v>23</v>
      </c>
      <c r="B3" s="81"/>
      <c r="C3" s="15" t="s">
        <v>58</v>
      </c>
      <c r="D3" s="15" t="s">
        <v>59</v>
      </c>
      <c r="E3" s="15" t="s">
        <v>60</v>
      </c>
      <c r="F3" s="82" t="s">
        <v>28</v>
      </c>
    </row>
    <row r="4" spans="1:8" ht="20.100000000000001" customHeight="1">
      <c r="A4" s="81"/>
      <c r="B4" s="81"/>
      <c r="C4" s="9" t="s">
        <v>64</v>
      </c>
      <c r="D4" s="9" t="s">
        <v>65</v>
      </c>
      <c r="E4" s="9" t="s">
        <v>27</v>
      </c>
      <c r="F4" s="82"/>
    </row>
    <row r="5" spans="1:8" ht="14.45" customHeight="1">
      <c r="A5" s="44">
        <v>10</v>
      </c>
      <c r="B5" s="29" t="s">
        <v>1</v>
      </c>
      <c r="C5" s="46">
        <f>سعودي!F5</f>
        <v>15720</v>
      </c>
      <c r="D5" s="46">
        <f>'غير سعودي'!F5</f>
        <v>71109</v>
      </c>
      <c r="E5" s="48">
        <f t="shared" ref="E5:E24" si="0">C5+D5</f>
        <v>86829</v>
      </c>
      <c r="F5" s="6" t="s">
        <v>29</v>
      </c>
    </row>
    <row r="6" spans="1:8" ht="14.45" customHeight="1">
      <c r="A6" s="44">
        <v>11</v>
      </c>
      <c r="B6" s="30" t="s">
        <v>2</v>
      </c>
      <c r="C6" s="46">
        <f>سعودي!F6</f>
        <v>4103</v>
      </c>
      <c r="D6" s="46">
        <f>'غير سعودي'!F6</f>
        <v>17374</v>
      </c>
      <c r="E6" s="48">
        <f t="shared" si="0"/>
        <v>21477</v>
      </c>
      <c r="F6" s="6" t="s">
        <v>30</v>
      </c>
    </row>
    <row r="7" spans="1:8" ht="14.45" customHeight="1">
      <c r="A7" s="44">
        <v>12</v>
      </c>
      <c r="B7" s="31" t="s">
        <v>3</v>
      </c>
      <c r="C7" s="46">
        <f>سعودي!F7</f>
        <v>9</v>
      </c>
      <c r="D7" s="46">
        <f>'غير سعودي'!F7</f>
        <v>152</v>
      </c>
      <c r="E7" s="48">
        <f t="shared" si="0"/>
        <v>161</v>
      </c>
      <c r="F7" s="6" t="s">
        <v>31</v>
      </c>
    </row>
    <row r="8" spans="1:8" ht="14.45" customHeight="1">
      <c r="A8" s="44">
        <v>13</v>
      </c>
      <c r="B8" s="29" t="s">
        <v>4</v>
      </c>
      <c r="C8" s="46">
        <f>سعودي!F8</f>
        <v>2045</v>
      </c>
      <c r="D8" s="46">
        <f>'غير سعودي'!F8</f>
        <v>13294</v>
      </c>
      <c r="E8" s="48">
        <f t="shared" si="0"/>
        <v>15339</v>
      </c>
      <c r="F8" s="6" t="s">
        <v>32</v>
      </c>
    </row>
    <row r="9" spans="1:8" ht="14.45" customHeight="1">
      <c r="A9" s="44">
        <v>14</v>
      </c>
      <c r="B9" s="29" t="s">
        <v>5</v>
      </c>
      <c r="C9" s="46">
        <f>سعودي!F9</f>
        <v>8725</v>
      </c>
      <c r="D9" s="46">
        <f>'غير سعودي'!F9</f>
        <v>53962</v>
      </c>
      <c r="E9" s="48">
        <f t="shared" si="0"/>
        <v>62687</v>
      </c>
      <c r="F9" s="6" t="s">
        <v>33</v>
      </c>
    </row>
    <row r="10" spans="1:8" ht="14.45" customHeight="1">
      <c r="A10" s="44">
        <v>15</v>
      </c>
      <c r="B10" s="32" t="s">
        <v>6</v>
      </c>
      <c r="C10" s="46">
        <f>سعودي!F10</f>
        <v>138</v>
      </c>
      <c r="D10" s="46">
        <f>'غير سعودي'!F10</f>
        <v>1504</v>
      </c>
      <c r="E10" s="48">
        <f t="shared" si="0"/>
        <v>1642</v>
      </c>
      <c r="F10" s="6" t="s">
        <v>34</v>
      </c>
    </row>
    <row r="11" spans="1:8" ht="14.45" customHeight="1">
      <c r="A11" s="44">
        <v>16</v>
      </c>
      <c r="B11" s="29" t="s">
        <v>7</v>
      </c>
      <c r="C11" s="46">
        <f>سعودي!F11</f>
        <v>2117</v>
      </c>
      <c r="D11" s="46">
        <f>'غير سعودي'!F11</f>
        <v>20585</v>
      </c>
      <c r="E11" s="48">
        <f t="shared" si="0"/>
        <v>22702</v>
      </c>
      <c r="F11" s="6" t="s">
        <v>52</v>
      </c>
    </row>
    <row r="12" spans="1:8" ht="14.45" customHeight="1">
      <c r="A12" s="44">
        <v>17</v>
      </c>
      <c r="B12" s="33" t="s">
        <v>8</v>
      </c>
      <c r="C12" s="46">
        <f>سعودي!F12</f>
        <v>2447</v>
      </c>
      <c r="D12" s="46">
        <f>'غير سعودي'!F12</f>
        <v>10339</v>
      </c>
      <c r="E12" s="48">
        <f t="shared" si="0"/>
        <v>12786</v>
      </c>
      <c r="F12" s="6" t="s">
        <v>35</v>
      </c>
    </row>
    <row r="13" spans="1:8" ht="14.45" customHeight="1">
      <c r="A13" s="44">
        <v>18</v>
      </c>
      <c r="B13" s="34" t="s">
        <v>9</v>
      </c>
      <c r="C13" s="46">
        <f>سعودي!F13</f>
        <v>2854</v>
      </c>
      <c r="D13" s="46">
        <f>'غير سعودي'!F13</f>
        <v>11858</v>
      </c>
      <c r="E13" s="48">
        <f t="shared" si="0"/>
        <v>14712</v>
      </c>
      <c r="F13" s="6" t="s">
        <v>36</v>
      </c>
    </row>
    <row r="14" spans="1:8" ht="14.45" customHeight="1">
      <c r="A14" s="44">
        <v>19</v>
      </c>
      <c r="B14" s="35" t="s">
        <v>53</v>
      </c>
      <c r="C14" s="46">
        <f>سعودي!F14</f>
        <v>9554</v>
      </c>
      <c r="D14" s="46">
        <f>'غير سعودي'!F14</f>
        <v>4377</v>
      </c>
      <c r="E14" s="48">
        <f t="shared" si="0"/>
        <v>13931</v>
      </c>
      <c r="F14" s="6" t="s">
        <v>37</v>
      </c>
    </row>
    <row r="15" spans="1:8" ht="14.45" customHeight="1">
      <c r="A15" s="44">
        <v>20</v>
      </c>
      <c r="B15" s="29" t="s">
        <v>10</v>
      </c>
      <c r="C15" s="46">
        <f>سعودي!F15</f>
        <v>33489</v>
      </c>
      <c r="D15" s="46">
        <f>'غير سعودي'!F15</f>
        <v>34336</v>
      </c>
      <c r="E15" s="48">
        <f t="shared" si="0"/>
        <v>67825</v>
      </c>
      <c r="F15" s="6" t="s">
        <v>38</v>
      </c>
    </row>
    <row r="16" spans="1:8" ht="14.45" customHeight="1">
      <c r="A16" s="44">
        <v>21</v>
      </c>
      <c r="B16" s="36" t="s">
        <v>11</v>
      </c>
      <c r="C16" s="46">
        <f>سعودي!F16</f>
        <v>1710</v>
      </c>
      <c r="D16" s="46">
        <f>'غير سعودي'!F16</f>
        <v>3364</v>
      </c>
      <c r="E16" s="48">
        <f t="shared" si="0"/>
        <v>5074</v>
      </c>
      <c r="F16" s="6" t="s">
        <v>54</v>
      </c>
    </row>
    <row r="17" spans="1:6" ht="14.45" customHeight="1">
      <c r="A17" s="44">
        <v>22</v>
      </c>
      <c r="B17" s="37" t="s">
        <v>12</v>
      </c>
      <c r="C17" s="46">
        <f>سعودي!F17</f>
        <v>4574</v>
      </c>
      <c r="D17" s="46">
        <f>'غير سعودي'!F17</f>
        <v>15431</v>
      </c>
      <c r="E17" s="48">
        <f t="shared" si="0"/>
        <v>20005</v>
      </c>
      <c r="F17" s="6" t="s">
        <v>39</v>
      </c>
    </row>
    <row r="18" spans="1:6" ht="14.45" customHeight="1">
      <c r="A18" s="44">
        <v>23</v>
      </c>
      <c r="B18" s="29" t="s">
        <v>13</v>
      </c>
      <c r="C18" s="46">
        <f>سعودي!F18</f>
        <v>18611</v>
      </c>
      <c r="D18" s="46">
        <f>'غير سعودي'!F18</f>
        <v>87258</v>
      </c>
      <c r="E18" s="48">
        <f t="shared" si="0"/>
        <v>105869</v>
      </c>
      <c r="F18" s="6" t="s">
        <v>40</v>
      </c>
    </row>
    <row r="19" spans="1:6" ht="14.45" customHeight="1">
      <c r="A19" s="44">
        <v>24</v>
      </c>
      <c r="B19" s="38" t="s">
        <v>14</v>
      </c>
      <c r="C19" s="46">
        <f>سعودي!F19</f>
        <v>11993</v>
      </c>
      <c r="D19" s="46">
        <f>'غير سعودي'!F19</f>
        <v>23327</v>
      </c>
      <c r="E19" s="48">
        <f t="shared" si="0"/>
        <v>35320</v>
      </c>
      <c r="F19" s="6" t="s">
        <v>41</v>
      </c>
    </row>
    <row r="20" spans="1:6" ht="14.45" customHeight="1">
      <c r="A20" s="44">
        <v>25</v>
      </c>
      <c r="B20" s="29" t="s">
        <v>15</v>
      </c>
      <c r="C20" s="46">
        <f>سعودي!F20</f>
        <v>11550</v>
      </c>
      <c r="D20" s="46">
        <f>'غير سعودي'!F20</f>
        <v>88574</v>
      </c>
      <c r="E20" s="48">
        <f t="shared" si="0"/>
        <v>100124</v>
      </c>
      <c r="F20" s="6" t="s">
        <v>55</v>
      </c>
    </row>
    <row r="21" spans="1:6" ht="14.45" customHeight="1">
      <c r="A21" s="44">
        <v>26</v>
      </c>
      <c r="B21" s="39" t="s">
        <v>16</v>
      </c>
      <c r="C21" s="46">
        <f>سعودي!F21</f>
        <v>629</v>
      </c>
      <c r="D21" s="46">
        <f>'غير سعودي'!F21</f>
        <v>1406</v>
      </c>
      <c r="E21" s="48">
        <f t="shared" si="0"/>
        <v>2035</v>
      </c>
      <c r="F21" s="6" t="s">
        <v>42</v>
      </c>
    </row>
    <row r="22" spans="1:6" ht="14.45" customHeight="1">
      <c r="A22" s="44">
        <v>27</v>
      </c>
      <c r="B22" s="40" t="s">
        <v>17</v>
      </c>
      <c r="C22" s="46">
        <f>سعودي!F22</f>
        <v>3464</v>
      </c>
      <c r="D22" s="46">
        <f>'غير سعودي'!F22</f>
        <v>13367</v>
      </c>
      <c r="E22" s="48">
        <f t="shared" si="0"/>
        <v>16831</v>
      </c>
      <c r="F22" s="6" t="s">
        <v>43</v>
      </c>
    </row>
    <row r="23" spans="1:6" ht="14.45" customHeight="1">
      <c r="A23" s="44">
        <v>28</v>
      </c>
      <c r="B23" s="41" t="s">
        <v>18</v>
      </c>
      <c r="C23" s="46">
        <f>سعودي!F23</f>
        <v>3601</v>
      </c>
      <c r="D23" s="46">
        <f>'غير سعودي'!F23</f>
        <v>18029</v>
      </c>
      <c r="E23" s="48">
        <f t="shared" si="0"/>
        <v>21630</v>
      </c>
      <c r="F23" s="6" t="s">
        <v>44</v>
      </c>
    </row>
    <row r="24" spans="1:6" ht="14.45" customHeight="1">
      <c r="A24" s="44">
        <v>29</v>
      </c>
      <c r="B24" s="42" t="s">
        <v>56</v>
      </c>
      <c r="C24" s="46">
        <f>سعودي!F24</f>
        <v>948</v>
      </c>
      <c r="D24" s="46">
        <f>'غير سعودي'!F24</f>
        <v>5154</v>
      </c>
      <c r="E24" s="48">
        <f t="shared" si="0"/>
        <v>6102</v>
      </c>
      <c r="F24" s="6" t="s">
        <v>45</v>
      </c>
    </row>
    <row r="25" spans="1:6" ht="14.45" customHeight="1">
      <c r="A25" s="44">
        <v>30</v>
      </c>
      <c r="B25" s="29" t="s">
        <v>19</v>
      </c>
      <c r="C25" s="46">
        <f>سعودي!F25</f>
        <v>655</v>
      </c>
      <c r="D25" s="46">
        <f>'غير سعودي'!F25</f>
        <v>1609</v>
      </c>
      <c r="E25" s="48">
        <f t="shared" ref="E25:E28" si="1">C25+D25</f>
        <v>2264</v>
      </c>
      <c r="F25" s="6" t="s">
        <v>46</v>
      </c>
    </row>
    <row r="26" spans="1:6" ht="14.45" customHeight="1">
      <c r="A26" s="44">
        <v>31</v>
      </c>
      <c r="B26" s="29" t="s">
        <v>20</v>
      </c>
      <c r="C26" s="46">
        <f>سعودي!F26</f>
        <v>5440</v>
      </c>
      <c r="D26" s="46">
        <f>'غير سعودي'!F26</f>
        <v>41846</v>
      </c>
      <c r="E26" s="48">
        <f t="shared" si="1"/>
        <v>47286</v>
      </c>
      <c r="F26" s="6" t="s">
        <v>47</v>
      </c>
    </row>
    <row r="27" spans="1:6" ht="14.45" customHeight="1">
      <c r="A27" s="44">
        <v>32</v>
      </c>
      <c r="B27" s="43" t="s">
        <v>21</v>
      </c>
      <c r="C27" s="46">
        <f>سعودي!F27</f>
        <v>945</v>
      </c>
      <c r="D27" s="46">
        <f>'غير سعودي'!F27</f>
        <v>4852</v>
      </c>
      <c r="E27" s="48">
        <f t="shared" si="1"/>
        <v>5797</v>
      </c>
      <c r="F27" s="6" t="s">
        <v>48</v>
      </c>
    </row>
    <row r="28" spans="1:6" ht="14.45" customHeight="1">
      <c r="A28" s="44">
        <v>33</v>
      </c>
      <c r="B28" s="29" t="s">
        <v>22</v>
      </c>
      <c r="C28" s="46">
        <f>سعودي!F28</f>
        <v>7247</v>
      </c>
      <c r="D28" s="46">
        <f>'غير سعودي'!F28</f>
        <v>40580</v>
      </c>
      <c r="E28" s="48">
        <f t="shared" si="1"/>
        <v>47827</v>
      </c>
      <c r="F28" s="6" t="s">
        <v>49</v>
      </c>
    </row>
    <row r="29" spans="1:6" ht="20.100000000000001" customHeight="1">
      <c r="A29" s="83" t="s">
        <v>24</v>
      </c>
      <c r="B29" s="83"/>
      <c r="C29" s="47">
        <f>SUM(C5:C28)</f>
        <v>152568</v>
      </c>
      <c r="D29" s="47">
        <f>SUM(D5:D28)</f>
        <v>583687</v>
      </c>
      <c r="E29" s="47">
        <f>SUM(E5:E28)</f>
        <v>736255</v>
      </c>
      <c r="F29" s="51" t="s">
        <v>27</v>
      </c>
    </row>
    <row r="31" spans="1:6" ht="15" customHeight="1">
      <c r="A31" s="63" t="s">
        <v>100</v>
      </c>
      <c r="B31" s="62" t="s">
        <v>111</v>
      </c>
      <c r="C31" s="62"/>
    </row>
    <row r="32" spans="1:6" ht="15" customHeight="1">
      <c r="A32" s="63" t="s">
        <v>100</v>
      </c>
      <c r="B32" s="62" t="s">
        <v>98</v>
      </c>
      <c r="C32" s="62"/>
    </row>
    <row r="33" spans="1:3" ht="15" customHeight="1">
      <c r="A33" s="63" t="s">
        <v>100</v>
      </c>
      <c r="B33" s="62" t="s">
        <v>99</v>
      </c>
      <c r="C33" s="62"/>
    </row>
  </sheetData>
  <mergeCells count="6">
    <mergeCell ref="A29:B29"/>
    <mergeCell ref="A1:B1"/>
    <mergeCell ref="A2:C2"/>
    <mergeCell ref="A3:B4"/>
    <mergeCell ref="F3:F4"/>
    <mergeCell ref="E2:F2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3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5" width="11.7109375" customWidth="1"/>
    <col min="6" max="6" width="13.5703125" bestFit="1" customWidth="1"/>
    <col min="7" max="7" width="55.7109375" customWidth="1"/>
    <col min="8" max="9" width="10.7109375" style="73" customWidth="1"/>
    <col min="10" max="10" width="10.7109375" customWidth="1"/>
  </cols>
  <sheetData>
    <row r="1" spans="1:7">
      <c r="A1" s="80" t="s">
        <v>94</v>
      </c>
      <c r="B1" s="80"/>
      <c r="C1" s="45"/>
      <c r="D1" s="45"/>
      <c r="E1" s="45"/>
      <c r="F1" s="45"/>
      <c r="G1" s="45" t="s">
        <v>81</v>
      </c>
    </row>
    <row r="2" spans="1:7" ht="24.95" customHeight="1">
      <c r="A2" s="90" t="s">
        <v>121</v>
      </c>
      <c r="B2" s="90"/>
      <c r="C2" s="90"/>
      <c r="D2" s="57" t="s">
        <v>96</v>
      </c>
      <c r="E2" s="58" t="s">
        <v>97</v>
      </c>
      <c r="F2" s="91" t="s">
        <v>122</v>
      </c>
      <c r="G2" s="91"/>
    </row>
    <row r="3" spans="1:7" ht="20.100000000000001" customHeight="1">
      <c r="A3" s="81" t="s">
        <v>23</v>
      </c>
      <c r="B3" s="81"/>
      <c r="C3" s="12" t="s">
        <v>61</v>
      </c>
      <c r="D3" s="12" t="s">
        <v>62</v>
      </c>
      <c r="E3" s="12" t="s">
        <v>63</v>
      </c>
      <c r="F3" s="12" t="s">
        <v>24</v>
      </c>
      <c r="G3" s="82" t="s">
        <v>28</v>
      </c>
    </row>
    <row r="4" spans="1:7" ht="20.100000000000001" customHeight="1">
      <c r="A4" s="81"/>
      <c r="B4" s="81"/>
      <c r="C4" s="1" t="s">
        <v>0</v>
      </c>
      <c r="D4" s="2" t="s">
        <v>25</v>
      </c>
      <c r="E4" s="3" t="s">
        <v>26</v>
      </c>
      <c r="F4" s="4" t="s">
        <v>27</v>
      </c>
      <c r="G4" s="82"/>
    </row>
    <row r="5" spans="1:7" ht="14.45" customHeight="1">
      <c r="A5" s="44">
        <v>10</v>
      </c>
      <c r="B5" s="29" t="s">
        <v>1</v>
      </c>
      <c r="C5" s="79">
        <v>245293</v>
      </c>
      <c r="D5" s="79">
        <v>195678</v>
      </c>
      <c r="E5" s="79">
        <v>2523473</v>
      </c>
      <c r="F5" s="10">
        <f t="shared" ref="F5:F28" si="0">SUM(C5:E5)</f>
        <v>2964444</v>
      </c>
      <c r="G5" s="6" t="s">
        <v>29</v>
      </c>
    </row>
    <row r="6" spans="1:7" ht="14.45" customHeight="1">
      <c r="A6" s="44">
        <v>11</v>
      </c>
      <c r="B6" s="30" t="s">
        <v>2</v>
      </c>
      <c r="C6" s="79">
        <v>13326</v>
      </c>
      <c r="D6" s="79">
        <v>23663</v>
      </c>
      <c r="E6" s="79">
        <v>682035</v>
      </c>
      <c r="F6" s="10">
        <f t="shared" si="0"/>
        <v>719024</v>
      </c>
      <c r="G6" s="6" t="s">
        <v>30</v>
      </c>
    </row>
    <row r="7" spans="1:7" ht="14.45" customHeight="1">
      <c r="A7" s="44">
        <v>12</v>
      </c>
      <c r="B7" s="31" t="s">
        <v>3</v>
      </c>
      <c r="C7" s="79">
        <v>1365</v>
      </c>
      <c r="D7" s="79">
        <v>745</v>
      </c>
      <c r="E7" s="79">
        <v>955</v>
      </c>
      <c r="F7" s="10">
        <f t="shared" si="0"/>
        <v>3065</v>
      </c>
      <c r="G7" s="6" t="s">
        <v>31</v>
      </c>
    </row>
    <row r="8" spans="1:7" ht="14.45" customHeight="1">
      <c r="A8" s="44">
        <v>13</v>
      </c>
      <c r="B8" s="29" t="s">
        <v>4</v>
      </c>
      <c r="C8" s="79">
        <v>54576</v>
      </c>
      <c r="D8" s="79">
        <v>25648</v>
      </c>
      <c r="E8" s="79">
        <v>277628</v>
      </c>
      <c r="F8" s="10">
        <f t="shared" si="0"/>
        <v>357852</v>
      </c>
      <c r="G8" s="6" t="s">
        <v>32</v>
      </c>
    </row>
    <row r="9" spans="1:7" ht="14.45" customHeight="1">
      <c r="A9" s="44">
        <v>14</v>
      </c>
      <c r="B9" s="29" t="s">
        <v>5</v>
      </c>
      <c r="C9" s="79">
        <v>692313</v>
      </c>
      <c r="D9" s="79">
        <v>196322</v>
      </c>
      <c r="E9" s="79">
        <v>132105</v>
      </c>
      <c r="F9" s="10">
        <f t="shared" si="0"/>
        <v>1020740</v>
      </c>
      <c r="G9" s="6" t="s">
        <v>33</v>
      </c>
    </row>
    <row r="10" spans="1:7" ht="14.45" customHeight="1">
      <c r="A10" s="44">
        <v>15</v>
      </c>
      <c r="B10" s="32" t="s">
        <v>6</v>
      </c>
      <c r="C10" s="79">
        <v>1921</v>
      </c>
      <c r="D10" s="79">
        <v>2418</v>
      </c>
      <c r="E10" s="79">
        <v>33513</v>
      </c>
      <c r="F10" s="10">
        <f t="shared" si="0"/>
        <v>37852</v>
      </c>
      <c r="G10" s="6" t="s">
        <v>34</v>
      </c>
    </row>
    <row r="11" spans="1:7" ht="14.45" customHeight="1">
      <c r="A11" s="44">
        <v>16</v>
      </c>
      <c r="B11" s="29" t="s">
        <v>7</v>
      </c>
      <c r="C11" s="79">
        <v>110322</v>
      </c>
      <c r="D11" s="79">
        <v>154493</v>
      </c>
      <c r="E11" s="79">
        <v>196389</v>
      </c>
      <c r="F11" s="10">
        <f t="shared" si="0"/>
        <v>461204</v>
      </c>
      <c r="G11" s="6" t="s">
        <v>52</v>
      </c>
    </row>
    <row r="12" spans="1:7" ht="14.45" customHeight="1">
      <c r="A12" s="44">
        <v>17</v>
      </c>
      <c r="B12" s="33" t="s">
        <v>8</v>
      </c>
      <c r="C12" s="79">
        <v>2664</v>
      </c>
      <c r="D12" s="79">
        <v>20852</v>
      </c>
      <c r="E12" s="79">
        <v>560781</v>
      </c>
      <c r="F12" s="10">
        <f t="shared" si="0"/>
        <v>584297</v>
      </c>
      <c r="G12" s="6" t="s">
        <v>35</v>
      </c>
    </row>
    <row r="13" spans="1:7" ht="14.45" customHeight="1">
      <c r="A13" s="44">
        <v>18</v>
      </c>
      <c r="B13" s="34" t="s">
        <v>9</v>
      </c>
      <c r="C13" s="79">
        <v>42205</v>
      </c>
      <c r="D13" s="79">
        <v>65370</v>
      </c>
      <c r="E13" s="79">
        <v>408209</v>
      </c>
      <c r="F13" s="10">
        <f t="shared" si="0"/>
        <v>515784</v>
      </c>
      <c r="G13" s="6" t="s">
        <v>36</v>
      </c>
    </row>
    <row r="14" spans="1:7" ht="14.45" customHeight="1">
      <c r="A14" s="44">
        <v>19</v>
      </c>
      <c r="B14" s="35" t="s">
        <v>53</v>
      </c>
      <c r="C14" s="79">
        <v>3649</v>
      </c>
      <c r="D14" s="79">
        <v>51434</v>
      </c>
      <c r="E14" s="79">
        <v>4083618</v>
      </c>
      <c r="F14" s="10">
        <f t="shared" si="0"/>
        <v>4138701</v>
      </c>
      <c r="G14" s="6" t="s">
        <v>37</v>
      </c>
    </row>
    <row r="15" spans="1:7" ht="14.45" customHeight="1">
      <c r="A15" s="44">
        <v>20</v>
      </c>
      <c r="B15" s="29" t="s">
        <v>10</v>
      </c>
      <c r="C15" s="79">
        <v>10246</v>
      </c>
      <c r="D15" s="79">
        <v>151705</v>
      </c>
      <c r="E15" s="79">
        <v>5134986</v>
      </c>
      <c r="F15" s="10">
        <f t="shared" si="0"/>
        <v>5296937</v>
      </c>
      <c r="G15" s="6" t="s">
        <v>38</v>
      </c>
    </row>
    <row r="16" spans="1:7" ht="14.45" customHeight="1">
      <c r="A16" s="44">
        <v>21</v>
      </c>
      <c r="B16" s="36" t="s">
        <v>11</v>
      </c>
      <c r="C16" s="79">
        <v>577</v>
      </c>
      <c r="D16" s="79">
        <v>7303</v>
      </c>
      <c r="E16" s="79">
        <v>258915</v>
      </c>
      <c r="F16" s="10">
        <f t="shared" si="0"/>
        <v>266795</v>
      </c>
      <c r="G16" s="6" t="s">
        <v>54</v>
      </c>
    </row>
    <row r="17" spans="1:7" ht="14.45" customHeight="1">
      <c r="A17" s="44">
        <v>22</v>
      </c>
      <c r="B17" s="37" t="s">
        <v>12</v>
      </c>
      <c r="C17" s="79">
        <v>8503</v>
      </c>
      <c r="D17" s="79">
        <v>49459</v>
      </c>
      <c r="E17" s="79">
        <v>484356</v>
      </c>
      <c r="F17" s="10">
        <f t="shared" si="0"/>
        <v>542318</v>
      </c>
      <c r="G17" s="6" t="s">
        <v>39</v>
      </c>
    </row>
    <row r="18" spans="1:7" ht="14.45" customHeight="1">
      <c r="A18" s="44">
        <v>23</v>
      </c>
      <c r="B18" s="29" t="s">
        <v>13</v>
      </c>
      <c r="C18" s="79">
        <v>65535</v>
      </c>
      <c r="D18" s="79">
        <v>253933</v>
      </c>
      <c r="E18" s="79">
        <v>3079973</v>
      </c>
      <c r="F18" s="10">
        <f t="shared" si="0"/>
        <v>3399441</v>
      </c>
      <c r="G18" s="6" t="s">
        <v>40</v>
      </c>
    </row>
    <row r="19" spans="1:7" ht="14.45" customHeight="1">
      <c r="A19" s="44">
        <v>24</v>
      </c>
      <c r="B19" s="38" t="s">
        <v>14</v>
      </c>
      <c r="C19" s="79">
        <v>3575</v>
      </c>
      <c r="D19" s="79">
        <v>24065</v>
      </c>
      <c r="E19" s="79">
        <v>2143972</v>
      </c>
      <c r="F19" s="10">
        <f t="shared" si="0"/>
        <v>2171612</v>
      </c>
      <c r="G19" s="6" t="s">
        <v>41</v>
      </c>
    </row>
    <row r="20" spans="1:7" ht="14.45" customHeight="1">
      <c r="A20" s="44">
        <v>25</v>
      </c>
      <c r="B20" s="29" t="s">
        <v>15</v>
      </c>
      <c r="C20" s="79">
        <v>396202</v>
      </c>
      <c r="D20" s="79">
        <v>417033</v>
      </c>
      <c r="E20" s="79">
        <v>1315966</v>
      </c>
      <c r="F20" s="10">
        <f t="shared" si="0"/>
        <v>2129201</v>
      </c>
      <c r="G20" s="6" t="s">
        <v>55</v>
      </c>
    </row>
    <row r="21" spans="1:7" ht="14.45" customHeight="1">
      <c r="A21" s="44">
        <v>26</v>
      </c>
      <c r="B21" s="39" t="s">
        <v>16</v>
      </c>
      <c r="C21" s="79">
        <v>1614</v>
      </c>
      <c r="D21" s="79">
        <v>4386</v>
      </c>
      <c r="E21" s="79">
        <v>41789</v>
      </c>
      <c r="F21" s="10">
        <f t="shared" si="0"/>
        <v>47789</v>
      </c>
      <c r="G21" s="6" t="s">
        <v>42</v>
      </c>
    </row>
    <row r="22" spans="1:7" ht="14.45" customHeight="1">
      <c r="A22" s="44">
        <v>27</v>
      </c>
      <c r="B22" s="40" t="s">
        <v>17</v>
      </c>
      <c r="C22" s="79">
        <v>7120</v>
      </c>
      <c r="D22" s="79">
        <v>22671</v>
      </c>
      <c r="E22" s="79">
        <v>533570</v>
      </c>
      <c r="F22" s="10">
        <f t="shared" si="0"/>
        <v>563361</v>
      </c>
      <c r="G22" s="6" t="s">
        <v>43</v>
      </c>
    </row>
    <row r="23" spans="1:7" ht="14.45" customHeight="1">
      <c r="A23" s="44">
        <v>28</v>
      </c>
      <c r="B23" s="41" t="s">
        <v>18</v>
      </c>
      <c r="C23" s="79">
        <v>3236</v>
      </c>
      <c r="D23" s="79">
        <v>23173</v>
      </c>
      <c r="E23" s="79">
        <v>778234</v>
      </c>
      <c r="F23" s="10">
        <f t="shared" si="0"/>
        <v>804643</v>
      </c>
      <c r="G23" s="6" t="s">
        <v>44</v>
      </c>
    </row>
    <row r="24" spans="1:7" ht="14.45" customHeight="1">
      <c r="A24" s="44">
        <v>29</v>
      </c>
      <c r="B24" s="42" t="s">
        <v>56</v>
      </c>
      <c r="C24" s="79">
        <v>2650</v>
      </c>
      <c r="D24" s="79">
        <v>25142</v>
      </c>
      <c r="E24" s="79">
        <v>152235</v>
      </c>
      <c r="F24" s="10">
        <f t="shared" si="0"/>
        <v>180027</v>
      </c>
      <c r="G24" s="6" t="s">
        <v>45</v>
      </c>
    </row>
    <row r="25" spans="1:7" ht="14.45" customHeight="1">
      <c r="A25" s="44">
        <v>30</v>
      </c>
      <c r="B25" s="29" t="s">
        <v>19</v>
      </c>
      <c r="C25" s="79">
        <v>767</v>
      </c>
      <c r="D25" s="79">
        <v>2153</v>
      </c>
      <c r="E25" s="79">
        <v>81502</v>
      </c>
      <c r="F25" s="10">
        <f t="shared" si="0"/>
        <v>84422</v>
      </c>
      <c r="G25" s="6" t="s">
        <v>46</v>
      </c>
    </row>
    <row r="26" spans="1:7" ht="14.45" customHeight="1">
      <c r="A26" s="44">
        <v>31</v>
      </c>
      <c r="B26" s="29" t="s">
        <v>20</v>
      </c>
      <c r="C26" s="79">
        <v>213341</v>
      </c>
      <c r="D26" s="79">
        <v>242827</v>
      </c>
      <c r="E26" s="79">
        <v>443506</v>
      </c>
      <c r="F26" s="10">
        <f t="shared" si="0"/>
        <v>899674</v>
      </c>
      <c r="G26" s="6" t="s">
        <v>47</v>
      </c>
    </row>
    <row r="27" spans="1:7" ht="14.45" customHeight="1">
      <c r="A27" s="44">
        <v>32</v>
      </c>
      <c r="B27" s="43" t="s">
        <v>21</v>
      </c>
      <c r="C27" s="79">
        <v>7955</v>
      </c>
      <c r="D27" s="79">
        <v>9593</v>
      </c>
      <c r="E27" s="79">
        <v>114695</v>
      </c>
      <c r="F27" s="10">
        <f t="shared" si="0"/>
        <v>132243</v>
      </c>
      <c r="G27" s="6" t="s">
        <v>48</v>
      </c>
    </row>
    <row r="28" spans="1:7" ht="14.45" customHeight="1">
      <c r="A28" s="44">
        <v>33</v>
      </c>
      <c r="B28" s="29" t="s">
        <v>22</v>
      </c>
      <c r="C28" s="79">
        <v>249741</v>
      </c>
      <c r="D28" s="79">
        <v>70350</v>
      </c>
      <c r="E28" s="79">
        <v>563496</v>
      </c>
      <c r="F28" s="10">
        <f t="shared" si="0"/>
        <v>883587</v>
      </c>
      <c r="G28" s="6" t="s">
        <v>49</v>
      </c>
    </row>
    <row r="29" spans="1:7" ht="20.100000000000001" customHeight="1">
      <c r="A29" s="83" t="s">
        <v>24</v>
      </c>
      <c r="B29" s="83"/>
      <c r="C29" s="8">
        <f>SUM(C5:C28)</f>
        <v>2138696</v>
      </c>
      <c r="D29" s="8">
        <f>SUM(D5:D28)</f>
        <v>2040416</v>
      </c>
      <c r="E29" s="8">
        <f>SUM(E5:E28)</f>
        <v>24025901</v>
      </c>
      <c r="F29" s="8">
        <f>SUM(F5:F28)</f>
        <v>28205013</v>
      </c>
      <c r="G29" s="7" t="s">
        <v>27</v>
      </c>
    </row>
    <row r="31" spans="1:7" ht="15" customHeight="1">
      <c r="A31" s="63" t="s">
        <v>100</v>
      </c>
      <c r="B31" s="62" t="s">
        <v>111</v>
      </c>
      <c r="C31" s="62"/>
      <c r="D31" s="27"/>
      <c r="E31" s="27"/>
      <c r="F31" s="27"/>
    </row>
    <row r="32" spans="1:7" ht="15" customHeight="1">
      <c r="A32" s="63" t="s">
        <v>100</v>
      </c>
      <c r="B32" s="62" t="s">
        <v>98</v>
      </c>
      <c r="C32" s="62"/>
    </row>
    <row r="33" spans="1:3" ht="15" customHeight="1">
      <c r="A33" s="63" t="s">
        <v>100</v>
      </c>
      <c r="B33" s="62" t="s">
        <v>99</v>
      </c>
      <c r="C33" s="62"/>
    </row>
  </sheetData>
  <mergeCells count="6">
    <mergeCell ref="A3:B4"/>
    <mergeCell ref="G3:G4"/>
    <mergeCell ref="A1:B1"/>
    <mergeCell ref="A29:B29"/>
    <mergeCell ref="A2:C2"/>
    <mergeCell ref="F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33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5" width="11.7109375" customWidth="1"/>
    <col min="6" max="6" width="12.42578125" bestFit="1" customWidth="1"/>
    <col min="7" max="7" width="55.7109375" customWidth="1"/>
    <col min="8" max="8" width="9.7109375" bestFit="1" customWidth="1"/>
  </cols>
  <sheetData>
    <row r="1" spans="1:8">
      <c r="A1" s="80" t="s">
        <v>82</v>
      </c>
      <c r="B1" s="80"/>
      <c r="C1" s="45"/>
      <c r="D1" s="45"/>
      <c r="E1" s="45"/>
      <c r="F1" s="45"/>
      <c r="G1" s="45" t="s">
        <v>83</v>
      </c>
    </row>
    <row r="2" spans="1:8" ht="24.95" customHeight="1">
      <c r="A2" s="90" t="s">
        <v>123</v>
      </c>
      <c r="B2" s="90"/>
      <c r="C2" s="90"/>
      <c r="D2" s="57" t="s">
        <v>96</v>
      </c>
      <c r="E2" s="58" t="s">
        <v>97</v>
      </c>
      <c r="F2" s="91" t="s">
        <v>122</v>
      </c>
      <c r="G2" s="91"/>
    </row>
    <row r="3" spans="1:8" ht="20.100000000000001" customHeight="1">
      <c r="A3" s="81" t="s">
        <v>23</v>
      </c>
      <c r="B3" s="81"/>
      <c r="C3" s="12" t="s">
        <v>61</v>
      </c>
      <c r="D3" s="12" t="s">
        <v>62</v>
      </c>
      <c r="E3" s="12" t="s">
        <v>63</v>
      </c>
      <c r="F3" s="12" t="s">
        <v>24</v>
      </c>
      <c r="G3" s="82" t="s">
        <v>28</v>
      </c>
    </row>
    <row r="4" spans="1:8" ht="20.100000000000001" customHeight="1">
      <c r="A4" s="81"/>
      <c r="B4" s="81"/>
      <c r="C4" s="1" t="s">
        <v>0</v>
      </c>
      <c r="D4" s="2" t="s">
        <v>25</v>
      </c>
      <c r="E4" s="3" t="s">
        <v>26</v>
      </c>
      <c r="F4" s="4" t="s">
        <v>27</v>
      </c>
      <c r="G4" s="82"/>
    </row>
    <row r="5" spans="1:8" ht="14.45" customHeight="1">
      <c r="A5" s="44">
        <v>10</v>
      </c>
      <c r="B5" s="29" t="s">
        <v>1</v>
      </c>
      <c r="C5" s="78">
        <v>29278</v>
      </c>
      <c r="D5" s="78">
        <v>23353</v>
      </c>
      <c r="E5" s="78">
        <v>301185</v>
      </c>
      <c r="F5" s="10">
        <f t="shared" ref="F5:F24" si="0">SUM(C5:E5)</f>
        <v>353816</v>
      </c>
      <c r="G5" s="6" t="s">
        <v>29</v>
      </c>
      <c r="H5" s="72"/>
    </row>
    <row r="6" spans="1:8" ht="14.45" customHeight="1">
      <c r="A6" s="44">
        <v>11</v>
      </c>
      <c r="B6" s="30" t="s">
        <v>2</v>
      </c>
      <c r="C6" s="78">
        <v>4594</v>
      </c>
      <c r="D6" s="78">
        <v>8163</v>
      </c>
      <c r="E6" s="78">
        <v>235214</v>
      </c>
      <c r="F6" s="10">
        <f t="shared" si="0"/>
        <v>247971</v>
      </c>
      <c r="G6" s="6" t="s">
        <v>30</v>
      </c>
      <c r="H6" s="72"/>
    </row>
    <row r="7" spans="1:8" ht="14.45" customHeight="1">
      <c r="A7" s="44">
        <v>12</v>
      </c>
      <c r="B7" s="31" t="s">
        <v>3</v>
      </c>
      <c r="C7" s="78">
        <v>160</v>
      </c>
      <c r="D7" s="78">
        <v>87</v>
      </c>
      <c r="E7" s="78">
        <v>112</v>
      </c>
      <c r="F7" s="10">
        <f t="shared" si="0"/>
        <v>359</v>
      </c>
      <c r="G7" s="6" t="s">
        <v>31</v>
      </c>
      <c r="H7" s="72"/>
    </row>
    <row r="8" spans="1:8" ht="14.45" customHeight="1">
      <c r="A8" s="44">
        <v>13</v>
      </c>
      <c r="B8" s="29" t="s">
        <v>4</v>
      </c>
      <c r="C8" s="78">
        <v>3433</v>
      </c>
      <c r="D8" s="78">
        <v>1614</v>
      </c>
      <c r="E8" s="78">
        <v>17465</v>
      </c>
      <c r="F8" s="10">
        <f t="shared" si="0"/>
        <v>22512</v>
      </c>
      <c r="G8" s="6" t="s">
        <v>32</v>
      </c>
      <c r="H8" s="72"/>
    </row>
    <row r="9" spans="1:8" ht="14.45" customHeight="1">
      <c r="A9" s="44">
        <v>14</v>
      </c>
      <c r="B9" s="29" t="s">
        <v>5</v>
      </c>
      <c r="C9" s="78">
        <v>39415</v>
      </c>
      <c r="D9" s="78">
        <v>11177</v>
      </c>
      <c r="E9" s="78">
        <v>7521</v>
      </c>
      <c r="F9" s="10">
        <f t="shared" si="0"/>
        <v>58113</v>
      </c>
      <c r="G9" s="6" t="s">
        <v>33</v>
      </c>
      <c r="H9" s="72"/>
    </row>
    <row r="10" spans="1:8" ht="14.45" customHeight="1">
      <c r="A10" s="44">
        <v>15</v>
      </c>
      <c r="B10" s="32" t="s">
        <v>6</v>
      </c>
      <c r="C10" s="78">
        <v>74</v>
      </c>
      <c r="D10" s="78">
        <v>92</v>
      </c>
      <c r="E10" s="78">
        <v>1282</v>
      </c>
      <c r="F10" s="10">
        <f t="shared" si="0"/>
        <v>1448</v>
      </c>
      <c r="G10" s="6" t="s">
        <v>34</v>
      </c>
      <c r="H10" s="72"/>
    </row>
    <row r="11" spans="1:8" ht="14.45" customHeight="1">
      <c r="A11" s="44">
        <v>16</v>
      </c>
      <c r="B11" s="29" t="s">
        <v>7</v>
      </c>
      <c r="C11" s="78">
        <v>12699</v>
      </c>
      <c r="D11" s="78">
        <v>17783</v>
      </c>
      <c r="E11" s="78">
        <v>22606</v>
      </c>
      <c r="F11" s="10">
        <f t="shared" si="0"/>
        <v>53088</v>
      </c>
      <c r="G11" s="6" t="s">
        <v>52</v>
      </c>
      <c r="H11" s="72"/>
    </row>
    <row r="12" spans="1:8" ht="14.45" customHeight="1">
      <c r="A12" s="44">
        <v>17</v>
      </c>
      <c r="B12" s="33" t="s">
        <v>8</v>
      </c>
      <c r="C12" s="78">
        <v>758</v>
      </c>
      <c r="D12" s="78">
        <v>5934</v>
      </c>
      <c r="E12" s="78">
        <v>159570</v>
      </c>
      <c r="F12" s="10">
        <f t="shared" si="0"/>
        <v>166262</v>
      </c>
      <c r="G12" s="6" t="s">
        <v>35</v>
      </c>
      <c r="H12" s="72"/>
    </row>
    <row r="13" spans="1:8" ht="14.45" customHeight="1">
      <c r="A13" s="44">
        <v>18</v>
      </c>
      <c r="B13" s="34" t="s">
        <v>9</v>
      </c>
      <c r="C13" s="78">
        <v>7596</v>
      </c>
      <c r="D13" s="78">
        <v>11764</v>
      </c>
      <c r="E13" s="78">
        <v>73464</v>
      </c>
      <c r="F13" s="10">
        <f t="shared" si="0"/>
        <v>92824</v>
      </c>
      <c r="G13" s="6" t="s">
        <v>36</v>
      </c>
      <c r="H13" s="72"/>
    </row>
    <row r="14" spans="1:8" ht="14.45" customHeight="1">
      <c r="A14" s="44">
        <v>19</v>
      </c>
      <c r="B14" s="35" t="s">
        <v>53</v>
      </c>
      <c r="C14" s="78">
        <v>103</v>
      </c>
      <c r="D14" s="78">
        <v>1453</v>
      </c>
      <c r="E14" s="78">
        <v>115344</v>
      </c>
      <c r="F14" s="10">
        <f t="shared" si="0"/>
        <v>116900</v>
      </c>
      <c r="G14" s="6" t="s">
        <v>37</v>
      </c>
      <c r="H14" s="72"/>
    </row>
    <row r="15" spans="1:8" ht="14.45" customHeight="1">
      <c r="A15" s="44">
        <v>20</v>
      </c>
      <c r="B15" s="29" t="s">
        <v>10</v>
      </c>
      <c r="C15" s="78">
        <v>5229</v>
      </c>
      <c r="D15" s="78">
        <v>77430</v>
      </c>
      <c r="E15" s="78">
        <v>2620895</v>
      </c>
      <c r="F15" s="10">
        <f t="shared" si="0"/>
        <v>2703554</v>
      </c>
      <c r="G15" s="6" t="s">
        <v>38</v>
      </c>
      <c r="H15" s="72"/>
    </row>
    <row r="16" spans="1:8" ht="14.45" customHeight="1">
      <c r="A16" s="44">
        <v>21</v>
      </c>
      <c r="B16" s="36" t="s">
        <v>11</v>
      </c>
      <c r="C16" s="78">
        <v>142</v>
      </c>
      <c r="D16" s="78">
        <v>1794</v>
      </c>
      <c r="E16" s="78">
        <v>63621</v>
      </c>
      <c r="F16" s="10">
        <f t="shared" si="0"/>
        <v>65557</v>
      </c>
      <c r="G16" s="6" t="s">
        <v>54</v>
      </c>
      <c r="H16" s="72"/>
    </row>
    <row r="17" spans="1:8" ht="14.45" customHeight="1">
      <c r="A17" s="44">
        <v>22</v>
      </c>
      <c r="B17" s="37" t="s">
        <v>12</v>
      </c>
      <c r="C17" s="78">
        <v>1839</v>
      </c>
      <c r="D17" s="78">
        <v>10694</v>
      </c>
      <c r="E17" s="78">
        <v>104731</v>
      </c>
      <c r="F17" s="10">
        <f t="shared" si="0"/>
        <v>117264</v>
      </c>
      <c r="G17" s="6" t="s">
        <v>39</v>
      </c>
      <c r="H17" s="72"/>
    </row>
    <row r="18" spans="1:8" ht="14.45" customHeight="1">
      <c r="A18" s="44">
        <v>23</v>
      </c>
      <c r="B18" s="29" t="s">
        <v>13</v>
      </c>
      <c r="C18" s="78">
        <v>15611</v>
      </c>
      <c r="D18" s="78">
        <v>60487</v>
      </c>
      <c r="E18" s="78">
        <v>733651</v>
      </c>
      <c r="F18" s="10">
        <f t="shared" si="0"/>
        <v>809749</v>
      </c>
      <c r="G18" s="6" t="s">
        <v>40</v>
      </c>
      <c r="H18" s="72"/>
    </row>
    <row r="19" spans="1:8" ht="14.45" customHeight="1">
      <c r="A19" s="44">
        <v>24</v>
      </c>
      <c r="B19" s="38" t="s">
        <v>14</v>
      </c>
      <c r="C19" s="78">
        <v>923</v>
      </c>
      <c r="D19" s="78">
        <v>6214</v>
      </c>
      <c r="E19" s="78">
        <v>553602</v>
      </c>
      <c r="F19" s="10">
        <f t="shared" si="0"/>
        <v>560739</v>
      </c>
      <c r="G19" s="6" t="s">
        <v>41</v>
      </c>
      <c r="H19" s="72"/>
    </row>
    <row r="20" spans="1:8" ht="14.45" customHeight="1">
      <c r="A20" s="44">
        <v>25</v>
      </c>
      <c r="B20" s="29" t="s">
        <v>15</v>
      </c>
      <c r="C20" s="78">
        <v>81306</v>
      </c>
      <c r="D20" s="78">
        <v>85582</v>
      </c>
      <c r="E20" s="78">
        <v>270056</v>
      </c>
      <c r="F20" s="10">
        <f t="shared" si="0"/>
        <v>436944</v>
      </c>
      <c r="G20" s="6" t="s">
        <v>55</v>
      </c>
      <c r="H20" s="72"/>
    </row>
    <row r="21" spans="1:8" ht="14.45" customHeight="1">
      <c r="A21" s="44">
        <v>26</v>
      </c>
      <c r="B21" s="39" t="s">
        <v>16</v>
      </c>
      <c r="C21" s="78">
        <v>470</v>
      </c>
      <c r="D21" s="78">
        <v>1276</v>
      </c>
      <c r="E21" s="78">
        <v>12158</v>
      </c>
      <c r="F21" s="10">
        <f t="shared" si="0"/>
        <v>13904</v>
      </c>
      <c r="G21" s="6" t="s">
        <v>42</v>
      </c>
      <c r="H21" s="72"/>
    </row>
    <row r="22" spans="1:8" ht="14.45" customHeight="1">
      <c r="A22" s="44">
        <v>27</v>
      </c>
      <c r="B22" s="40" t="s">
        <v>17</v>
      </c>
      <c r="C22" s="78">
        <v>1681</v>
      </c>
      <c r="D22" s="78">
        <v>5352</v>
      </c>
      <c r="E22" s="78">
        <v>125960</v>
      </c>
      <c r="F22" s="10">
        <f t="shared" si="0"/>
        <v>132993</v>
      </c>
      <c r="G22" s="6" t="s">
        <v>43</v>
      </c>
      <c r="H22" s="72"/>
    </row>
    <row r="23" spans="1:8" ht="14.45" customHeight="1">
      <c r="A23" s="44">
        <v>28</v>
      </c>
      <c r="B23" s="41" t="s">
        <v>18</v>
      </c>
      <c r="C23" s="78">
        <v>836</v>
      </c>
      <c r="D23" s="78">
        <v>5990</v>
      </c>
      <c r="E23" s="78">
        <v>201156</v>
      </c>
      <c r="F23" s="10">
        <f t="shared" si="0"/>
        <v>207982</v>
      </c>
      <c r="G23" s="6" t="s">
        <v>44</v>
      </c>
      <c r="H23" s="72"/>
    </row>
    <row r="24" spans="1:8" ht="14.45" customHeight="1">
      <c r="A24" s="44">
        <v>29</v>
      </c>
      <c r="B24" s="42" t="s">
        <v>56</v>
      </c>
      <c r="C24" s="78">
        <v>356</v>
      </c>
      <c r="D24" s="78">
        <v>3377</v>
      </c>
      <c r="E24" s="78">
        <v>20449</v>
      </c>
      <c r="F24" s="10">
        <f t="shared" si="0"/>
        <v>24182</v>
      </c>
      <c r="G24" s="6" t="s">
        <v>45</v>
      </c>
      <c r="H24" s="72"/>
    </row>
    <row r="25" spans="1:8" ht="14.45" customHeight="1">
      <c r="A25" s="44">
        <v>30</v>
      </c>
      <c r="B25" s="29" t="s">
        <v>19</v>
      </c>
      <c r="C25" s="78">
        <v>3</v>
      </c>
      <c r="D25" s="78">
        <v>9</v>
      </c>
      <c r="E25" s="78">
        <v>347</v>
      </c>
      <c r="F25" s="10">
        <f t="shared" ref="F25:F28" si="1">SUM(C25:E25)</f>
        <v>359</v>
      </c>
      <c r="G25" s="6" t="s">
        <v>46</v>
      </c>
      <c r="H25" s="72"/>
    </row>
    <row r="26" spans="1:8" ht="14.45" customHeight="1">
      <c r="A26" s="44">
        <v>31</v>
      </c>
      <c r="B26" s="29" t="s">
        <v>20</v>
      </c>
      <c r="C26" s="78">
        <v>28940</v>
      </c>
      <c r="D26" s="78">
        <v>32939</v>
      </c>
      <c r="E26" s="78">
        <v>60161</v>
      </c>
      <c r="F26" s="10">
        <f t="shared" si="1"/>
        <v>122040</v>
      </c>
      <c r="G26" s="6" t="s">
        <v>47</v>
      </c>
      <c r="H26" s="72"/>
    </row>
    <row r="27" spans="1:8" ht="14.45" customHeight="1">
      <c r="A27" s="44">
        <v>32</v>
      </c>
      <c r="B27" s="43" t="s">
        <v>21</v>
      </c>
      <c r="C27" s="78">
        <v>2246</v>
      </c>
      <c r="D27" s="78">
        <v>2709</v>
      </c>
      <c r="E27" s="78">
        <v>32390</v>
      </c>
      <c r="F27" s="10">
        <f t="shared" si="1"/>
        <v>37345</v>
      </c>
      <c r="G27" s="6" t="s">
        <v>48</v>
      </c>
      <c r="H27" s="72"/>
    </row>
    <row r="28" spans="1:8" ht="14.45" customHeight="1">
      <c r="A28" s="44">
        <v>33</v>
      </c>
      <c r="B28" s="29" t="s">
        <v>22</v>
      </c>
      <c r="C28" s="78">
        <v>54689</v>
      </c>
      <c r="D28" s="78">
        <v>15405</v>
      </c>
      <c r="E28" s="78">
        <v>123395</v>
      </c>
      <c r="F28" s="10">
        <f t="shared" si="1"/>
        <v>193489</v>
      </c>
      <c r="G28" s="6" t="s">
        <v>49</v>
      </c>
      <c r="H28" s="72"/>
    </row>
    <row r="29" spans="1:8" ht="20.100000000000001" customHeight="1">
      <c r="A29" s="83" t="s">
        <v>24</v>
      </c>
      <c r="B29" s="83"/>
      <c r="C29" s="8">
        <f>SUM(C5:C28)</f>
        <v>292381</v>
      </c>
      <c r="D29" s="8">
        <f>SUM(D5:D28)</f>
        <v>390678</v>
      </c>
      <c r="E29" s="8">
        <f>SUM(E5:E28)</f>
        <v>5856335</v>
      </c>
      <c r="F29" s="18">
        <f t="shared" ref="F29" si="2">SUM(C29:E29)</f>
        <v>6539394</v>
      </c>
      <c r="G29" s="7" t="s">
        <v>27</v>
      </c>
    </row>
    <row r="31" spans="1:8" ht="15" customHeight="1">
      <c r="A31" s="63" t="s">
        <v>100</v>
      </c>
      <c r="B31" s="62" t="s">
        <v>111</v>
      </c>
      <c r="C31" s="62"/>
      <c r="D31" s="27"/>
      <c r="E31" s="27"/>
      <c r="F31" s="27"/>
    </row>
    <row r="32" spans="1:8" ht="15" customHeight="1">
      <c r="A32" s="63" t="s">
        <v>100</v>
      </c>
      <c r="B32" s="62" t="s">
        <v>98</v>
      </c>
      <c r="C32" s="62"/>
    </row>
    <row r="33" spans="1:3" ht="15" customHeight="1">
      <c r="A33" s="63" t="s">
        <v>100</v>
      </c>
      <c r="B33" s="62" t="s">
        <v>99</v>
      </c>
      <c r="C33" s="62"/>
    </row>
  </sheetData>
  <mergeCells count="6">
    <mergeCell ref="A3:B4"/>
    <mergeCell ref="G3:G4"/>
    <mergeCell ref="A1:B1"/>
    <mergeCell ref="A29:B29"/>
    <mergeCell ref="A2:C2"/>
    <mergeCell ref="F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33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3" width="12.42578125" bestFit="1" customWidth="1"/>
    <col min="4" max="4" width="11.7109375" customWidth="1"/>
    <col min="5" max="6" width="12.42578125" bestFit="1" customWidth="1"/>
    <col min="7" max="7" width="55.7109375" customWidth="1"/>
  </cols>
  <sheetData>
    <row r="1" spans="1:7">
      <c r="A1" s="80" t="s">
        <v>84</v>
      </c>
      <c r="B1" s="80"/>
      <c r="C1" s="45"/>
      <c r="D1" s="45"/>
      <c r="E1" s="45"/>
      <c r="F1" s="45"/>
      <c r="G1" s="45" t="s">
        <v>85</v>
      </c>
    </row>
    <row r="2" spans="1:7" ht="24.95" customHeight="1">
      <c r="A2" s="92" t="s">
        <v>124</v>
      </c>
      <c r="B2" s="92"/>
      <c r="C2" s="92"/>
      <c r="D2" s="67" t="s">
        <v>96</v>
      </c>
      <c r="E2" s="68" t="s">
        <v>97</v>
      </c>
      <c r="F2" s="93" t="s">
        <v>125</v>
      </c>
      <c r="G2" s="93"/>
    </row>
    <row r="3" spans="1:7" ht="20.100000000000001" customHeight="1">
      <c r="A3" s="81" t="s">
        <v>23</v>
      </c>
      <c r="B3" s="81"/>
      <c r="C3" s="15" t="s">
        <v>61</v>
      </c>
      <c r="D3" s="15" t="s">
        <v>62</v>
      </c>
      <c r="E3" s="15" t="s">
        <v>63</v>
      </c>
      <c r="F3" s="15" t="s">
        <v>24</v>
      </c>
      <c r="G3" s="82" t="s">
        <v>28</v>
      </c>
    </row>
    <row r="4" spans="1:7" ht="20.100000000000001" customHeight="1">
      <c r="A4" s="81"/>
      <c r="B4" s="81"/>
      <c r="C4" s="19" t="s">
        <v>0</v>
      </c>
      <c r="D4" s="20" t="s">
        <v>25</v>
      </c>
      <c r="E4" s="21" t="s">
        <v>26</v>
      </c>
      <c r="F4" s="22" t="s">
        <v>27</v>
      </c>
      <c r="G4" s="82"/>
    </row>
    <row r="5" spans="1:7" ht="14.45" customHeight="1">
      <c r="A5" s="44">
        <v>10</v>
      </c>
      <c r="B5" s="29" t="s">
        <v>1</v>
      </c>
      <c r="C5" s="13">
        <f>الرواتب!C5+المزايا!C5</f>
        <v>274571</v>
      </c>
      <c r="D5" s="13">
        <f>الرواتب!D5+المزايا!D5</f>
        <v>219031</v>
      </c>
      <c r="E5" s="13">
        <f>الرواتب!E5+المزايا!E5</f>
        <v>2824658</v>
      </c>
      <c r="F5" s="10">
        <f t="shared" ref="F5:F24" si="0">SUM(C5:E5)</f>
        <v>3318260</v>
      </c>
      <c r="G5" s="6" t="s">
        <v>29</v>
      </c>
    </row>
    <row r="6" spans="1:7" ht="14.45" customHeight="1">
      <c r="A6" s="44">
        <v>11</v>
      </c>
      <c r="B6" s="30" t="s">
        <v>2</v>
      </c>
      <c r="C6" s="13">
        <f>الرواتب!C6+المزايا!C6</f>
        <v>17920</v>
      </c>
      <c r="D6" s="13">
        <f>الرواتب!D6+المزايا!D6</f>
        <v>31826</v>
      </c>
      <c r="E6" s="13">
        <f>الرواتب!E6+المزايا!E6</f>
        <v>917249</v>
      </c>
      <c r="F6" s="10">
        <f t="shared" si="0"/>
        <v>966995</v>
      </c>
      <c r="G6" s="6" t="s">
        <v>30</v>
      </c>
    </row>
    <row r="7" spans="1:7" ht="14.45" customHeight="1">
      <c r="A7" s="44">
        <v>12</v>
      </c>
      <c r="B7" s="31" t="s">
        <v>3</v>
      </c>
      <c r="C7" s="13">
        <f>الرواتب!C7+المزايا!C7</f>
        <v>1525</v>
      </c>
      <c r="D7" s="13">
        <f>الرواتب!D7+المزايا!D7</f>
        <v>832</v>
      </c>
      <c r="E7" s="13">
        <f>الرواتب!E7+المزايا!E7</f>
        <v>1067</v>
      </c>
      <c r="F7" s="10">
        <f t="shared" si="0"/>
        <v>3424</v>
      </c>
      <c r="G7" s="6" t="s">
        <v>31</v>
      </c>
    </row>
    <row r="8" spans="1:7" ht="14.45" customHeight="1">
      <c r="A8" s="44">
        <v>13</v>
      </c>
      <c r="B8" s="29" t="s">
        <v>4</v>
      </c>
      <c r="C8" s="13">
        <f>الرواتب!C8+المزايا!C8</f>
        <v>58009</v>
      </c>
      <c r="D8" s="13">
        <f>الرواتب!D8+المزايا!D8</f>
        <v>27262</v>
      </c>
      <c r="E8" s="13">
        <f>الرواتب!E8+المزايا!E8</f>
        <v>295093</v>
      </c>
      <c r="F8" s="10">
        <f t="shared" si="0"/>
        <v>380364</v>
      </c>
      <c r="G8" s="6" t="s">
        <v>32</v>
      </c>
    </row>
    <row r="9" spans="1:7" ht="14.45" customHeight="1">
      <c r="A9" s="44">
        <v>14</v>
      </c>
      <c r="B9" s="29" t="s">
        <v>5</v>
      </c>
      <c r="C9" s="13">
        <f>الرواتب!C9+المزايا!C9</f>
        <v>731728</v>
      </c>
      <c r="D9" s="13">
        <f>الرواتب!D9+المزايا!D9</f>
        <v>207499</v>
      </c>
      <c r="E9" s="13">
        <f>الرواتب!E9+المزايا!E9</f>
        <v>139626</v>
      </c>
      <c r="F9" s="10">
        <f t="shared" si="0"/>
        <v>1078853</v>
      </c>
      <c r="G9" s="6" t="s">
        <v>33</v>
      </c>
    </row>
    <row r="10" spans="1:7" ht="14.45" customHeight="1">
      <c r="A10" s="44">
        <v>15</v>
      </c>
      <c r="B10" s="32" t="s">
        <v>6</v>
      </c>
      <c r="C10" s="13">
        <f>الرواتب!C10+المزايا!C10</f>
        <v>1995</v>
      </c>
      <c r="D10" s="13">
        <f>الرواتب!D10+المزايا!D10</f>
        <v>2510</v>
      </c>
      <c r="E10" s="13">
        <f>الرواتب!E10+المزايا!E10</f>
        <v>34795</v>
      </c>
      <c r="F10" s="10">
        <f t="shared" si="0"/>
        <v>39300</v>
      </c>
      <c r="G10" s="6" t="s">
        <v>34</v>
      </c>
    </row>
    <row r="11" spans="1:7" ht="14.45" customHeight="1">
      <c r="A11" s="44">
        <v>16</v>
      </c>
      <c r="B11" s="29" t="s">
        <v>7</v>
      </c>
      <c r="C11" s="13">
        <f>الرواتب!C11+المزايا!C11</f>
        <v>123021</v>
      </c>
      <c r="D11" s="13">
        <f>الرواتب!D11+المزايا!D11</f>
        <v>172276</v>
      </c>
      <c r="E11" s="13">
        <f>الرواتب!E11+المزايا!E11</f>
        <v>218995</v>
      </c>
      <c r="F11" s="10">
        <f t="shared" si="0"/>
        <v>514292</v>
      </c>
      <c r="G11" s="6" t="s">
        <v>52</v>
      </c>
    </row>
    <row r="12" spans="1:7" ht="14.45" customHeight="1">
      <c r="A12" s="44">
        <v>17</v>
      </c>
      <c r="B12" s="33" t="s">
        <v>8</v>
      </c>
      <c r="C12" s="13">
        <f>الرواتب!C12+المزايا!C12</f>
        <v>3422</v>
      </c>
      <c r="D12" s="13">
        <f>الرواتب!D12+المزايا!D12</f>
        <v>26786</v>
      </c>
      <c r="E12" s="13">
        <f>الرواتب!E12+المزايا!E12</f>
        <v>720351</v>
      </c>
      <c r="F12" s="10">
        <f t="shared" si="0"/>
        <v>750559</v>
      </c>
      <c r="G12" s="6" t="s">
        <v>35</v>
      </c>
    </row>
    <row r="13" spans="1:7" ht="14.45" customHeight="1">
      <c r="A13" s="44">
        <v>18</v>
      </c>
      <c r="B13" s="34" t="s">
        <v>9</v>
      </c>
      <c r="C13" s="13">
        <f>الرواتب!C13+المزايا!C13</f>
        <v>49801</v>
      </c>
      <c r="D13" s="13">
        <f>الرواتب!D13+المزايا!D13</f>
        <v>77134</v>
      </c>
      <c r="E13" s="13">
        <f>الرواتب!E13+المزايا!E13</f>
        <v>481673</v>
      </c>
      <c r="F13" s="10">
        <f t="shared" si="0"/>
        <v>608608</v>
      </c>
      <c r="G13" s="6" t="s">
        <v>36</v>
      </c>
    </row>
    <row r="14" spans="1:7" ht="14.45" customHeight="1">
      <c r="A14" s="44">
        <v>19</v>
      </c>
      <c r="B14" s="35" t="s">
        <v>53</v>
      </c>
      <c r="C14" s="13">
        <f>الرواتب!C14+المزايا!C14</f>
        <v>3752</v>
      </c>
      <c r="D14" s="13">
        <f>الرواتب!D14+المزايا!D14</f>
        <v>52887</v>
      </c>
      <c r="E14" s="13">
        <f>الرواتب!E14+المزايا!E14</f>
        <v>4198962</v>
      </c>
      <c r="F14" s="10">
        <f t="shared" si="0"/>
        <v>4255601</v>
      </c>
      <c r="G14" s="6" t="s">
        <v>37</v>
      </c>
    </row>
    <row r="15" spans="1:7" ht="14.45" customHeight="1">
      <c r="A15" s="44">
        <v>20</v>
      </c>
      <c r="B15" s="29" t="s">
        <v>10</v>
      </c>
      <c r="C15" s="13">
        <f>الرواتب!C15+المزايا!C15</f>
        <v>15475</v>
      </c>
      <c r="D15" s="13">
        <f>الرواتب!D15+المزايا!D15</f>
        <v>229135</v>
      </c>
      <c r="E15" s="13">
        <f>الرواتب!E15+المزايا!E15</f>
        <v>7755881</v>
      </c>
      <c r="F15" s="10">
        <f t="shared" si="0"/>
        <v>8000491</v>
      </c>
      <c r="G15" s="6" t="s">
        <v>38</v>
      </c>
    </row>
    <row r="16" spans="1:7" ht="14.45" customHeight="1">
      <c r="A16" s="44">
        <v>21</v>
      </c>
      <c r="B16" s="36" t="s">
        <v>11</v>
      </c>
      <c r="C16" s="13">
        <f>الرواتب!C16+المزايا!C16</f>
        <v>719</v>
      </c>
      <c r="D16" s="13">
        <f>الرواتب!D16+المزايا!D16</f>
        <v>9097</v>
      </c>
      <c r="E16" s="13">
        <f>الرواتب!E16+المزايا!E16</f>
        <v>322536</v>
      </c>
      <c r="F16" s="10">
        <f t="shared" si="0"/>
        <v>332352</v>
      </c>
      <c r="G16" s="6" t="s">
        <v>54</v>
      </c>
    </row>
    <row r="17" spans="1:7" ht="14.45" customHeight="1">
      <c r="A17" s="44">
        <v>22</v>
      </c>
      <c r="B17" s="37" t="s">
        <v>12</v>
      </c>
      <c r="C17" s="13">
        <f>الرواتب!C17+المزايا!C17</f>
        <v>10342</v>
      </c>
      <c r="D17" s="13">
        <f>الرواتب!D17+المزايا!D17</f>
        <v>60153</v>
      </c>
      <c r="E17" s="13">
        <f>الرواتب!E17+المزايا!E17</f>
        <v>589087</v>
      </c>
      <c r="F17" s="10">
        <f t="shared" si="0"/>
        <v>659582</v>
      </c>
      <c r="G17" s="6" t="s">
        <v>39</v>
      </c>
    </row>
    <row r="18" spans="1:7" ht="14.45" customHeight="1">
      <c r="A18" s="44">
        <v>23</v>
      </c>
      <c r="B18" s="29" t="s">
        <v>13</v>
      </c>
      <c r="C18" s="13">
        <f>الرواتب!C18+المزايا!C18</f>
        <v>81146</v>
      </c>
      <c r="D18" s="13">
        <f>الرواتب!D18+المزايا!D18</f>
        <v>314420</v>
      </c>
      <c r="E18" s="13">
        <f>الرواتب!E18+المزايا!E18</f>
        <v>3813624</v>
      </c>
      <c r="F18" s="10">
        <f t="shared" si="0"/>
        <v>4209190</v>
      </c>
      <c r="G18" s="6" t="s">
        <v>40</v>
      </c>
    </row>
    <row r="19" spans="1:7" ht="14.45" customHeight="1">
      <c r="A19" s="44">
        <v>24</v>
      </c>
      <c r="B19" s="38" t="s">
        <v>14</v>
      </c>
      <c r="C19" s="13">
        <f>الرواتب!C19+المزايا!C19</f>
        <v>4498</v>
      </c>
      <c r="D19" s="13">
        <f>الرواتب!D19+المزايا!D19</f>
        <v>30279</v>
      </c>
      <c r="E19" s="13">
        <f>الرواتب!E19+المزايا!E19</f>
        <v>2697574</v>
      </c>
      <c r="F19" s="10">
        <f t="shared" si="0"/>
        <v>2732351</v>
      </c>
      <c r="G19" s="6" t="s">
        <v>41</v>
      </c>
    </row>
    <row r="20" spans="1:7" ht="14.45" customHeight="1">
      <c r="A20" s="44">
        <v>25</v>
      </c>
      <c r="B20" s="29" t="s">
        <v>15</v>
      </c>
      <c r="C20" s="13">
        <f>الرواتب!C20+المزايا!C20</f>
        <v>477508</v>
      </c>
      <c r="D20" s="13">
        <f>الرواتب!D20+المزايا!D20</f>
        <v>502615</v>
      </c>
      <c r="E20" s="13">
        <f>الرواتب!E20+المزايا!E20</f>
        <v>1586022</v>
      </c>
      <c r="F20" s="10">
        <f t="shared" si="0"/>
        <v>2566145</v>
      </c>
      <c r="G20" s="6" t="s">
        <v>55</v>
      </c>
    </row>
    <row r="21" spans="1:7" ht="14.45" customHeight="1">
      <c r="A21" s="44">
        <v>26</v>
      </c>
      <c r="B21" s="39" t="s">
        <v>16</v>
      </c>
      <c r="C21" s="13">
        <f>الرواتب!C21+المزايا!C21</f>
        <v>2084</v>
      </c>
      <c r="D21" s="13">
        <f>الرواتب!D21+المزايا!D21</f>
        <v>5662</v>
      </c>
      <c r="E21" s="13">
        <f>الرواتب!E21+المزايا!E21</f>
        <v>53947</v>
      </c>
      <c r="F21" s="10">
        <f t="shared" si="0"/>
        <v>61693</v>
      </c>
      <c r="G21" s="6" t="s">
        <v>42</v>
      </c>
    </row>
    <row r="22" spans="1:7" ht="14.45" customHeight="1">
      <c r="A22" s="44">
        <v>27</v>
      </c>
      <c r="B22" s="40" t="s">
        <v>17</v>
      </c>
      <c r="C22" s="13">
        <f>الرواتب!C22+المزايا!C22</f>
        <v>8801</v>
      </c>
      <c r="D22" s="13">
        <f>الرواتب!D22+المزايا!D22</f>
        <v>28023</v>
      </c>
      <c r="E22" s="13">
        <f>الرواتب!E22+المزايا!E22</f>
        <v>659530</v>
      </c>
      <c r="F22" s="10">
        <f t="shared" si="0"/>
        <v>696354</v>
      </c>
      <c r="G22" s="6" t="s">
        <v>43</v>
      </c>
    </row>
    <row r="23" spans="1:7" ht="14.45" customHeight="1">
      <c r="A23" s="44">
        <v>28</v>
      </c>
      <c r="B23" s="41" t="s">
        <v>18</v>
      </c>
      <c r="C23" s="13">
        <f>الرواتب!C23+المزايا!C23</f>
        <v>4072</v>
      </c>
      <c r="D23" s="13">
        <f>الرواتب!D23+المزايا!D23</f>
        <v>29163</v>
      </c>
      <c r="E23" s="13">
        <f>الرواتب!E23+المزايا!E23</f>
        <v>979390</v>
      </c>
      <c r="F23" s="10">
        <f t="shared" si="0"/>
        <v>1012625</v>
      </c>
      <c r="G23" s="6" t="s">
        <v>44</v>
      </c>
    </row>
    <row r="24" spans="1:7" ht="14.45" customHeight="1">
      <c r="A24" s="44">
        <v>29</v>
      </c>
      <c r="B24" s="42" t="s">
        <v>56</v>
      </c>
      <c r="C24" s="13">
        <f>الرواتب!C24+المزايا!C24</f>
        <v>3006</v>
      </c>
      <c r="D24" s="13">
        <f>الرواتب!D24+المزايا!D24</f>
        <v>28519</v>
      </c>
      <c r="E24" s="13">
        <f>الرواتب!E24+المزايا!E24</f>
        <v>172684</v>
      </c>
      <c r="F24" s="10">
        <f t="shared" si="0"/>
        <v>204209</v>
      </c>
      <c r="G24" s="6" t="s">
        <v>45</v>
      </c>
    </row>
    <row r="25" spans="1:7" ht="14.45" customHeight="1">
      <c r="A25" s="44">
        <v>30</v>
      </c>
      <c r="B25" s="29" t="s">
        <v>19</v>
      </c>
      <c r="C25" s="13">
        <f>الرواتب!C25+المزايا!C25</f>
        <v>770</v>
      </c>
      <c r="D25" s="13">
        <f>الرواتب!D25+المزايا!D25</f>
        <v>2162</v>
      </c>
      <c r="E25" s="13">
        <f>الرواتب!E25+المزايا!E25</f>
        <v>81849</v>
      </c>
      <c r="F25" s="10">
        <f t="shared" ref="F25:F28" si="1">SUM(C25:E25)</f>
        <v>84781</v>
      </c>
      <c r="G25" s="6" t="s">
        <v>46</v>
      </c>
    </row>
    <row r="26" spans="1:7" ht="14.45" customHeight="1">
      <c r="A26" s="44">
        <v>31</v>
      </c>
      <c r="B26" s="29" t="s">
        <v>20</v>
      </c>
      <c r="C26" s="13">
        <f>الرواتب!C26+المزايا!C26</f>
        <v>242281</v>
      </c>
      <c r="D26" s="13">
        <f>الرواتب!D26+المزايا!D26</f>
        <v>275766</v>
      </c>
      <c r="E26" s="13">
        <f>الرواتب!E26+المزايا!E26</f>
        <v>503667</v>
      </c>
      <c r="F26" s="10">
        <f t="shared" si="1"/>
        <v>1021714</v>
      </c>
      <c r="G26" s="6" t="s">
        <v>47</v>
      </c>
    </row>
    <row r="27" spans="1:7" ht="14.45" customHeight="1">
      <c r="A27" s="44">
        <v>32</v>
      </c>
      <c r="B27" s="43" t="s">
        <v>21</v>
      </c>
      <c r="C27" s="13">
        <f>الرواتب!C27+المزايا!C27</f>
        <v>10201</v>
      </c>
      <c r="D27" s="13">
        <f>الرواتب!D27+المزايا!D27</f>
        <v>12302</v>
      </c>
      <c r="E27" s="13">
        <f>الرواتب!E27+المزايا!E27</f>
        <v>147085</v>
      </c>
      <c r="F27" s="10">
        <f t="shared" si="1"/>
        <v>169588</v>
      </c>
      <c r="G27" s="6" t="s">
        <v>48</v>
      </c>
    </row>
    <row r="28" spans="1:7" ht="14.45" customHeight="1">
      <c r="A28" s="44">
        <v>33</v>
      </c>
      <c r="B28" s="29" t="s">
        <v>22</v>
      </c>
      <c r="C28" s="13">
        <f>الرواتب!C28+المزايا!C28</f>
        <v>304430</v>
      </c>
      <c r="D28" s="13">
        <f>الرواتب!D28+المزايا!D28</f>
        <v>85755</v>
      </c>
      <c r="E28" s="13">
        <f>الرواتب!E28+المزايا!E28</f>
        <v>686891</v>
      </c>
      <c r="F28" s="10">
        <f t="shared" si="1"/>
        <v>1077076</v>
      </c>
      <c r="G28" s="6" t="s">
        <v>49</v>
      </c>
    </row>
    <row r="29" spans="1:7" ht="20.100000000000001" customHeight="1">
      <c r="A29" s="83" t="s">
        <v>24</v>
      </c>
      <c r="B29" s="83"/>
      <c r="C29" s="8">
        <f>SUM(C5:C28)</f>
        <v>2431077</v>
      </c>
      <c r="D29" s="8">
        <f>SUM(D5:D28)</f>
        <v>2431094</v>
      </c>
      <c r="E29" s="8">
        <f>SUM(E5:E28)</f>
        <v>29882236</v>
      </c>
      <c r="F29" s="18">
        <f t="shared" ref="F29" si="2">SUM(C29:E29)</f>
        <v>34744407</v>
      </c>
      <c r="G29" s="7" t="s">
        <v>27</v>
      </c>
    </row>
    <row r="31" spans="1:7" ht="15" customHeight="1">
      <c r="A31" s="63" t="s">
        <v>100</v>
      </c>
      <c r="B31" s="62" t="s">
        <v>111</v>
      </c>
      <c r="C31" s="62"/>
    </row>
    <row r="32" spans="1:7" ht="15" customHeight="1">
      <c r="A32" s="63" t="s">
        <v>100</v>
      </c>
      <c r="B32" s="62" t="s">
        <v>98</v>
      </c>
      <c r="C32" s="62"/>
    </row>
    <row r="33" spans="1:3" ht="15" customHeight="1">
      <c r="A33" s="63" t="s">
        <v>100</v>
      </c>
      <c r="B33" s="62" t="s">
        <v>99</v>
      </c>
      <c r="C33" s="62"/>
    </row>
  </sheetData>
  <mergeCells count="6">
    <mergeCell ref="A3:B4"/>
    <mergeCell ref="G3:G4"/>
    <mergeCell ref="A1:B1"/>
    <mergeCell ref="A29:B29"/>
    <mergeCell ref="A2:C2"/>
    <mergeCell ref="F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3"/>
  <sheetViews>
    <sheetView rightToLeft="1" topLeftCell="A16" workbookViewId="0">
      <selection activeCell="A29" sqref="A29:XFD79"/>
    </sheetView>
  </sheetViews>
  <sheetFormatPr defaultRowHeight="12.75"/>
  <cols>
    <col min="1" max="1" width="4.7109375" customWidth="1"/>
    <col min="2" max="2" width="45.7109375" customWidth="1"/>
    <col min="3" max="5" width="15.7109375" customWidth="1"/>
    <col min="6" max="6" width="55.7109375" customWidth="1"/>
  </cols>
  <sheetData>
    <row r="1" spans="1:6" ht="12.75" customHeight="1">
      <c r="A1" s="94" t="s">
        <v>86</v>
      </c>
      <c r="B1" s="94"/>
      <c r="C1" s="94"/>
      <c r="D1" s="28"/>
      <c r="E1" s="95" t="s">
        <v>87</v>
      </c>
      <c r="F1" s="95"/>
    </row>
    <row r="2" spans="1:6" ht="24.95" customHeight="1">
      <c r="A2" s="96" t="s">
        <v>127</v>
      </c>
      <c r="B2" s="96"/>
      <c r="C2" s="97" t="s">
        <v>95</v>
      </c>
      <c r="D2" s="97"/>
      <c r="E2" s="97"/>
      <c r="F2" s="54" t="s">
        <v>126</v>
      </c>
    </row>
    <row r="3" spans="1:6" ht="20.100000000000001" customHeight="1">
      <c r="A3" s="81" t="s">
        <v>23</v>
      </c>
      <c r="B3" s="81"/>
      <c r="C3" s="17" t="s">
        <v>50</v>
      </c>
      <c r="D3" s="17" t="s">
        <v>51</v>
      </c>
      <c r="E3" s="17" t="s">
        <v>24</v>
      </c>
      <c r="F3" s="82" t="s">
        <v>28</v>
      </c>
    </row>
    <row r="4" spans="1:6" ht="20.100000000000001" customHeight="1">
      <c r="A4" s="81"/>
      <c r="B4" s="81"/>
      <c r="C4" s="16" t="s">
        <v>66</v>
      </c>
      <c r="D4" s="16" t="s">
        <v>67</v>
      </c>
      <c r="E4" s="5" t="s">
        <v>27</v>
      </c>
      <c r="F4" s="82"/>
    </row>
    <row r="5" spans="1:6" ht="14.45" customHeight="1">
      <c r="A5" s="44">
        <v>10</v>
      </c>
      <c r="B5" s="29" t="s">
        <v>1</v>
      </c>
      <c r="C5" s="46">
        <f>الرواتب!F5</f>
        <v>2964444</v>
      </c>
      <c r="D5" s="46">
        <f>المزايا!F5</f>
        <v>353816</v>
      </c>
      <c r="E5" s="48">
        <f t="shared" ref="E5:E28" si="0">SUM(C5:D5)</f>
        <v>3318260</v>
      </c>
      <c r="F5" s="6" t="s">
        <v>29</v>
      </c>
    </row>
    <row r="6" spans="1:6" ht="14.45" customHeight="1">
      <c r="A6" s="44">
        <v>11</v>
      </c>
      <c r="B6" s="30" t="s">
        <v>2</v>
      </c>
      <c r="C6" s="46">
        <f>الرواتب!F6</f>
        <v>719024</v>
      </c>
      <c r="D6" s="46">
        <f>المزايا!F6</f>
        <v>247971</v>
      </c>
      <c r="E6" s="48">
        <f t="shared" si="0"/>
        <v>966995</v>
      </c>
      <c r="F6" s="6" t="s">
        <v>30</v>
      </c>
    </row>
    <row r="7" spans="1:6" ht="14.45" customHeight="1">
      <c r="A7" s="44">
        <v>12</v>
      </c>
      <c r="B7" s="31" t="s">
        <v>3</v>
      </c>
      <c r="C7" s="46">
        <f>الرواتب!F7</f>
        <v>3065</v>
      </c>
      <c r="D7" s="46">
        <f>المزايا!F7</f>
        <v>359</v>
      </c>
      <c r="E7" s="48">
        <f t="shared" si="0"/>
        <v>3424</v>
      </c>
      <c r="F7" s="6" t="s">
        <v>31</v>
      </c>
    </row>
    <row r="8" spans="1:6" ht="14.45" customHeight="1">
      <c r="A8" s="44">
        <v>13</v>
      </c>
      <c r="B8" s="29" t="s">
        <v>4</v>
      </c>
      <c r="C8" s="46">
        <f>الرواتب!F8</f>
        <v>357852</v>
      </c>
      <c r="D8" s="46">
        <f>المزايا!F8</f>
        <v>22512</v>
      </c>
      <c r="E8" s="48">
        <f t="shared" si="0"/>
        <v>380364</v>
      </c>
      <c r="F8" s="6" t="s">
        <v>32</v>
      </c>
    </row>
    <row r="9" spans="1:6" ht="14.45" customHeight="1">
      <c r="A9" s="44">
        <v>14</v>
      </c>
      <c r="B9" s="29" t="s">
        <v>5</v>
      </c>
      <c r="C9" s="46">
        <f>الرواتب!F9</f>
        <v>1020740</v>
      </c>
      <c r="D9" s="46">
        <f>المزايا!F9</f>
        <v>58113</v>
      </c>
      <c r="E9" s="48">
        <f t="shared" si="0"/>
        <v>1078853</v>
      </c>
      <c r="F9" s="6" t="s">
        <v>33</v>
      </c>
    </row>
    <row r="10" spans="1:6" ht="14.45" customHeight="1">
      <c r="A10" s="44">
        <v>15</v>
      </c>
      <c r="B10" s="32" t="s">
        <v>6</v>
      </c>
      <c r="C10" s="46">
        <f>الرواتب!F10</f>
        <v>37852</v>
      </c>
      <c r="D10" s="46">
        <f>المزايا!F10</f>
        <v>1448</v>
      </c>
      <c r="E10" s="48">
        <f t="shared" si="0"/>
        <v>39300</v>
      </c>
      <c r="F10" s="6" t="s">
        <v>34</v>
      </c>
    </row>
    <row r="11" spans="1:6" ht="14.45" customHeight="1">
      <c r="A11" s="44">
        <v>16</v>
      </c>
      <c r="B11" s="29" t="s">
        <v>7</v>
      </c>
      <c r="C11" s="46">
        <f>الرواتب!F11</f>
        <v>461204</v>
      </c>
      <c r="D11" s="46">
        <f>المزايا!F11</f>
        <v>53088</v>
      </c>
      <c r="E11" s="48">
        <f t="shared" si="0"/>
        <v>514292</v>
      </c>
      <c r="F11" s="6" t="s">
        <v>52</v>
      </c>
    </row>
    <row r="12" spans="1:6" ht="14.45" customHeight="1">
      <c r="A12" s="44">
        <v>17</v>
      </c>
      <c r="B12" s="33" t="s">
        <v>8</v>
      </c>
      <c r="C12" s="46">
        <f>الرواتب!F12</f>
        <v>584297</v>
      </c>
      <c r="D12" s="46">
        <f>المزايا!F12</f>
        <v>166262</v>
      </c>
      <c r="E12" s="48">
        <f t="shared" si="0"/>
        <v>750559</v>
      </c>
      <c r="F12" s="6" t="s">
        <v>35</v>
      </c>
    </row>
    <row r="13" spans="1:6" ht="14.45" customHeight="1">
      <c r="A13" s="44">
        <v>18</v>
      </c>
      <c r="B13" s="34" t="s">
        <v>9</v>
      </c>
      <c r="C13" s="46">
        <f>الرواتب!F13</f>
        <v>515784</v>
      </c>
      <c r="D13" s="46">
        <f>المزايا!F13</f>
        <v>92824</v>
      </c>
      <c r="E13" s="48">
        <f t="shared" si="0"/>
        <v>608608</v>
      </c>
      <c r="F13" s="6" t="s">
        <v>36</v>
      </c>
    </row>
    <row r="14" spans="1:6" ht="14.45" customHeight="1">
      <c r="A14" s="44">
        <v>19</v>
      </c>
      <c r="B14" s="35" t="s">
        <v>53</v>
      </c>
      <c r="C14" s="46">
        <f>الرواتب!F14</f>
        <v>4138701</v>
      </c>
      <c r="D14" s="46">
        <f>المزايا!F14</f>
        <v>116900</v>
      </c>
      <c r="E14" s="48">
        <f t="shared" si="0"/>
        <v>4255601</v>
      </c>
      <c r="F14" s="6" t="s">
        <v>37</v>
      </c>
    </row>
    <row r="15" spans="1:6" ht="14.45" customHeight="1">
      <c r="A15" s="44">
        <v>20</v>
      </c>
      <c r="B15" s="29" t="s">
        <v>10</v>
      </c>
      <c r="C15" s="46">
        <f>الرواتب!F15</f>
        <v>5296937</v>
      </c>
      <c r="D15" s="46">
        <f>المزايا!F15</f>
        <v>2703554</v>
      </c>
      <c r="E15" s="48">
        <f t="shared" si="0"/>
        <v>8000491</v>
      </c>
      <c r="F15" s="6" t="s">
        <v>38</v>
      </c>
    </row>
    <row r="16" spans="1:6" ht="14.45" customHeight="1">
      <c r="A16" s="44">
        <v>21</v>
      </c>
      <c r="B16" s="36" t="s">
        <v>11</v>
      </c>
      <c r="C16" s="46">
        <f>الرواتب!F16</f>
        <v>266795</v>
      </c>
      <c r="D16" s="46">
        <f>المزايا!F16</f>
        <v>65557</v>
      </c>
      <c r="E16" s="48">
        <f t="shared" si="0"/>
        <v>332352</v>
      </c>
      <c r="F16" s="6" t="s">
        <v>54</v>
      </c>
    </row>
    <row r="17" spans="1:6" ht="14.45" customHeight="1">
      <c r="A17" s="44">
        <v>22</v>
      </c>
      <c r="B17" s="37" t="s">
        <v>12</v>
      </c>
      <c r="C17" s="46">
        <f>الرواتب!F17</f>
        <v>542318</v>
      </c>
      <c r="D17" s="46">
        <f>المزايا!F17</f>
        <v>117264</v>
      </c>
      <c r="E17" s="48">
        <f t="shared" si="0"/>
        <v>659582</v>
      </c>
      <c r="F17" s="6" t="s">
        <v>39</v>
      </c>
    </row>
    <row r="18" spans="1:6" ht="14.45" customHeight="1">
      <c r="A18" s="44">
        <v>23</v>
      </c>
      <c r="B18" s="29" t="s">
        <v>13</v>
      </c>
      <c r="C18" s="46">
        <f>الرواتب!F18</f>
        <v>3399441</v>
      </c>
      <c r="D18" s="46">
        <f>المزايا!F18</f>
        <v>809749</v>
      </c>
      <c r="E18" s="48">
        <f t="shared" si="0"/>
        <v>4209190</v>
      </c>
      <c r="F18" s="6" t="s">
        <v>40</v>
      </c>
    </row>
    <row r="19" spans="1:6" ht="14.45" customHeight="1">
      <c r="A19" s="44">
        <v>24</v>
      </c>
      <c r="B19" s="38" t="s">
        <v>14</v>
      </c>
      <c r="C19" s="46">
        <f>الرواتب!F19</f>
        <v>2171612</v>
      </c>
      <c r="D19" s="46">
        <f>المزايا!F19</f>
        <v>560739</v>
      </c>
      <c r="E19" s="48">
        <f t="shared" si="0"/>
        <v>2732351</v>
      </c>
      <c r="F19" s="6" t="s">
        <v>41</v>
      </c>
    </row>
    <row r="20" spans="1:6" ht="14.45" customHeight="1">
      <c r="A20" s="44">
        <v>25</v>
      </c>
      <c r="B20" s="29" t="s">
        <v>15</v>
      </c>
      <c r="C20" s="46">
        <f>الرواتب!F20</f>
        <v>2129201</v>
      </c>
      <c r="D20" s="46">
        <f>المزايا!F20</f>
        <v>436944</v>
      </c>
      <c r="E20" s="48">
        <f t="shared" si="0"/>
        <v>2566145</v>
      </c>
      <c r="F20" s="6" t="s">
        <v>55</v>
      </c>
    </row>
    <row r="21" spans="1:6" ht="14.45" customHeight="1">
      <c r="A21" s="44">
        <v>26</v>
      </c>
      <c r="B21" s="39" t="s">
        <v>16</v>
      </c>
      <c r="C21" s="46">
        <f>الرواتب!F21</f>
        <v>47789</v>
      </c>
      <c r="D21" s="46">
        <f>المزايا!F21</f>
        <v>13904</v>
      </c>
      <c r="E21" s="48">
        <f t="shared" si="0"/>
        <v>61693</v>
      </c>
      <c r="F21" s="6" t="s">
        <v>42</v>
      </c>
    </row>
    <row r="22" spans="1:6" ht="14.45" customHeight="1">
      <c r="A22" s="44">
        <v>27</v>
      </c>
      <c r="B22" s="40" t="s">
        <v>17</v>
      </c>
      <c r="C22" s="46">
        <f>الرواتب!F22</f>
        <v>563361</v>
      </c>
      <c r="D22" s="46">
        <f>المزايا!F22</f>
        <v>132993</v>
      </c>
      <c r="E22" s="48">
        <f t="shared" si="0"/>
        <v>696354</v>
      </c>
      <c r="F22" s="6" t="s">
        <v>43</v>
      </c>
    </row>
    <row r="23" spans="1:6" ht="14.45" customHeight="1">
      <c r="A23" s="44">
        <v>28</v>
      </c>
      <c r="B23" s="41" t="s">
        <v>18</v>
      </c>
      <c r="C23" s="46">
        <f>الرواتب!F23</f>
        <v>804643</v>
      </c>
      <c r="D23" s="46">
        <f>المزايا!F23</f>
        <v>207982</v>
      </c>
      <c r="E23" s="48">
        <f t="shared" si="0"/>
        <v>1012625</v>
      </c>
      <c r="F23" s="6" t="s">
        <v>44</v>
      </c>
    </row>
    <row r="24" spans="1:6" ht="14.45" customHeight="1">
      <c r="A24" s="44">
        <v>29</v>
      </c>
      <c r="B24" s="42" t="s">
        <v>56</v>
      </c>
      <c r="C24" s="46">
        <f>الرواتب!F24</f>
        <v>180027</v>
      </c>
      <c r="D24" s="46">
        <f>المزايا!F24</f>
        <v>24182</v>
      </c>
      <c r="E24" s="48">
        <f t="shared" si="0"/>
        <v>204209</v>
      </c>
      <c r="F24" s="6" t="s">
        <v>45</v>
      </c>
    </row>
    <row r="25" spans="1:6" ht="14.45" customHeight="1">
      <c r="A25" s="44">
        <v>30</v>
      </c>
      <c r="B25" s="29" t="s">
        <v>19</v>
      </c>
      <c r="C25" s="46">
        <f>الرواتب!F25</f>
        <v>84422</v>
      </c>
      <c r="D25" s="46">
        <f>المزايا!F25</f>
        <v>359</v>
      </c>
      <c r="E25" s="48">
        <f t="shared" si="0"/>
        <v>84781</v>
      </c>
      <c r="F25" s="6" t="s">
        <v>46</v>
      </c>
    </row>
    <row r="26" spans="1:6" ht="14.45" customHeight="1">
      <c r="A26" s="44">
        <v>31</v>
      </c>
      <c r="B26" s="29" t="s">
        <v>20</v>
      </c>
      <c r="C26" s="46">
        <f>الرواتب!F26</f>
        <v>899674</v>
      </c>
      <c r="D26" s="46">
        <f>المزايا!F26</f>
        <v>122040</v>
      </c>
      <c r="E26" s="48">
        <f t="shared" si="0"/>
        <v>1021714</v>
      </c>
      <c r="F26" s="6" t="s">
        <v>47</v>
      </c>
    </row>
    <row r="27" spans="1:6" ht="14.45" customHeight="1">
      <c r="A27" s="44">
        <v>32</v>
      </c>
      <c r="B27" s="43" t="s">
        <v>21</v>
      </c>
      <c r="C27" s="46">
        <f>الرواتب!F27</f>
        <v>132243</v>
      </c>
      <c r="D27" s="46">
        <f>المزايا!F27</f>
        <v>37345</v>
      </c>
      <c r="E27" s="48">
        <f t="shared" si="0"/>
        <v>169588</v>
      </c>
      <c r="F27" s="6" t="s">
        <v>48</v>
      </c>
    </row>
    <row r="28" spans="1:6" ht="14.45" customHeight="1">
      <c r="A28" s="44">
        <v>33</v>
      </c>
      <c r="B28" s="29" t="s">
        <v>22</v>
      </c>
      <c r="C28" s="46">
        <f>الرواتب!F28</f>
        <v>883587</v>
      </c>
      <c r="D28" s="46">
        <f>المزايا!F28</f>
        <v>193489</v>
      </c>
      <c r="E28" s="48">
        <f t="shared" si="0"/>
        <v>1077076</v>
      </c>
      <c r="F28" s="6" t="s">
        <v>49</v>
      </c>
    </row>
    <row r="29" spans="1:6" ht="20.100000000000001" customHeight="1">
      <c r="A29" s="83" t="s">
        <v>24</v>
      </c>
      <c r="B29" s="83"/>
      <c r="C29" s="47">
        <f>SUM(C5:C28)</f>
        <v>28205013</v>
      </c>
      <c r="D29" s="47">
        <f>SUM(D5:D28)</f>
        <v>6539394</v>
      </c>
      <c r="E29" s="47">
        <f>SUM(E5:E28)</f>
        <v>34744407</v>
      </c>
      <c r="F29" s="7" t="s">
        <v>27</v>
      </c>
    </row>
    <row r="31" spans="1:6" ht="15" customHeight="1">
      <c r="A31" s="63" t="s">
        <v>100</v>
      </c>
      <c r="B31" s="62" t="s">
        <v>111</v>
      </c>
      <c r="C31" s="62"/>
    </row>
    <row r="32" spans="1:6" ht="15" customHeight="1">
      <c r="A32" s="63" t="s">
        <v>100</v>
      </c>
      <c r="B32" s="62" t="s">
        <v>98</v>
      </c>
      <c r="C32" s="62"/>
    </row>
    <row r="33" spans="1:3" ht="15" customHeight="1">
      <c r="A33" s="63" t="s">
        <v>100</v>
      </c>
      <c r="B33" s="62" t="s">
        <v>99</v>
      </c>
      <c r="C33" s="62"/>
    </row>
  </sheetData>
  <mergeCells count="7">
    <mergeCell ref="A29:B29"/>
    <mergeCell ref="A1:C1"/>
    <mergeCell ref="E1:F1"/>
    <mergeCell ref="A3:B4"/>
    <mergeCell ref="F3:F4"/>
    <mergeCell ref="A2:B2"/>
    <mergeCell ref="C2:E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المنشآت</vt:lpstr>
      <vt:lpstr>سعودي</vt:lpstr>
      <vt:lpstr>غير سعودي</vt:lpstr>
      <vt:lpstr>المشتغلين</vt:lpstr>
      <vt:lpstr>جملة المشتغلين</vt:lpstr>
      <vt:lpstr>الرواتب</vt:lpstr>
      <vt:lpstr>المزايا</vt:lpstr>
      <vt:lpstr>جملة التعويضات</vt:lpstr>
      <vt:lpstr>جملة تعويضات المشتغلين</vt:lpstr>
      <vt:lpstr>نفقات</vt:lpstr>
      <vt:lpstr>ايرادات</vt:lpstr>
      <vt:lpstr>الإيرادات والنفقات</vt:lpstr>
      <vt:lpstr>فائض التشغيل</vt:lpstr>
      <vt:lpstr>التكوين الرأسمالي</vt:lpstr>
    </vt:vector>
  </TitlesOfParts>
  <Company>CDS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Hp</cp:lastModifiedBy>
  <cp:lastPrinted>2015-06-09T08:23:58Z</cp:lastPrinted>
  <dcterms:created xsi:type="dcterms:W3CDTF">2013-09-02T09:54:48Z</dcterms:created>
  <dcterms:modified xsi:type="dcterms:W3CDTF">2016-05-03T14:35:38Z</dcterms:modified>
</cp:coreProperties>
</file>