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0" yWindow="120" windowWidth="19065" windowHeight="4170" firstSheet="7" activeTab="13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30" r:id="rId13"/>
    <sheet name="التكوين الرأسمالي" sheetId="29" r:id="rId14"/>
  </sheets>
  <calcPr calcId="125725"/>
</workbook>
</file>

<file path=xl/calcChain.xml><?xml version="1.0" encoding="utf-8"?>
<calcChain xmlns="http://schemas.openxmlformats.org/spreadsheetml/2006/main">
  <c r="C29" i="23"/>
  <c r="F5"/>
  <c r="D5" i="13" s="1"/>
  <c r="E5" s="1"/>
  <c r="E6" i="24"/>
  <c r="E6" i="30" s="1"/>
  <c r="F8" i="23"/>
  <c r="D8" i="13" s="1"/>
  <c r="D10" i="24"/>
  <c r="C12"/>
  <c r="C12" i="30" s="1"/>
  <c r="D13" i="24"/>
  <c r="D13" i="30" s="1"/>
  <c r="E15" i="24"/>
  <c r="E15" i="30" s="1"/>
  <c r="F17" i="23"/>
  <c r="D17" i="13" s="1"/>
  <c r="D17" i="24"/>
  <c r="D17" i="30" s="1"/>
  <c r="E18" i="24"/>
  <c r="E18" i="30" s="1"/>
  <c r="C21" i="24"/>
  <c r="E22"/>
  <c r="C24"/>
  <c r="C24" i="30" s="1"/>
  <c r="F25" i="23"/>
  <c r="D25" i="13" s="1"/>
  <c r="D26" i="24"/>
  <c r="D26" i="30" s="1"/>
  <c r="C28" i="24"/>
  <c r="C28" i="30" s="1"/>
  <c r="E28" i="24"/>
  <c r="E28" i="30" s="1"/>
  <c r="F27" i="23"/>
  <c r="D27" i="13" s="1"/>
  <c r="C26" i="24"/>
  <c r="C26" i="30" s="1"/>
  <c r="E29" i="23"/>
  <c r="D23" i="24"/>
  <c r="D23" i="30" s="1"/>
  <c r="C22" i="24"/>
  <c r="C22" i="30" s="1"/>
  <c r="E20" i="24"/>
  <c r="E20" i="30" s="1"/>
  <c r="F19" i="23"/>
  <c r="D19" i="13" s="1"/>
  <c r="F18" i="23"/>
  <c r="D18" i="13" s="1"/>
  <c r="E16" i="24"/>
  <c r="E16" i="30" s="1"/>
  <c r="D15" i="24"/>
  <c r="D15" i="30" s="1"/>
  <c r="C14" i="24"/>
  <c r="C14" i="30" s="1"/>
  <c r="F12" i="23"/>
  <c r="D12" i="13" s="1"/>
  <c r="D11" i="24"/>
  <c r="D11" i="30" s="1"/>
  <c r="C10" i="24"/>
  <c r="C10" i="30" s="1"/>
  <c r="E8" i="24"/>
  <c r="E8" i="30" s="1"/>
  <c r="D7" i="24"/>
  <c r="D7" i="30" s="1"/>
  <c r="F6" i="23"/>
  <c r="D6" i="13" s="1"/>
  <c r="C5" i="24"/>
  <c r="E5" i="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D29"/>
  <c r="C29"/>
  <c r="D5" i="24"/>
  <c r="D5" i="30" s="1"/>
  <c r="E5" i="24"/>
  <c r="E5" i="30" s="1"/>
  <c r="C7" i="24"/>
  <c r="C7" i="30" s="1"/>
  <c r="D8" i="24"/>
  <c r="C9"/>
  <c r="C9" i="30" s="1"/>
  <c r="D9" i="24"/>
  <c r="D9" i="30" s="1"/>
  <c r="E9" i="24"/>
  <c r="E9" i="30" s="1"/>
  <c r="E10" i="24"/>
  <c r="E10" i="30" s="1"/>
  <c r="C11" i="24"/>
  <c r="C11" i="30" s="1"/>
  <c r="D12" i="24"/>
  <c r="D12" i="30" s="1"/>
  <c r="E13" i="24"/>
  <c r="D14"/>
  <c r="D14" i="30" s="1"/>
  <c r="E14" i="24"/>
  <c r="E14" i="30" s="1"/>
  <c r="C15" i="24"/>
  <c r="C15" i="30" s="1"/>
  <c r="C16" i="24"/>
  <c r="C16" i="30" s="1"/>
  <c r="D16" i="24"/>
  <c r="D16" i="30" s="1"/>
  <c r="E17" i="24"/>
  <c r="E17" i="30" s="1"/>
  <c r="C19" i="24"/>
  <c r="C19" i="30" s="1"/>
  <c r="E19" i="24"/>
  <c r="E19" i="30" s="1"/>
  <c r="C20" i="24"/>
  <c r="C20" i="30" s="1"/>
  <c r="D20" i="24"/>
  <c r="D20" i="30" s="1"/>
  <c r="D21" i="24"/>
  <c r="D21" i="30" s="1"/>
  <c r="E21" i="24"/>
  <c r="E21" i="30" s="1"/>
  <c r="C23" i="24"/>
  <c r="D24"/>
  <c r="D24" i="30" s="1"/>
  <c r="C25" i="24"/>
  <c r="C25" i="30" s="1"/>
  <c r="D25" i="24"/>
  <c r="D25" i="30" s="1"/>
  <c r="E25" i="24"/>
  <c r="E25" i="30" s="1"/>
  <c r="E26" i="24"/>
  <c r="E26" i="30" s="1"/>
  <c r="C27" i="24"/>
  <c r="C27" i="30" s="1"/>
  <c r="D28" i="24"/>
  <c r="D29" i="22"/>
  <c r="E29"/>
  <c r="C29"/>
  <c r="C15" i="21"/>
  <c r="F6" i="22"/>
  <c r="C6" i="13" s="1"/>
  <c r="F10" i="22"/>
  <c r="C10" i="13" s="1"/>
  <c r="F11" i="22"/>
  <c r="C11" i="13" s="1"/>
  <c r="F12" i="22"/>
  <c r="C12" i="13" s="1"/>
  <c r="F13" i="22"/>
  <c r="C13" i="13" s="1"/>
  <c r="F14" i="22"/>
  <c r="C14" i="13" s="1"/>
  <c r="F15" i="22"/>
  <c r="C15" i="13" s="1"/>
  <c r="F16" i="22"/>
  <c r="C16" i="13" s="1"/>
  <c r="F18" i="22"/>
  <c r="C18" i="13" s="1"/>
  <c r="F20" i="22"/>
  <c r="C20" i="13" s="1"/>
  <c r="F21" i="22"/>
  <c r="C21" i="13" s="1"/>
  <c r="F22" i="22"/>
  <c r="C22" i="13" s="1"/>
  <c r="F24" i="22"/>
  <c r="C24" i="13" s="1"/>
  <c r="F25" i="22"/>
  <c r="C25" i="13" s="1"/>
  <c r="E25" s="1"/>
  <c r="F26" i="22"/>
  <c r="C26" i="13" s="1"/>
  <c r="F27" i="22"/>
  <c r="C27" i="13" s="1"/>
  <c r="C5" i="21"/>
  <c r="D5"/>
  <c r="E5"/>
  <c r="C6"/>
  <c r="F6" s="1"/>
  <c r="D6"/>
  <c r="E6"/>
  <c r="C7"/>
  <c r="D7"/>
  <c r="E7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D15"/>
  <c r="E15"/>
  <c r="C16"/>
  <c r="D16"/>
  <c r="E16"/>
  <c r="C17"/>
  <c r="D17"/>
  <c r="E17"/>
  <c r="C18"/>
  <c r="D18"/>
  <c r="E18"/>
  <c r="C19"/>
  <c r="F19" s="1"/>
  <c r="D19"/>
  <c r="E19"/>
  <c r="C20"/>
  <c r="D20"/>
  <c r="E20"/>
  <c r="C21"/>
  <c r="D21"/>
  <c r="E21"/>
  <c r="C22"/>
  <c r="D22"/>
  <c r="E22"/>
  <c r="C23"/>
  <c r="D23"/>
  <c r="E23"/>
  <c r="C24"/>
  <c r="D24"/>
  <c r="E24"/>
  <c r="C25"/>
  <c r="F25" s="1"/>
  <c r="D25"/>
  <c r="E25"/>
  <c r="C26"/>
  <c r="D26"/>
  <c r="E26"/>
  <c r="C27"/>
  <c r="D27"/>
  <c r="E27"/>
  <c r="C28"/>
  <c r="D28"/>
  <c r="E28"/>
  <c r="D29" i="20"/>
  <c r="E29"/>
  <c r="C29"/>
  <c r="F5" i="22"/>
  <c r="C5" i="13"/>
  <c r="F7" i="22"/>
  <c r="C7" i="13"/>
  <c r="F8" i="22"/>
  <c r="C8" i="13"/>
  <c r="F9" i="22"/>
  <c r="C9" i="13"/>
  <c r="F17" i="22"/>
  <c r="C17" i="13"/>
  <c r="F19" i="22"/>
  <c r="C19" i="13"/>
  <c r="F23" i="22"/>
  <c r="C23" i="13"/>
  <c r="F28" i="22"/>
  <c r="C28" i="13"/>
  <c r="D29" i="28"/>
  <c r="E29"/>
  <c r="C29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11" i="23"/>
  <c r="D11" i="13" s="1"/>
  <c r="F20" i="23"/>
  <c r="D20" i="13" s="1"/>
  <c r="F26" i="23"/>
  <c r="D26" i="13" s="1"/>
  <c r="F27" i="20"/>
  <c r="D27" i="18" s="1"/>
  <c r="F23" i="20"/>
  <c r="D23" i="18" s="1"/>
  <c r="F21" i="20"/>
  <c r="D21" i="18" s="1"/>
  <c r="F19" i="20"/>
  <c r="D19" i="18" s="1"/>
  <c r="F17" i="20"/>
  <c r="D17" i="18" s="1"/>
  <c r="F15" i="20"/>
  <c r="D15" i="18" s="1"/>
  <c r="F13" i="20"/>
  <c r="D13" i="18" s="1"/>
  <c r="F11" i="20"/>
  <c r="D11" i="18"/>
  <c r="F9" i="20"/>
  <c r="D9" i="18"/>
  <c r="F7" i="20"/>
  <c r="D7" i="18"/>
  <c r="F5" i="20"/>
  <c r="D5" i="18" s="1"/>
  <c r="D29" i="19"/>
  <c r="E29"/>
  <c r="C29"/>
  <c r="E29" i="27"/>
  <c r="D29"/>
  <c r="C29"/>
  <c r="F29" s="1"/>
  <c r="F28"/>
  <c r="D28" i="25" s="1"/>
  <c r="F27" i="27"/>
  <c r="D27" i="25" s="1"/>
  <c r="F26" i="27"/>
  <c r="D26" i="25" s="1"/>
  <c r="F25" i="27"/>
  <c r="D25" i="25" s="1"/>
  <c r="F24" i="27"/>
  <c r="D24" i="25" s="1"/>
  <c r="F23" i="27"/>
  <c r="D23" i="25" s="1"/>
  <c r="F22" i="27"/>
  <c r="D22" i="25" s="1"/>
  <c r="F21" i="27"/>
  <c r="D21" i="25" s="1"/>
  <c r="F20" i="27"/>
  <c r="D20" i="25"/>
  <c r="F19" i="27"/>
  <c r="D19" i="25" s="1"/>
  <c r="F18" i="27"/>
  <c r="D18" i="25" s="1"/>
  <c r="F17" i="27"/>
  <c r="D17" i="25"/>
  <c r="F16" i="27"/>
  <c r="D16" i="25"/>
  <c r="F15" i="27"/>
  <c r="D15" i="25" s="1"/>
  <c r="F14" i="27"/>
  <c r="D14" i="25" s="1"/>
  <c r="F13" i="27"/>
  <c r="D13" i="25" s="1"/>
  <c r="F12" i="27"/>
  <c r="D12" i="25" s="1"/>
  <c r="F11" i="27"/>
  <c r="D11" i="25" s="1"/>
  <c r="F10" i="27"/>
  <c r="D10" i="25" s="1"/>
  <c r="F9" i="27"/>
  <c r="D9" i="25" s="1"/>
  <c r="F8" i="27"/>
  <c r="D8" i="25" s="1"/>
  <c r="F7" i="27"/>
  <c r="D7" i="25" s="1"/>
  <c r="F6" i="27"/>
  <c r="D6" i="25"/>
  <c r="F5" i="27"/>
  <c r="D5" i="25" s="1"/>
  <c r="F28" i="26"/>
  <c r="C28" i="25"/>
  <c r="F27" i="26"/>
  <c r="C27" i="25"/>
  <c r="F26" i="26"/>
  <c r="C26" i="25"/>
  <c r="F25" i="26"/>
  <c r="C25" i="25" s="1"/>
  <c r="F24" i="26"/>
  <c r="C24" i="25" s="1"/>
  <c r="F23" i="26"/>
  <c r="C23" i="25" s="1"/>
  <c r="F22" i="26"/>
  <c r="C22" i="25" s="1"/>
  <c r="F21" i="26"/>
  <c r="C21" i="25" s="1"/>
  <c r="F20" i="26"/>
  <c r="C20" i="25" s="1"/>
  <c r="F19" i="26"/>
  <c r="C19" i="25" s="1"/>
  <c r="F18" i="26"/>
  <c r="C18" i="25" s="1"/>
  <c r="F17" i="26"/>
  <c r="C17" i="25" s="1"/>
  <c r="F16" i="26"/>
  <c r="C16" i="25" s="1"/>
  <c r="F15" i="26"/>
  <c r="C15" i="25" s="1"/>
  <c r="F14" i="26"/>
  <c r="C14" i="25" s="1"/>
  <c r="F13" i="26"/>
  <c r="C13" i="25" s="1"/>
  <c r="F12" i="26"/>
  <c r="C12" i="25"/>
  <c r="F11" i="26"/>
  <c r="C11" i="25"/>
  <c r="F10" i="26"/>
  <c r="C10" i="25"/>
  <c r="F9" i="26"/>
  <c r="C9" i="25" s="1"/>
  <c r="F8" i="26"/>
  <c r="C8" i="25" s="1"/>
  <c r="F7" i="26"/>
  <c r="C7" i="25" s="1"/>
  <c r="F6" i="26"/>
  <c r="C6" i="25" s="1"/>
  <c r="F5" i="26"/>
  <c r="C5" i="25" s="1"/>
  <c r="E29" i="26"/>
  <c r="D29"/>
  <c r="C29"/>
  <c r="F28" i="20"/>
  <c r="D28" i="18" s="1"/>
  <c r="F26" i="20"/>
  <c r="D26" i="18" s="1"/>
  <c r="F24" i="20"/>
  <c r="D24" i="18" s="1"/>
  <c r="F22" i="20"/>
  <c r="D22" i="18" s="1"/>
  <c r="F20" i="20"/>
  <c r="D20" i="18" s="1"/>
  <c r="F18" i="20"/>
  <c r="D18" i="18"/>
  <c r="F16" i="20"/>
  <c r="D16" i="18" s="1"/>
  <c r="F14" i="20"/>
  <c r="D14" i="18" s="1"/>
  <c r="F12" i="20"/>
  <c r="D12" i="18" s="1"/>
  <c r="F10" i="20"/>
  <c r="D10" i="18" s="1"/>
  <c r="F8" i="20"/>
  <c r="D8" i="18"/>
  <c r="F6" i="20"/>
  <c r="D6" i="18"/>
  <c r="F28" i="19"/>
  <c r="C28" i="18" s="1"/>
  <c r="F27" i="19"/>
  <c r="C27" i="18" s="1"/>
  <c r="F26" i="19"/>
  <c r="C26" i="18" s="1"/>
  <c r="F25" i="19"/>
  <c r="C25" i="18" s="1"/>
  <c r="F24" i="19"/>
  <c r="C24" i="18" s="1"/>
  <c r="F23" i="19"/>
  <c r="C23" i="18" s="1"/>
  <c r="F22" i="19"/>
  <c r="C22" i="18" s="1"/>
  <c r="F21" i="19"/>
  <c r="C21" i="18" s="1"/>
  <c r="F20" i="19"/>
  <c r="C20" i="18" s="1"/>
  <c r="F19" i="19"/>
  <c r="C19" i="18" s="1"/>
  <c r="F18" i="19"/>
  <c r="C18" i="18" s="1"/>
  <c r="F17" i="19"/>
  <c r="C17" i="18" s="1"/>
  <c r="F16" i="19"/>
  <c r="C16" i="18" s="1"/>
  <c r="E16" s="1"/>
  <c r="F15" i="19"/>
  <c r="C15" i="18" s="1"/>
  <c r="F14" i="19"/>
  <c r="C14" i="18" s="1"/>
  <c r="F13" i="19"/>
  <c r="C13" i="18" s="1"/>
  <c r="F12" i="19"/>
  <c r="C12" i="18" s="1"/>
  <c r="E12" s="1"/>
  <c r="F11" i="19"/>
  <c r="C11" i="18"/>
  <c r="F10" i="19"/>
  <c r="C10" i="18" s="1"/>
  <c r="F9" i="19"/>
  <c r="C9" i="18" s="1"/>
  <c r="F8" i="19"/>
  <c r="C8" i="18" s="1"/>
  <c r="F7" i="19"/>
  <c r="C7" i="18" s="1"/>
  <c r="F6" i="19"/>
  <c r="C6" i="18" s="1"/>
  <c r="F5" i="19"/>
  <c r="C5" i="18" s="1"/>
  <c r="F25" i="20"/>
  <c r="D25" i="18" s="1"/>
  <c r="F23" i="23"/>
  <c r="D23" i="13" s="1"/>
  <c r="F13" i="23"/>
  <c r="D13" i="13" s="1"/>
  <c r="E13" s="1"/>
  <c r="F14" i="23"/>
  <c r="D14" i="13" s="1"/>
  <c r="F24" i="23"/>
  <c r="D24" i="13" s="1"/>
  <c r="F15" i="23"/>
  <c r="D15" i="13" s="1"/>
  <c r="F10" i="23"/>
  <c r="D10" i="13" s="1"/>
  <c r="F22" i="23"/>
  <c r="D22" i="13" s="1"/>
  <c r="F16" i="23"/>
  <c r="D16" i="13" s="1"/>
  <c r="F7" i="23"/>
  <c r="D7" i="13" s="1"/>
  <c r="E7" s="1"/>
  <c r="D27" i="24"/>
  <c r="D27" i="30" s="1"/>
  <c r="E24" i="24"/>
  <c r="E24" i="30" s="1"/>
  <c r="D19" i="24"/>
  <c r="D19" i="30" s="1"/>
  <c r="C18" i="24"/>
  <c r="C18" i="30" s="1"/>
  <c r="E12" i="24"/>
  <c r="E12" i="30" s="1"/>
  <c r="C6" i="24"/>
  <c r="C6" i="30" s="1"/>
  <c r="F23" i="21"/>
  <c r="F26" i="24"/>
  <c r="F9" i="23"/>
  <c r="D9" i="13" s="1"/>
  <c r="E23" i="24"/>
  <c r="E23" i="30" s="1"/>
  <c r="D18" i="24"/>
  <c r="D18" i="30" s="1"/>
  <c r="C13" i="24"/>
  <c r="F13" s="1"/>
  <c r="E7"/>
  <c r="E7" i="30" s="1"/>
  <c r="D29" i="23"/>
  <c r="F29" s="1"/>
  <c r="F28"/>
  <c r="D28" i="13"/>
  <c r="F21" i="23"/>
  <c r="D21" i="13" s="1"/>
  <c r="E27" i="24"/>
  <c r="E27" i="30" s="1"/>
  <c r="D22" i="24"/>
  <c r="C17"/>
  <c r="C17" i="30" s="1"/>
  <c r="E11" i="24"/>
  <c r="E11" i="30" s="1"/>
  <c r="C8" i="24"/>
  <c r="D6"/>
  <c r="D6" i="30" s="1"/>
  <c r="E12" i="13"/>
  <c r="E18"/>
  <c r="E6"/>
  <c r="F15" i="24"/>
  <c r="F20"/>
  <c r="F28"/>
  <c r="F14"/>
  <c r="E8" i="13"/>
  <c r="F23" i="24"/>
  <c r="E22" i="30"/>
  <c r="F9" i="24"/>
  <c r="F25"/>
  <c r="D28" i="30"/>
  <c r="C23"/>
  <c r="E13"/>
  <c r="D8"/>
  <c r="F24" i="24"/>
  <c r="F21"/>
  <c r="F17"/>
  <c r="F12"/>
  <c r="F10"/>
  <c r="F5"/>
  <c r="F16"/>
  <c r="C21" i="30"/>
  <c r="D10"/>
  <c r="C5"/>
  <c r="F29" i="22"/>
  <c r="C29" i="13"/>
  <c r="F7" i="24"/>
  <c r="F11"/>
  <c r="F27"/>
  <c r="F10" i="30" l="1"/>
  <c r="F29" i="26"/>
  <c r="C29" i="25"/>
  <c r="E24" i="13"/>
  <c r="E19"/>
  <c r="E17"/>
  <c r="E27"/>
  <c r="D29" i="24"/>
  <c r="E20" i="13"/>
  <c r="F16" i="30"/>
  <c r="F9"/>
  <c r="E26" i="13"/>
  <c r="E11"/>
  <c r="F26" i="30"/>
  <c r="E16" i="13"/>
  <c r="F20" i="30"/>
  <c r="F21"/>
  <c r="F14"/>
  <c r="E28" i="13"/>
  <c r="E9"/>
  <c r="F25" i="30"/>
  <c r="F28"/>
  <c r="F17"/>
  <c r="F5"/>
  <c r="F6" i="24"/>
  <c r="C29"/>
  <c r="E22" i="13"/>
  <c r="E15"/>
  <c r="E23"/>
  <c r="F12" i="30"/>
  <c r="F24"/>
  <c r="F15"/>
  <c r="F19"/>
  <c r="F7"/>
  <c r="F11"/>
  <c r="F27"/>
  <c r="E21" i="13"/>
  <c r="E10"/>
  <c r="E14"/>
  <c r="E9" i="18"/>
  <c r="E20"/>
  <c r="E28"/>
  <c r="E7"/>
  <c r="E14"/>
  <c r="E18"/>
  <c r="E5"/>
  <c r="E11"/>
  <c r="F18" i="21"/>
  <c r="F11"/>
  <c r="F7"/>
  <c r="F15"/>
  <c r="F14"/>
  <c r="E13" i="18"/>
  <c r="E21"/>
  <c r="E23"/>
  <c r="E27"/>
  <c r="E8"/>
  <c r="E15"/>
  <c r="E19"/>
  <c r="E22"/>
  <c r="E26"/>
  <c r="F29" i="20"/>
  <c r="E6" i="18"/>
  <c r="E10"/>
  <c r="E17"/>
  <c r="E25"/>
  <c r="E24"/>
  <c r="F20" i="21"/>
  <c r="F28"/>
  <c r="F8"/>
  <c r="F26"/>
  <c r="F10"/>
  <c r="F16"/>
  <c r="F12"/>
  <c r="C29"/>
  <c r="F27"/>
  <c r="F24"/>
  <c r="F22"/>
  <c r="F29" i="19"/>
  <c r="F21" i="21"/>
  <c r="F9"/>
  <c r="F5"/>
  <c r="E29" i="29"/>
  <c r="F6" i="30"/>
  <c r="F23"/>
  <c r="F18"/>
  <c r="D29" i="13"/>
  <c r="F22" i="24"/>
  <c r="E29" i="30"/>
  <c r="C8"/>
  <c r="F8" s="1"/>
  <c r="D22"/>
  <c r="F22" s="1"/>
  <c r="C13"/>
  <c r="F13" s="1"/>
  <c r="F8" i="24"/>
  <c r="E29"/>
  <c r="F29" i="28"/>
  <c r="E29" i="21"/>
  <c r="F17"/>
  <c r="F19" i="24"/>
  <c r="C29" i="18"/>
  <c r="F18" i="24"/>
  <c r="D29" i="21"/>
  <c r="D29" i="18"/>
  <c r="D29" i="25"/>
  <c r="F13" i="21"/>
  <c r="F29" i="24" l="1"/>
  <c r="F29" i="21"/>
  <c r="C29" i="30"/>
  <c r="E29" i="13"/>
  <c r="D29" i="30"/>
  <c r="E29" i="18"/>
  <c r="F29" i="30" l="1"/>
</calcChain>
</file>

<file path=xl/sharedStrings.xml><?xml version="1.0" encoding="utf-8"?>
<sst xmlns="http://schemas.openxmlformats.org/spreadsheetml/2006/main" count="984" uniqueCount="138">
  <si>
    <t>Less 5 emp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</si>
  <si>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</si>
  <si>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</si>
  <si>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</si>
  <si>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</si>
  <si>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</si>
  <si>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</si>
  <si>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</si>
  <si>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</si>
  <si>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</si>
  <si>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</si>
  <si>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</si>
  <si>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</si>
  <si>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</si>
  <si>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</si>
  <si>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</si>
  <si>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</si>
  <si>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</si>
  <si>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</si>
  <si>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</si>
  <si>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</si>
  <si>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</si>
  <si>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</si>
  <si>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النشاط الاقتصادي</t>
  </si>
  <si>
    <t>الجملة</t>
  </si>
  <si>
    <t>(5-19) emp</t>
  </si>
  <si>
    <t>20+  emp</t>
  </si>
  <si>
    <t>Total</t>
  </si>
  <si>
    <t>Economic activity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</si>
  <si>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</si>
  <si>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</si>
  <si>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</si>
  <si>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</si>
  <si>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</si>
  <si>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</si>
  <si>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</si>
  <si>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</si>
  <si>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</si>
  <si>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</si>
  <si>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</si>
  <si>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</si>
  <si>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</si>
  <si>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</si>
  <si>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</si>
  <si>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</si>
  <si>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</si>
  <si>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</si>
  <si>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</si>
  <si>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</si>
  <si>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</si>
  <si>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الرواتب والأجور</t>
  </si>
  <si>
    <t>المزايا والبدلات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</si>
  <si>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</si>
  <si>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</si>
  <si>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</si>
  <si>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</si>
  <si>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</si>
  <si>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النفقات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</si>
  <si>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</si>
  <si>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</si>
  <si>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</si>
  <si>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</si>
  <si>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</si>
  <si>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</si>
  <si>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</si>
  <si>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</si>
  <si>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</si>
  <si>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</si>
  <si>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</si>
  <si>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</si>
  <si>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</si>
  <si>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</si>
  <si>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</si>
  <si>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</si>
  <si>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</si>
  <si>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</si>
  <si>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</si>
  <si>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</si>
  <si>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</si>
  <si>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</si>
  <si>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</si>
  <si>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</si>
  <si>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</si>
  <si>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</si>
  <si>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</si>
  <si>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</si>
  <si>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</si>
  <si>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</si>
  <si>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</si>
  <si>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</si>
  <si>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</si>
  <si>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</si>
  <si>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</si>
  <si>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</si>
  <si>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t>جدول رقم 6</t>
  </si>
  <si>
    <t>بآلاف الريالات         Thousands SR</t>
  </si>
  <si>
    <t>بآلاف الريالات</t>
  </si>
  <si>
    <t>Thousands SR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</si>
  <si>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</si>
  <si>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</si>
  <si>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</si>
  <si>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</si>
  <si>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Table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</si>
  <si>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</si>
  <si>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</si>
  <si>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</si>
  <si>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</si>
  <si>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</si>
  <si>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</si>
  <si>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r>
      <t xml:space="preserve">الرواتب والأجور حسب فئة حجم المنشأة والنشاط الاقتصادي </t>
    </r>
    <r>
      <rPr>
        <b/>
        <sz val="12"/>
        <rFont val="Arial"/>
        <family val="2"/>
      </rPr>
      <t>2012</t>
    </r>
  </si>
  <si>
    <t>Wages &amp; Salaries by class size &amp; economic activity 2012</t>
  </si>
  <si>
    <r>
      <t xml:space="preserve">جملة المنشآت حسب فئة حجم المشتغلين والنشاط الاقتصادي </t>
    </r>
    <r>
      <rPr>
        <b/>
        <sz val="12"/>
        <color indexed="8"/>
        <rFont val="Arial"/>
        <family val="2"/>
      </rPr>
      <t>2012</t>
    </r>
    <r>
      <rPr>
        <b/>
        <sz val="14"/>
        <color indexed="8"/>
        <rFont val="Arial"/>
        <family val="2"/>
      </rPr>
      <t xml:space="preserve">                         </t>
    </r>
    <r>
      <rPr>
        <b/>
        <sz val="11"/>
        <color indexed="8"/>
        <rFont val="Arial"/>
        <family val="2"/>
      </rPr>
      <t>No of Establishments by class size &amp; economic activity 2012</t>
    </r>
  </si>
  <si>
    <r>
      <t xml:space="preserve">المشتغلون السعوديون حسب فئة حجم المنشأة والنشاط الاقتصادي </t>
    </r>
    <r>
      <rPr>
        <b/>
        <sz val="12"/>
        <color indexed="8"/>
        <rFont val="Arial"/>
        <family val="2"/>
      </rPr>
      <t>2012</t>
    </r>
    <r>
      <rPr>
        <b/>
        <sz val="14"/>
        <color indexed="8"/>
        <rFont val="Arial"/>
        <family val="2"/>
      </rPr>
      <t xml:space="preserve"> </t>
    </r>
  </si>
  <si>
    <t>Saudi employees by class size &amp; economic activity 2012</t>
  </si>
  <si>
    <r>
      <t xml:space="preserve">المشتغلون غير السعوديين حسب فئة حجم المنشأة والنشاط الاقتصادي </t>
    </r>
    <r>
      <rPr>
        <b/>
        <sz val="12"/>
        <color indexed="8"/>
        <rFont val="Arial"/>
        <family val="2"/>
      </rPr>
      <t>2012</t>
    </r>
  </si>
  <si>
    <t>Non-Saudi employees by class size &amp; economic activity 2012</t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</si>
  <si>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2012</t>
    </r>
    <r>
      <rPr>
        <b/>
        <sz val="14"/>
        <color indexed="8"/>
        <rFont val="Arial"/>
        <family val="2"/>
      </rPr>
      <t xml:space="preserve">                     </t>
    </r>
  </si>
  <si>
    <t>Total employees by class size &amp; economic activity 2012</t>
  </si>
  <si>
    <r>
      <t xml:space="preserve">عدد المشتغلين </t>
    </r>
    <r>
      <rPr>
        <b/>
        <sz val="12"/>
        <rFont val="Arial"/>
        <family val="2"/>
      </rPr>
      <t>( سعودي وغير سعودي )</t>
    </r>
    <r>
      <rPr>
        <b/>
        <sz val="14"/>
        <rFont val="Arial"/>
        <family val="2"/>
      </rPr>
      <t xml:space="preserve"> حسب النشاط الاقتصادي </t>
    </r>
    <r>
      <rPr>
        <b/>
        <sz val="12"/>
        <rFont val="Arial"/>
        <family val="2"/>
      </rPr>
      <t>2012</t>
    </r>
  </si>
  <si>
    <t xml:space="preserve"> Total employees (Saudi, Non-Saudi) by economic activity 2012</t>
  </si>
  <si>
    <r>
      <t xml:space="preserve">المزيا والبدلات حسب فئة حجم المنشأة والنشاط الاقتصادي </t>
    </r>
    <r>
      <rPr>
        <b/>
        <sz val="12"/>
        <rFont val="Arial"/>
        <family val="2"/>
      </rPr>
      <t>2012</t>
    </r>
  </si>
  <si>
    <r>
      <t xml:space="preserve">تعويضات المشتغلين حسب النشاط الاقتصادي </t>
    </r>
    <r>
      <rPr>
        <b/>
        <sz val="12"/>
        <rFont val="Calibri"/>
        <family val="2"/>
      </rPr>
      <t>2012</t>
    </r>
  </si>
  <si>
    <t xml:space="preserve"> Employees Compensation by economic activity 2012</t>
  </si>
  <si>
    <r>
      <t xml:space="preserve">النفقات التشغيلية حسب فئة حجم المنشأة والنشاط الاقتصادي </t>
    </r>
    <r>
      <rPr>
        <b/>
        <sz val="12"/>
        <color indexed="8"/>
        <rFont val="Arial"/>
        <family val="2"/>
      </rPr>
      <t>2012</t>
    </r>
    <r>
      <rPr>
        <b/>
        <sz val="14"/>
        <color indexed="8"/>
        <rFont val="Arial"/>
        <family val="2"/>
      </rPr>
      <t xml:space="preserve">                        </t>
    </r>
  </si>
  <si>
    <t>Operating Expenditures by class size &amp; economic activity 2012</t>
  </si>
  <si>
    <r>
      <t xml:space="preserve">الإيرادات التشغيلية حسب فئة حجم المنشأة والنشاط الاقتصادي </t>
    </r>
    <r>
      <rPr>
        <b/>
        <sz val="12"/>
        <color indexed="8"/>
        <rFont val="Arial"/>
        <family val="2"/>
      </rPr>
      <t>2012</t>
    </r>
  </si>
  <si>
    <t>Operating Revenues by class size &amp; economic activity 2012</t>
  </si>
  <si>
    <r>
      <t xml:space="preserve">النفقات والايرادات حسب النشاط الاقتصادي </t>
    </r>
    <r>
      <rPr>
        <b/>
        <sz val="12"/>
        <color indexed="8"/>
        <rFont val="Arial"/>
        <family val="2"/>
      </rPr>
      <t>2012</t>
    </r>
  </si>
  <si>
    <t xml:space="preserve"> Revenues &amp; Expenditures by economic activity 2012 </t>
  </si>
  <si>
    <r>
      <t xml:space="preserve">التكوين الرأسمالي حسب النشاط الاقتصادي </t>
    </r>
    <r>
      <rPr>
        <b/>
        <sz val="12"/>
        <rFont val="Calibri"/>
        <family val="2"/>
      </rPr>
      <t>2012</t>
    </r>
  </si>
  <si>
    <t>Gross capital formation by economic activity 2012</t>
  </si>
  <si>
    <r>
      <t xml:space="preserve">فائض التشغيل حسب فئة حجم المنشأة والنشاط الاقتصادي </t>
    </r>
    <r>
      <rPr>
        <b/>
        <sz val="12"/>
        <color indexed="8"/>
        <rFont val="Arial"/>
        <family val="2"/>
      </rPr>
      <t>2012</t>
    </r>
  </si>
  <si>
    <t>Operating Surplus by class size &amp; economic activity 2012</t>
  </si>
  <si>
    <t>Table 14</t>
  </si>
  <si>
    <r>
      <t xml:space="preserve">تعويضات المشتغلين حسب فئة حجم المنشأة والنشاط الاقتصادي </t>
    </r>
    <r>
      <rPr>
        <b/>
        <sz val="12"/>
        <rFont val="Arial"/>
        <family val="2"/>
      </rPr>
      <t>2012</t>
    </r>
  </si>
  <si>
    <t>Employees Compensation by class size &amp; economic activity 2012</t>
  </si>
  <si>
    <t>جدول رقم 14</t>
  </si>
  <si>
    <t>المصدر : البحث الاقتصادي السنوي للمؤسسات 2012</t>
  </si>
</sst>
</file>

<file path=xl/styles.xml><?xml version="1.0" encoding="utf-8"?>
<styleSheet xmlns="http://schemas.openxmlformats.org/spreadsheetml/2006/main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34">
    <font>
      <sz val="10"/>
      <name val="Arial"/>
      <charset val="178"/>
    </font>
    <font>
      <sz val="10"/>
      <name val="Arial"/>
      <charset val="178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 Narrow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sz val="11"/>
      <color rgb="FF000000"/>
      <name val="Calibri"/>
      <family val="2"/>
      <charset val="178"/>
      <scheme val="minor"/>
    </font>
    <font>
      <sz val="9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Sakkal Majalla"/>
    </font>
    <font>
      <b/>
      <sz val="11"/>
      <color rgb="FFFF0000"/>
      <name val="Sakkal Majalla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07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19" fillId="3" borderId="2" xfId="13" applyFont="1" applyFill="1" applyBorder="1" applyAlignment="1">
      <alignment horizontal="center" vertical="center" wrapText="1" readingOrder="2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2" fillId="3" borderId="2" xfId="13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left" vertical="center" indent="1"/>
    </xf>
    <xf numFmtId="0" fontId="22" fillId="3" borderId="1" xfId="13" applyFont="1" applyFill="1" applyBorder="1" applyAlignment="1">
      <alignment horizontal="center" vertical="center" wrapText="1" readingOrder="2"/>
    </xf>
    <xf numFmtId="165" fontId="9" fillId="0" borderId="1" xfId="1" applyNumberFormat="1" applyFont="1" applyFill="1" applyBorder="1" applyAlignment="1">
      <alignment horizontal="left" vertical="center" wrapText="1" indent="1"/>
    </xf>
    <xf numFmtId="165" fontId="9" fillId="0" borderId="3" xfId="1" applyNumberFormat="1" applyFont="1" applyFill="1" applyBorder="1" applyAlignment="1">
      <alignment horizontal="left" vertical="center" wrapText="1" indent="1"/>
    </xf>
    <xf numFmtId="0" fontId="22" fillId="3" borderId="4" xfId="13" applyFont="1" applyFill="1" applyBorder="1" applyAlignment="1">
      <alignment horizontal="center" vertical="center" wrapText="1" readingOrder="2"/>
    </xf>
    <xf numFmtId="0" fontId="12" fillId="3" borderId="2" xfId="13" applyFont="1" applyFill="1" applyBorder="1" applyAlignment="1">
      <alignment horizontal="center" vertical="center" wrapText="1" readingOrder="2"/>
    </xf>
    <xf numFmtId="0" fontId="23" fillId="3" borderId="4" xfId="13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6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2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right" vertical="center" indent="2"/>
    </xf>
    <xf numFmtId="3" fontId="4" fillId="2" borderId="1" xfId="1" applyNumberFormat="1" applyFont="1" applyFill="1" applyBorder="1" applyAlignment="1">
      <alignment horizontal="left" vertical="center" wrapText="1" indent="2"/>
    </xf>
    <xf numFmtId="3" fontId="2" fillId="2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4" borderId="5" xfId="29" applyFont="1" applyFill="1" applyBorder="1" applyAlignment="1">
      <alignment horizontal="right" vertical="center" wrapText="1" indent="1" readingOrder="2"/>
    </xf>
    <xf numFmtId="0" fontId="23" fillId="4" borderId="5" xfId="60" applyFont="1" applyFill="1" applyBorder="1" applyAlignment="1">
      <alignment horizontal="right" vertical="center" wrapText="1" indent="1"/>
    </xf>
    <xf numFmtId="0" fontId="23" fillId="4" borderId="5" xfId="59" applyFont="1" applyFill="1" applyBorder="1" applyAlignment="1">
      <alignment horizontal="right" vertical="center" wrapText="1" indent="1"/>
    </xf>
    <xf numFmtId="0" fontId="23" fillId="4" borderId="5" xfId="58" applyFont="1" applyFill="1" applyBorder="1" applyAlignment="1">
      <alignment horizontal="right" vertical="center" wrapText="1" indent="1"/>
    </xf>
    <xf numFmtId="0" fontId="23" fillId="4" borderId="5" xfId="57" applyFont="1" applyFill="1" applyBorder="1" applyAlignment="1">
      <alignment horizontal="right" vertical="center" wrapText="1" indent="1"/>
    </xf>
    <xf numFmtId="0" fontId="23" fillId="4" borderId="5" xfId="56" applyFont="1" applyFill="1" applyBorder="1" applyAlignment="1">
      <alignment horizontal="right" vertical="center" wrapText="1" indent="1"/>
    </xf>
    <xf numFmtId="0" fontId="23" fillId="4" borderId="5" xfId="55" applyFont="1" applyFill="1" applyBorder="1" applyAlignment="1">
      <alignment horizontal="right" vertical="center" wrapText="1" indent="1"/>
    </xf>
    <xf numFmtId="0" fontId="23" fillId="4" borderId="5" xfId="54" applyFont="1" applyFill="1" applyBorder="1" applyAlignment="1">
      <alignment horizontal="right" vertical="center" wrapText="1" indent="1"/>
    </xf>
    <xf numFmtId="0" fontId="23" fillId="4" borderId="5" xfId="53" applyFont="1" applyFill="1" applyBorder="1" applyAlignment="1">
      <alignment horizontal="right" vertical="center" wrapText="1" indent="1"/>
    </xf>
    <xf numFmtId="0" fontId="23" fillId="4" borderId="5" xfId="52" applyFont="1" applyFill="1" applyBorder="1" applyAlignment="1">
      <alignment horizontal="right" vertical="center" wrapText="1" indent="1"/>
    </xf>
    <xf numFmtId="0" fontId="23" fillId="4" borderId="5" xfId="51" applyFont="1" applyFill="1" applyBorder="1" applyAlignment="1">
      <alignment horizontal="right" vertical="center" wrapText="1" indent="1"/>
    </xf>
    <xf numFmtId="0" fontId="23" fillId="4" borderId="5" xfId="50" applyFont="1" applyFill="1" applyBorder="1" applyAlignment="1">
      <alignment horizontal="right" vertical="center" wrapText="1" indent="1"/>
    </xf>
    <xf numFmtId="0" fontId="23" fillId="4" borderId="5" xfId="49" applyFont="1" applyFill="1" applyBorder="1" applyAlignment="1">
      <alignment horizontal="right" vertical="center" wrapText="1" indent="1"/>
    </xf>
    <xf numFmtId="0" fontId="23" fillId="4" borderId="5" xfId="48" applyFont="1" applyFill="1" applyBorder="1" applyAlignment="1">
      <alignment horizontal="right" vertical="center" wrapText="1" indent="1"/>
    </xf>
    <xf numFmtId="0" fontId="23" fillId="4" borderId="5" xfId="47" applyFont="1" applyFill="1" applyBorder="1" applyAlignment="1">
      <alignment horizontal="right" vertical="center" wrapText="1" indent="1"/>
    </xf>
    <xf numFmtId="0" fontId="23" fillId="4" borderId="6" xfId="13" applyFont="1" applyFill="1" applyBorder="1" applyAlignment="1">
      <alignment horizontal="center" vertical="center" wrapText="1" readingOrder="1"/>
    </xf>
    <xf numFmtId="0" fontId="24" fillId="0" borderId="0" xfId="0" applyFont="1" applyAlignment="1"/>
    <xf numFmtId="3" fontId="25" fillId="0" borderId="1" xfId="13" applyNumberFormat="1" applyFont="1" applyFill="1" applyBorder="1" applyAlignment="1">
      <alignment horizontal="left" vertical="center" wrapText="1" indent="1" readingOrder="1"/>
    </xf>
    <xf numFmtId="3" fontId="2" fillId="2" borderId="1" xfId="13" applyNumberFormat="1" applyFont="1" applyFill="1" applyBorder="1" applyAlignment="1">
      <alignment horizontal="left" vertical="center" wrapText="1" indent="1" readingOrder="1"/>
    </xf>
    <xf numFmtId="3" fontId="26" fillId="2" borderId="1" xfId="13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left" vertical="center" indent="1"/>
    </xf>
    <xf numFmtId="0" fontId="11" fillId="5" borderId="7" xfId="13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vertical="center" wrapText="1" readingOrder="2"/>
    </xf>
    <xf numFmtId="0" fontId="11" fillId="0" borderId="7" xfId="13" applyFont="1" applyFill="1" applyBorder="1" applyAlignment="1">
      <alignment vertical="center" wrapText="1" readingOrder="2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0" fillId="0" borderId="0" xfId="0" applyBorder="1"/>
    <xf numFmtId="0" fontId="11" fillId="0" borderId="0" xfId="13" applyFont="1" applyFill="1" applyBorder="1" applyAlignment="1">
      <alignment vertical="center" wrapText="1" readingOrder="2"/>
    </xf>
    <xf numFmtId="165" fontId="0" fillId="0" borderId="0" xfId="0" applyNumberFormat="1"/>
    <xf numFmtId="165" fontId="2" fillId="2" borderId="1" xfId="1" applyNumberFormat="1" applyFont="1" applyFill="1" applyBorder="1" applyAlignment="1">
      <alignment horizontal="right" vertical="center" indent="1"/>
    </xf>
    <xf numFmtId="0" fontId="29" fillId="0" borderId="0" xfId="0" applyFont="1" applyAlignment="1">
      <alignment vertical="center" readingOrder="2"/>
    </xf>
    <xf numFmtId="0" fontId="30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5" fillId="4" borderId="4" xfId="13" applyFont="1" applyFill="1" applyBorder="1" applyAlignment="1">
      <alignment horizontal="center" vertical="center" readingOrder="2"/>
    </xf>
    <xf numFmtId="0" fontId="11" fillId="0" borderId="7" xfId="13" applyFont="1" applyBorder="1" applyAlignment="1">
      <alignment horizontal="center" vertical="center" wrapText="1" readingOrder="2"/>
    </xf>
    <xf numFmtId="3" fontId="0" fillId="0" borderId="1" xfId="0" applyNumberFormat="1" applyFill="1" applyBorder="1" applyAlignment="1">
      <alignment horizontal="right" vertical="center" indent="2"/>
    </xf>
    <xf numFmtId="3" fontId="2" fillId="2" borderId="1" xfId="13" applyNumberFormat="1" applyFont="1" applyFill="1" applyBorder="1" applyAlignment="1">
      <alignment horizontal="right" vertical="center" wrapText="1" indent="2" readingOrder="1"/>
    </xf>
    <xf numFmtId="3" fontId="2" fillId="2" borderId="1" xfId="13" applyNumberFormat="1" applyFont="1" applyFill="1" applyBorder="1" applyAlignment="1">
      <alignment horizontal="left" vertical="center" wrapText="1" indent="2" readingOrder="1"/>
    </xf>
    <xf numFmtId="0" fontId="27" fillId="6" borderId="7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3" fontId="26" fillId="7" borderId="1" xfId="13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right" vertical="center" indent="2"/>
    </xf>
    <xf numFmtId="165" fontId="9" fillId="5" borderId="3" xfId="2" applyNumberFormat="1" applyFont="1" applyFill="1" applyBorder="1" applyAlignment="1">
      <alignment horizontal="left" vertical="center" wrapText="1" indent="2"/>
    </xf>
    <xf numFmtId="165" fontId="9" fillId="5" borderId="1" xfId="2" applyNumberFormat="1" applyFont="1" applyFill="1" applyBorder="1" applyAlignment="1">
      <alignment horizontal="left" vertical="center" wrapText="1" indent="2"/>
    </xf>
    <xf numFmtId="165" fontId="8" fillId="0" borderId="1" xfId="2" applyNumberFormat="1" applyFill="1" applyBorder="1" applyAlignment="1">
      <alignment horizontal="right" vertical="center" indent="1"/>
    </xf>
    <xf numFmtId="165" fontId="8" fillId="0" borderId="1" xfId="2" applyNumberFormat="1" applyBorder="1" applyAlignment="1">
      <alignment horizontal="right" vertical="center" indent="1"/>
    </xf>
    <xf numFmtId="165" fontId="9" fillId="0" borderId="1" xfId="2" applyNumberFormat="1" applyFont="1" applyFill="1" applyBorder="1" applyAlignment="1">
      <alignment horizontal="left" vertical="center" wrapText="1" indent="1"/>
    </xf>
    <xf numFmtId="165" fontId="9" fillId="0" borderId="3" xfId="2" applyNumberFormat="1" applyFont="1" applyFill="1" applyBorder="1" applyAlignment="1">
      <alignment horizontal="left" vertical="center" wrapText="1" inden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vertical="center"/>
    </xf>
    <xf numFmtId="0" fontId="31" fillId="3" borderId="1" xfId="13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/>
    </xf>
    <xf numFmtId="0" fontId="32" fillId="3" borderId="1" xfId="13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13" applyFont="1" applyBorder="1" applyAlignment="1">
      <alignment horizontal="center" vertical="center" wrapText="1" readingOrder="2"/>
    </xf>
    <xf numFmtId="0" fontId="11" fillId="0" borderId="7" xfId="13" applyFont="1" applyFill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3" fillId="0" borderId="7" xfId="13" applyFont="1" applyBorder="1" applyAlignment="1">
      <alignment horizontal="center" vertical="center" wrapText="1" readingOrder="2"/>
    </xf>
    <xf numFmtId="0" fontId="27" fillId="5" borderId="7" xfId="13" applyFont="1" applyFill="1" applyBorder="1" applyAlignment="1">
      <alignment horizontal="center" vertical="center" wrapText="1" readingOrder="2"/>
    </xf>
    <xf numFmtId="0" fontId="28" fillId="0" borderId="7" xfId="0" applyFont="1" applyBorder="1" applyAlignment="1">
      <alignment horizontal="center" vertical="center" wrapText="1" readingOrder="2"/>
    </xf>
    <xf numFmtId="0" fontId="28" fillId="0" borderId="7" xfId="13" applyFont="1" applyBorder="1" applyAlignment="1">
      <alignment horizontal="center" vertical="center" wrapText="1" readingOrder="2"/>
    </xf>
    <xf numFmtId="0" fontId="16" fillId="0" borderId="7" xfId="13" applyFont="1" applyBorder="1" applyAlignment="1">
      <alignment horizontal="center" vertical="center" wrapText="1" readingOrder="2"/>
    </xf>
  </cellXfs>
  <cellStyles count="66">
    <cellStyle name="Comma" xfId="1" builtinId="3"/>
    <cellStyle name="Comma 2" xfId="2"/>
    <cellStyle name="Comma 3 2" xfId="3"/>
    <cellStyle name="Comma 3 3" xfId="4"/>
    <cellStyle name="Normal" xfId="0" builtinId="0"/>
    <cellStyle name="Normal 12 10" xfId="5"/>
    <cellStyle name="Normal 13 10" xfId="6"/>
    <cellStyle name="Normal 14 10" xfId="7"/>
    <cellStyle name="Normal 15 10" xfId="8"/>
    <cellStyle name="Normal 16" xfId="9"/>
    <cellStyle name="Normal 17" xfId="10"/>
    <cellStyle name="Normal 18" xfId="11"/>
    <cellStyle name="Normal 19" xfId="12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28" xfId="27"/>
    <cellStyle name="Normal 29" xfId="28"/>
    <cellStyle name="Normal 3" xfId="29"/>
    <cellStyle name="Normal 3 3" xfId="30"/>
    <cellStyle name="Normal 3 4" xfId="31"/>
    <cellStyle name="Normal 30" xfId="32"/>
    <cellStyle name="Normal 31" xfId="33"/>
    <cellStyle name="Normal 32" xfId="34"/>
    <cellStyle name="Normal 33" xfId="35"/>
    <cellStyle name="Normal 34" xfId="36"/>
    <cellStyle name="Normal 35" xfId="37"/>
    <cellStyle name="Normal 36" xfId="38"/>
    <cellStyle name="Normal 37" xfId="39"/>
    <cellStyle name="Normal 38" xfId="40"/>
    <cellStyle name="Normal 39" xfId="41"/>
    <cellStyle name="Normal 4 2" xfId="42"/>
    <cellStyle name="Normal 4 3" xfId="43"/>
    <cellStyle name="Normal 4 4" xfId="44"/>
    <cellStyle name="Normal 40" xfId="45"/>
    <cellStyle name="Normal 41" xfId="46"/>
    <cellStyle name="Normal 42" xfId="47"/>
    <cellStyle name="Normal 43" xfId="48"/>
    <cellStyle name="Normal 44" xfId="49"/>
    <cellStyle name="Normal 45" xfId="50"/>
    <cellStyle name="Normal 46" xfId="51"/>
    <cellStyle name="Normal 47" xfId="52"/>
    <cellStyle name="Normal 48" xfId="53"/>
    <cellStyle name="Normal 49" xfId="54"/>
    <cellStyle name="Normal 50" xfId="55"/>
    <cellStyle name="Normal 51" xfId="56"/>
    <cellStyle name="Normal 52" xfId="57"/>
    <cellStyle name="Normal 53" xfId="58"/>
    <cellStyle name="Normal 54" xfId="59"/>
    <cellStyle name="Normal 55" xfId="60"/>
    <cellStyle name="Normal 56" xfId="61"/>
    <cellStyle name="Normal 57" xfId="62"/>
    <cellStyle name="Normal 58" xfId="63"/>
    <cellStyle name="Normal 59" xfId="64"/>
    <cellStyle name="Normal 60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6" t="s">
        <v>71</v>
      </c>
      <c r="B1" s="86"/>
      <c r="C1" s="47"/>
      <c r="D1" s="47"/>
      <c r="E1" s="47"/>
      <c r="F1" s="47"/>
      <c r="G1" s="47" t="s">
        <v>72</v>
      </c>
    </row>
    <row r="2" spans="1:7" s="52" customFormat="1" ht="24.95" customHeight="1">
      <c r="A2" s="90" t="s">
        <v>111</v>
      </c>
      <c r="B2" s="90"/>
      <c r="C2" s="90"/>
      <c r="D2" s="90"/>
      <c r="E2" s="90"/>
      <c r="F2" s="90"/>
      <c r="G2" s="90"/>
    </row>
    <row r="3" spans="1:7" ht="20.100000000000001" customHeight="1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>
      <c r="A5" s="46">
        <v>10</v>
      </c>
      <c r="B5" s="31" t="s">
        <v>1</v>
      </c>
      <c r="C5" s="77">
        <v>8717</v>
      </c>
      <c r="D5" s="77">
        <v>1371</v>
      </c>
      <c r="E5" s="77">
        <v>519</v>
      </c>
      <c r="F5" s="10">
        <f t="shared" ref="F5:F28" si="0">SUM(C5:E5)</f>
        <v>10607</v>
      </c>
      <c r="G5" s="6" t="s">
        <v>29</v>
      </c>
    </row>
    <row r="6" spans="1:7" ht="14.45" customHeight="1">
      <c r="A6" s="46">
        <v>11</v>
      </c>
      <c r="B6" s="32" t="s">
        <v>2</v>
      </c>
      <c r="C6" s="77">
        <v>560</v>
      </c>
      <c r="D6" s="77">
        <v>182</v>
      </c>
      <c r="E6" s="77">
        <v>104</v>
      </c>
      <c r="F6" s="10">
        <f t="shared" si="0"/>
        <v>846</v>
      </c>
      <c r="G6" s="6" t="s">
        <v>30</v>
      </c>
    </row>
    <row r="7" spans="1:7" ht="14.45" customHeight="1">
      <c r="A7" s="46">
        <v>12</v>
      </c>
      <c r="B7" s="33" t="s">
        <v>3</v>
      </c>
      <c r="C7" s="77">
        <v>55</v>
      </c>
      <c r="D7" s="77">
        <v>6</v>
      </c>
      <c r="E7" s="77">
        <v>1</v>
      </c>
      <c r="F7" s="10">
        <f t="shared" si="0"/>
        <v>62</v>
      </c>
      <c r="G7" s="6" t="s">
        <v>31</v>
      </c>
    </row>
    <row r="8" spans="1:7" ht="14.45" customHeight="1">
      <c r="A8" s="46">
        <v>13</v>
      </c>
      <c r="B8" s="31" t="s">
        <v>4</v>
      </c>
      <c r="C8" s="77">
        <v>1814</v>
      </c>
      <c r="D8" s="77">
        <v>247</v>
      </c>
      <c r="E8" s="77">
        <v>57</v>
      </c>
      <c r="F8" s="10">
        <f t="shared" si="0"/>
        <v>2118</v>
      </c>
      <c r="G8" s="6" t="s">
        <v>32</v>
      </c>
    </row>
    <row r="9" spans="1:7" ht="14.45" customHeight="1">
      <c r="A9" s="46">
        <v>14</v>
      </c>
      <c r="B9" s="31" t="s">
        <v>5</v>
      </c>
      <c r="C9" s="77">
        <v>27870</v>
      </c>
      <c r="D9" s="77">
        <v>1719</v>
      </c>
      <c r="E9" s="77">
        <v>95</v>
      </c>
      <c r="F9" s="10">
        <f t="shared" si="0"/>
        <v>29684</v>
      </c>
      <c r="G9" s="6" t="s">
        <v>33</v>
      </c>
    </row>
    <row r="10" spans="1:7" ht="14.45" customHeight="1">
      <c r="A10" s="46">
        <v>15</v>
      </c>
      <c r="B10" s="34" t="s">
        <v>6</v>
      </c>
      <c r="C10" s="77">
        <v>85</v>
      </c>
      <c r="D10" s="77">
        <v>12</v>
      </c>
      <c r="E10" s="77">
        <v>13</v>
      </c>
      <c r="F10" s="10">
        <f t="shared" si="0"/>
        <v>110</v>
      </c>
      <c r="G10" s="6" t="s">
        <v>34</v>
      </c>
    </row>
    <row r="11" spans="1:7" ht="14.45" customHeight="1">
      <c r="A11" s="46">
        <v>16</v>
      </c>
      <c r="B11" s="31" t="s">
        <v>7</v>
      </c>
      <c r="C11" s="77">
        <v>3115</v>
      </c>
      <c r="D11" s="77">
        <v>1303</v>
      </c>
      <c r="E11" s="77">
        <v>132</v>
      </c>
      <c r="F11" s="10">
        <f t="shared" si="0"/>
        <v>4550</v>
      </c>
      <c r="G11" s="6" t="s">
        <v>52</v>
      </c>
    </row>
    <row r="12" spans="1:7" ht="14.45" customHeight="1">
      <c r="A12" s="46">
        <v>17</v>
      </c>
      <c r="B12" s="35" t="s">
        <v>8</v>
      </c>
      <c r="C12" s="77">
        <v>73</v>
      </c>
      <c r="D12" s="77">
        <v>91</v>
      </c>
      <c r="E12" s="77">
        <v>97</v>
      </c>
      <c r="F12" s="10">
        <f t="shared" si="0"/>
        <v>261</v>
      </c>
      <c r="G12" s="6" t="s">
        <v>35</v>
      </c>
    </row>
    <row r="13" spans="1:7" ht="14.45" customHeight="1">
      <c r="A13" s="46">
        <v>18</v>
      </c>
      <c r="B13" s="36" t="s">
        <v>9</v>
      </c>
      <c r="C13" s="77">
        <v>691</v>
      </c>
      <c r="D13" s="77">
        <v>353</v>
      </c>
      <c r="E13" s="77">
        <v>147</v>
      </c>
      <c r="F13" s="10">
        <f t="shared" si="0"/>
        <v>1191</v>
      </c>
      <c r="G13" s="6" t="s">
        <v>36</v>
      </c>
    </row>
    <row r="14" spans="1:7" ht="14.45" customHeight="1">
      <c r="A14" s="46">
        <v>19</v>
      </c>
      <c r="B14" s="37" t="s">
        <v>53</v>
      </c>
      <c r="C14" s="77">
        <v>22</v>
      </c>
      <c r="D14" s="77">
        <v>32</v>
      </c>
      <c r="E14" s="77">
        <v>38</v>
      </c>
      <c r="F14" s="10">
        <f t="shared" si="0"/>
        <v>92</v>
      </c>
      <c r="G14" s="6" t="s">
        <v>37</v>
      </c>
    </row>
    <row r="15" spans="1:7" ht="14.45" customHeight="1">
      <c r="A15" s="46">
        <v>20</v>
      </c>
      <c r="B15" s="31" t="s">
        <v>10</v>
      </c>
      <c r="C15" s="77">
        <v>325</v>
      </c>
      <c r="D15" s="77">
        <v>494</v>
      </c>
      <c r="E15" s="77">
        <v>358</v>
      </c>
      <c r="F15" s="10">
        <f t="shared" si="0"/>
        <v>1177</v>
      </c>
      <c r="G15" s="6" t="s">
        <v>38</v>
      </c>
    </row>
    <row r="16" spans="1:7" ht="14.45" customHeight="1">
      <c r="A16" s="46">
        <v>21</v>
      </c>
      <c r="B16" s="38" t="s">
        <v>11</v>
      </c>
      <c r="C16" s="77">
        <v>18</v>
      </c>
      <c r="D16" s="77">
        <v>16</v>
      </c>
      <c r="E16" s="77">
        <v>36</v>
      </c>
      <c r="F16" s="10">
        <f t="shared" si="0"/>
        <v>70</v>
      </c>
      <c r="G16" s="6" t="s">
        <v>54</v>
      </c>
    </row>
    <row r="17" spans="1:9" ht="14.45" customHeight="1">
      <c r="A17" s="46">
        <v>22</v>
      </c>
      <c r="B17" s="39" t="s">
        <v>12</v>
      </c>
      <c r="C17" s="77">
        <v>194</v>
      </c>
      <c r="D17" s="77">
        <v>268</v>
      </c>
      <c r="E17" s="77">
        <v>176</v>
      </c>
      <c r="F17" s="10">
        <f t="shared" si="0"/>
        <v>638</v>
      </c>
      <c r="G17" s="6" t="s">
        <v>39</v>
      </c>
    </row>
    <row r="18" spans="1:9" ht="14.45" customHeight="1">
      <c r="A18" s="46">
        <v>23</v>
      </c>
      <c r="B18" s="31" t="s">
        <v>13</v>
      </c>
      <c r="C18" s="77">
        <v>1579</v>
      </c>
      <c r="D18" s="77">
        <v>1496</v>
      </c>
      <c r="E18" s="77">
        <v>920</v>
      </c>
      <c r="F18" s="10">
        <f t="shared" si="0"/>
        <v>3995</v>
      </c>
      <c r="G18" s="6" t="s">
        <v>40</v>
      </c>
    </row>
    <row r="19" spans="1:9" ht="14.45" customHeight="1">
      <c r="A19" s="46">
        <v>24</v>
      </c>
      <c r="B19" s="40" t="s">
        <v>14</v>
      </c>
      <c r="C19" s="77">
        <v>98</v>
      </c>
      <c r="D19" s="77">
        <v>160</v>
      </c>
      <c r="E19" s="77">
        <v>200</v>
      </c>
      <c r="F19" s="10">
        <f t="shared" si="0"/>
        <v>458</v>
      </c>
      <c r="G19" s="6" t="s">
        <v>41</v>
      </c>
    </row>
    <row r="20" spans="1:9" ht="14.45" customHeight="1">
      <c r="A20" s="46">
        <v>25</v>
      </c>
      <c r="B20" s="31" t="s">
        <v>15</v>
      </c>
      <c r="C20" s="77">
        <v>13548</v>
      </c>
      <c r="D20" s="77">
        <v>4202</v>
      </c>
      <c r="E20" s="77">
        <v>542</v>
      </c>
      <c r="F20" s="10">
        <f t="shared" si="0"/>
        <v>18292</v>
      </c>
      <c r="G20" s="6" t="s">
        <v>55</v>
      </c>
    </row>
    <row r="21" spans="1:9" ht="14.45" customHeight="1">
      <c r="A21" s="46">
        <v>26</v>
      </c>
      <c r="B21" s="41" t="s">
        <v>16</v>
      </c>
      <c r="C21" s="77">
        <v>52</v>
      </c>
      <c r="D21" s="77">
        <v>27</v>
      </c>
      <c r="E21" s="77">
        <v>25</v>
      </c>
      <c r="F21" s="10">
        <f t="shared" si="0"/>
        <v>104</v>
      </c>
      <c r="G21" s="6" t="s">
        <v>42</v>
      </c>
    </row>
    <row r="22" spans="1:9" ht="14.45" customHeight="1">
      <c r="A22" s="46">
        <v>27</v>
      </c>
      <c r="B22" s="42" t="s">
        <v>17</v>
      </c>
      <c r="C22" s="77">
        <v>257</v>
      </c>
      <c r="D22" s="77">
        <v>83</v>
      </c>
      <c r="E22" s="77">
        <v>148</v>
      </c>
      <c r="F22" s="10">
        <f t="shared" si="0"/>
        <v>488</v>
      </c>
      <c r="G22" s="6" t="s">
        <v>43</v>
      </c>
    </row>
    <row r="23" spans="1:9" ht="14.45" customHeight="1">
      <c r="A23" s="46">
        <v>28</v>
      </c>
      <c r="B23" s="43" t="s">
        <v>18</v>
      </c>
      <c r="C23" s="77">
        <v>102</v>
      </c>
      <c r="D23" s="77">
        <v>102</v>
      </c>
      <c r="E23" s="77">
        <v>109</v>
      </c>
      <c r="F23" s="10">
        <f t="shared" si="0"/>
        <v>313</v>
      </c>
      <c r="G23" s="6" t="s">
        <v>44</v>
      </c>
    </row>
    <row r="24" spans="1:9" ht="14.45" customHeight="1">
      <c r="A24" s="46">
        <v>29</v>
      </c>
      <c r="B24" s="44" t="s">
        <v>56</v>
      </c>
      <c r="C24" s="77">
        <v>69</v>
      </c>
      <c r="D24" s="77">
        <v>125</v>
      </c>
      <c r="E24" s="77">
        <v>62</v>
      </c>
      <c r="F24" s="10">
        <f t="shared" si="0"/>
        <v>256</v>
      </c>
      <c r="G24" s="6" t="s">
        <v>45</v>
      </c>
    </row>
    <row r="25" spans="1:9" ht="14.45" customHeight="1">
      <c r="A25" s="46">
        <v>30</v>
      </c>
      <c r="B25" s="31" t="s">
        <v>19</v>
      </c>
      <c r="C25" s="77">
        <v>21</v>
      </c>
      <c r="D25" s="77">
        <v>8</v>
      </c>
      <c r="E25" s="77">
        <v>8</v>
      </c>
      <c r="F25" s="10">
        <f t="shared" si="0"/>
        <v>37</v>
      </c>
      <c r="G25" s="6" t="s">
        <v>46</v>
      </c>
    </row>
    <row r="26" spans="1:9" ht="14.45" customHeight="1">
      <c r="A26" s="46">
        <v>31</v>
      </c>
      <c r="B26" s="31" t="s">
        <v>20</v>
      </c>
      <c r="C26" s="77">
        <v>6658</v>
      </c>
      <c r="D26" s="77">
        <v>1981</v>
      </c>
      <c r="E26" s="77">
        <v>307</v>
      </c>
      <c r="F26" s="10">
        <f t="shared" si="0"/>
        <v>8946</v>
      </c>
      <c r="G26" s="6" t="s">
        <v>47</v>
      </c>
    </row>
    <row r="27" spans="1:9" ht="14.45" customHeight="1">
      <c r="A27" s="46">
        <v>32</v>
      </c>
      <c r="B27" s="45" t="s">
        <v>21</v>
      </c>
      <c r="C27" s="77">
        <v>303</v>
      </c>
      <c r="D27" s="77">
        <v>70</v>
      </c>
      <c r="E27" s="77">
        <v>49</v>
      </c>
      <c r="F27" s="10">
        <f t="shared" si="0"/>
        <v>422</v>
      </c>
      <c r="G27" s="6" t="s">
        <v>48</v>
      </c>
    </row>
    <row r="28" spans="1:9" ht="14.45" customHeight="1">
      <c r="A28" s="46">
        <v>33</v>
      </c>
      <c r="B28" s="31" t="s">
        <v>22</v>
      </c>
      <c r="C28" s="77">
        <v>9756</v>
      </c>
      <c r="D28" s="77">
        <v>529</v>
      </c>
      <c r="E28" s="77">
        <v>146</v>
      </c>
      <c r="F28" s="10">
        <f t="shared" si="0"/>
        <v>10431</v>
      </c>
      <c r="G28" s="6" t="s">
        <v>49</v>
      </c>
      <c r="I28" s="63"/>
    </row>
    <row r="29" spans="1:9" ht="20.100000000000001" customHeight="1">
      <c r="A29" s="89" t="s">
        <v>24</v>
      </c>
      <c r="B29" s="89"/>
      <c r="C29" s="64">
        <f>SUM(C5:C28)</f>
        <v>75982</v>
      </c>
      <c r="D29" s="64">
        <f>SUM(D5:D28)</f>
        <v>14877</v>
      </c>
      <c r="E29" s="64">
        <f>SUM(E5:E28)</f>
        <v>4289</v>
      </c>
      <c r="F29" s="64">
        <f>SUM(F5:F28)</f>
        <v>95148</v>
      </c>
      <c r="G29" s="51" t="s">
        <v>27</v>
      </c>
    </row>
    <row r="31" spans="1:9" ht="15" customHeight="1">
      <c r="A31" s="66" t="s">
        <v>100</v>
      </c>
      <c r="B31" s="65" t="s">
        <v>137</v>
      </c>
      <c r="C31" s="65"/>
      <c r="D31" s="65"/>
      <c r="E31" s="65"/>
      <c r="F31" s="65"/>
      <c r="G31" s="65"/>
    </row>
    <row r="32" spans="1:9" ht="15" customHeight="1">
      <c r="A32" s="66" t="s">
        <v>100</v>
      </c>
      <c r="B32" s="65" t="s">
        <v>98</v>
      </c>
      <c r="C32" s="65"/>
      <c r="D32" s="65"/>
      <c r="E32" s="65"/>
      <c r="F32" s="65"/>
      <c r="G32" s="65"/>
    </row>
    <row r="33" spans="1:7" ht="15" customHeight="1">
      <c r="A33" s="66" t="s">
        <v>100</v>
      </c>
      <c r="B33" s="65" t="s">
        <v>99</v>
      </c>
      <c r="C33" s="65"/>
      <c r="D33" s="65"/>
      <c r="E33" s="65"/>
      <c r="F33" s="65"/>
      <c r="G33" s="65"/>
    </row>
  </sheetData>
  <mergeCells count="5">
    <mergeCell ref="A1:B1"/>
    <mergeCell ref="A3:B4"/>
    <mergeCell ref="G3:G4"/>
    <mergeCell ref="A29:B29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4" width="12.42578125" bestFit="1" customWidth="1"/>
    <col min="5" max="5" width="13.5703125" bestFit="1" customWidth="1"/>
    <col min="6" max="6" width="15.140625" bestFit="1" customWidth="1"/>
    <col min="7" max="7" width="55.7109375" customWidth="1"/>
  </cols>
  <sheetData>
    <row r="1" spans="1:7">
      <c r="A1" s="86" t="s">
        <v>88</v>
      </c>
      <c r="B1" s="86"/>
      <c r="C1" s="47"/>
      <c r="D1" s="47"/>
      <c r="E1" s="47"/>
      <c r="F1" s="47"/>
      <c r="G1" s="47" t="s">
        <v>89</v>
      </c>
    </row>
    <row r="2" spans="1:7" ht="24.95" customHeight="1">
      <c r="A2" s="90" t="s">
        <v>123</v>
      </c>
      <c r="B2" s="90"/>
      <c r="C2" s="90"/>
      <c r="D2" s="59" t="s">
        <v>96</v>
      </c>
      <c r="E2" s="60" t="s">
        <v>97</v>
      </c>
      <c r="F2" s="93" t="s">
        <v>124</v>
      </c>
      <c r="G2" s="93"/>
    </row>
    <row r="3" spans="1:7" ht="20.100000000000001" customHeight="1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>
      <c r="A5" s="46">
        <v>10</v>
      </c>
      <c r="B5" s="31" t="s">
        <v>1</v>
      </c>
      <c r="C5" s="81">
        <v>2881359</v>
      </c>
      <c r="D5" s="81">
        <v>3606921</v>
      </c>
      <c r="E5" s="81">
        <v>26109776</v>
      </c>
      <c r="F5" s="25">
        <f t="shared" ref="F5:F24" si="0">SUM(C5:E5)</f>
        <v>32598056</v>
      </c>
      <c r="G5" s="6" t="s">
        <v>29</v>
      </c>
    </row>
    <row r="6" spans="1:7" ht="14.45" customHeight="1">
      <c r="A6" s="46">
        <v>11</v>
      </c>
      <c r="B6" s="32" t="s">
        <v>2</v>
      </c>
      <c r="C6" s="81">
        <v>83450</v>
      </c>
      <c r="D6" s="81">
        <v>136489</v>
      </c>
      <c r="E6" s="81">
        <v>4168894</v>
      </c>
      <c r="F6" s="25">
        <f t="shared" si="0"/>
        <v>4388833</v>
      </c>
      <c r="G6" s="6" t="s">
        <v>30</v>
      </c>
    </row>
    <row r="7" spans="1:7" ht="14.45" customHeight="1">
      <c r="A7" s="46">
        <v>12</v>
      </c>
      <c r="B7" s="33" t="s">
        <v>3</v>
      </c>
      <c r="C7" s="81">
        <v>7337</v>
      </c>
      <c r="D7" s="81">
        <v>4375</v>
      </c>
      <c r="E7" s="81">
        <v>3637</v>
      </c>
      <c r="F7" s="25">
        <f t="shared" si="0"/>
        <v>15349</v>
      </c>
      <c r="G7" s="6" t="s">
        <v>31</v>
      </c>
    </row>
    <row r="8" spans="1:7" ht="14.45" customHeight="1">
      <c r="A8" s="46">
        <v>13</v>
      </c>
      <c r="B8" s="31" t="s">
        <v>4</v>
      </c>
      <c r="C8" s="81">
        <v>99131</v>
      </c>
      <c r="D8" s="81">
        <v>189527</v>
      </c>
      <c r="E8" s="81">
        <v>3567347</v>
      </c>
      <c r="F8" s="25">
        <f t="shared" si="0"/>
        <v>3856005</v>
      </c>
      <c r="G8" s="6" t="s">
        <v>32</v>
      </c>
    </row>
    <row r="9" spans="1:7" ht="14.45" customHeight="1">
      <c r="A9" s="46">
        <v>14</v>
      </c>
      <c r="B9" s="31" t="s">
        <v>5</v>
      </c>
      <c r="C9" s="81">
        <v>2128486</v>
      </c>
      <c r="D9" s="81">
        <v>700139</v>
      </c>
      <c r="E9" s="81">
        <v>555231</v>
      </c>
      <c r="F9" s="25">
        <f t="shared" si="0"/>
        <v>3383856</v>
      </c>
      <c r="G9" s="6" t="s">
        <v>33</v>
      </c>
    </row>
    <row r="10" spans="1:7" ht="14.45" customHeight="1">
      <c r="A10" s="46">
        <v>15</v>
      </c>
      <c r="B10" s="34" t="s">
        <v>6</v>
      </c>
      <c r="C10" s="81">
        <v>11878</v>
      </c>
      <c r="D10" s="81">
        <v>14229</v>
      </c>
      <c r="E10" s="81">
        <v>190484</v>
      </c>
      <c r="F10" s="25">
        <f t="shared" si="0"/>
        <v>216591</v>
      </c>
      <c r="G10" s="6" t="s">
        <v>34</v>
      </c>
    </row>
    <row r="11" spans="1:7" ht="14.45" customHeight="1">
      <c r="A11" s="46">
        <v>16</v>
      </c>
      <c r="B11" s="31" t="s">
        <v>7</v>
      </c>
      <c r="C11" s="81">
        <v>888627</v>
      </c>
      <c r="D11" s="81">
        <v>826805</v>
      </c>
      <c r="E11" s="81">
        <v>1478598</v>
      </c>
      <c r="F11" s="25">
        <f t="shared" si="0"/>
        <v>3194030</v>
      </c>
      <c r="G11" s="6" t="s">
        <v>52</v>
      </c>
    </row>
    <row r="12" spans="1:7" ht="14.45" customHeight="1">
      <c r="A12" s="46">
        <v>17</v>
      </c>
      <c r="B12" s="35" t="s">
        <v>8</v>
      </c>
      <c r="C12" s="81">
        <v>8112</v>
      </c>
      <c r="D12" s="81">
        <v>305575</v>
      </c>
      <c r="E12" s="81">
        <v>5540790</v>
      </c>
      <c r="F12" s="25">
        <f t="shared" si="0"/>
        <v>5854477</v>
      </c>
      <c r="G12" s="6" t="s">
        <v>35</v>
      </c>
    </row>
    <row r="13" spans="1:7" ht="14.45" customHeight="1">
      <c r="A13" s="46">
        <v>18</v>
      </c>
      <c r="B13" s="36" t="s">
        <v>9</v>
      </c>
      <c r="C13" s="81">
        <v>170508</v>
      </c>
      <c r="D13" s="81">
        <v>378613</v>
      </c>
      <c r="E13" s="81">
        <v>2913798</v>
      </c>
      <c r="F13" s="25">
        <f t="shared" si="0"/>
        <v>3462919</v>
      </c>
      <c r="G13" s="6" t="s">
        <v>36</v>
      </c>
    </row>
    <row r="14" spans="1:7" ht="14.45" customHeight="1">
      <c r="A14" s="46">
        <v>19</v>
      </c>
      <c r="B14" s="37" t="s">
        <v>53</v>
      </c>
      <c r="C14" s="81">
        <v>25428</v>
      </c>
      <c r="D14" s="81">
        <v>368485</v>
      </c>
      <c r="E14" s="81">
        <v>42727750</v>
      </c>
      <c r="F14" s="25">
        <f t="shared" si="0"/>
        <v>43121663</v>
      </c>
      <c r="G14" s="6" t="s">
        <v>37</v>
      </c>
    </row>
    <row r="15" spans="1:7" ht="14.45" customHeight="1">
      <c r="A15" s="46">
        <v>20</v>
      </c>
      <c r="B15" s="31" t="s">
        <v>10</v>
      </c>
      <c r="C15" s="81">
        <v>73248</v>
      </c>
      <c r="D15" s="81">
        <v>2374913</v>
      </c>
      <c r="E15" s="81">
        <v>57207336</v>
      </c>
      <c r="F15" s="25">
        <f t="shared" si="0"/>
        <v>59655497</v>
      </c>
      <c r="G15" s="6" t="s">
        <v>38</v>
      </c>
    </row>
    <row r="16" spans="1:7" ht="14.45" customHeight="1">
      <c r="A16" s="46">
        <v>21</v>
      </c>
      <c r="B16" s="38" t="s">
        <v>11</v>
      </c>
      <c r="C16" s="81">
        <v>2565</v>
      </c>
      <c r="D16" s="81">
        <v>26087</v>
      </c>
      <c r="E16" s="81">
        <v>1487393</v>
      </c>
      <c r="F16" s="25">
        <f t="shared" si="0"/>
        <v>1516045</v>
      </c>
      <c r="G16" s="6" t="s">
        <v>54</v>
      </c>
    </row>
    <row r="17" spans="1:7" ht="14.45" customHeight="1">
      <c r="A17" s="46">
        <v>22</v>
      </c>
      <c r="B17" s="39" t="s">
        <v>12</v>
      </c>
      <c r="C17" s="81">
        <v>96531</v>
      </c>
      <c r="D17" s="81">
        <v>554723</v>
      </c>
      <c r="E17" s="81">
        <v>5925347</v>
      </c>
      <c r="F17" s="25">
        <f t="shared" si="0"/>
        <v>6576601</v>
      </c>
      <c r="G17" s="6" t="s">
        <v>39</v>
      </c>
    </row>
    <row r="18" spans="1:7" ht="14.45" customHeight="1">
      <c r="A18" s="46">
        <v>23</v>
      </c>
      <c r="B18" s="31" t="s">
        <v>13</v>
      </c>
      <c r="C18" s="81">
        <v>404190</v>
      </c>
      <c r="D18" s="81">
        <v>2174359</v>
      </c>
      <c r="E18" s="81">
        <v>13132922</v>
      </c>
      <c r="F18" s="25">
        <f t="shared" si="0"/>
        <v>15711471</v>
      </c>
      <c r="G18" s="6" t="s">
        <v>40</v>
      </c>
    </row>
    <row r="19" spans="1:7" ht="14.45" customHeight="1">
      <c r="A19" s="46">
        <v>24</v>
      </c>
      <c r="B19" s="40" t="s">
        <v>14</v>
      </c>
      <c r="C19" s="81">
        <v>13778</v>
      </c>
      <c r="D19" s="81">
        <v>206479</v>
      </c>
      <c r="E19" s="81">
        <v>12961794</v>
      </c>
      <c r="F19" s="25">
        <f t="shared" si="0"/>
        <v>13182051</v>
      </c>
      <c r="G19" s="6" t="s">
        <v>41</v>
      </c>
    </row>
    <row r="20" spans="1:7" ht="14.45" customHeight="1">
      <c r="A20" s="46">
        <v>25</v>
      </c>
      <c r="B20" s="31" t="s">
        <v>15</v>
      </c>
      <c r="C20" s="81">
        <v>2088032</v>
      </c>
      <c r="D20" s="81">
        <v>1315072</v>
      </c>
      <c r="E20" s="81">
        <v>8438520</v>
      </c>
      <c r="F20" s="25">
        <f t="shared" si="0"/>
        <v>11841624</v>
      </c>
      <c r="G20" s="6" t="s">
        <v>55</v>
      </c>
    </row>
    <row r="21" spans="1:7" ht="14.45" customHeight="1">
      <c r="A21" s="46">
        <v>26</v>
      </c>
      <c r="B21" s="41" t="s">
        <v>16</v>
      </c>
      <c r="C21" s="81">
        <v>9288</v>
      </c>
      <c r="D21" s="81">
        <v>19151</v>
      </c>
      <c r="E21" s="81">
        <v>317691</v>
      </c>
      <c r="F21" s="25">
        <f t="shared" si="0"/>
        <v>346130</v>
      </c>
      <c r="G21" s="6" t="s">
        <v>42</v>
      </c>
    </row>
    <row r="22" spans="1:7" ht="14.45" customHeight="1">
      <c r="A22" s="46">
        <v>27</v>
      </c>
      <c r="B22" s="42" t="s">
        <v>17</v>
      </c>
      <c r="C22" s="81">
        <v>28288</v>
      </c>
      <c r="D22" s="81">
        <v>172687</v>
      </c>
      <c r="E22" s="81">
        <v>11858126</v>
      </c>
      <c r="F22" s="25">
        <f t="shared" si="0"/>
        <v>12059101</v>
      </c>
      <c r="G22" s="6" t="s">
        <v>43</v>
      </c>
    </row>
    <row r="23" spans="1:7" ht="14.45" customHeight="1">
      <c r="A23" s="46">
        <v>28</v>
      </c>
      <c r="B23" s="43" t="s">
        <v>18</v>
      </c>
      <c r="C23" s="81">
        <v>44939</v>
      </c>
      <c r="D23" s="81">
        <v>520938</v>
      </c>
      <c r="E23" s="81">
        <v>5604710</v>
      </c>
      <c r="F23" s="25">
        <f t="shared" si="0"/>
        <v>6170587</v>
      </c>
      <c r="G23" s="6" t="s">
        <v>44</v>
      </c>
    </row>
    <row r="24" spans="1:7" ht="14.45" customHeight="1">
      <c r="A24" s="46">
        <v>29</v>
      </c>
      <c r="B24" s="44" t="s">
        <v>56</v>
      </c>
      <c r="C24" s="81">
        <v>27464</v>
      </c>
      <c r="D24" s="81">
        <v>365982</v>
      </c>
      <c r="E24" s="81">
        <v>1394767</v>
      </c>
      <c r="F24" s="25">
        <f t="shared" si="0"/>
        <v>1788213</v>
      </c>
      <c r="G24" s="6" t="s">
        <v>45</v>
      </c>
    </row>
    <row r="25" spans="1:7" ht="14.45" customHeight="1">
      <c r="A25" s="46">
        <v>30</v>
      </c>
      <c r="B25" s="31" t="s">
        <v>19</v>
      </c>
      <c r="C25" s="81">
        <v>9085</v>
      </c>
      <c r="D25" s="81">
        <v>7449</v>
      </c>
      <c r="E25" s="81">
        <v>1383126</v>
      </c>
      <c r="F25" s="25">
        <f t="shared" ref="F25:F28" si="1">SUM(C25:E25)</f>
        <v>1399660</v>
      </c>
      <c r="G25" s="6" t="s">
        <v>46</v>
      </c>
    </row>
    <row r="26" spans="1:7" ht="14.45" customHeight="1">
      <c r="A26" s="46">
        <v>31</v>
      </c>
      <c r="B26" s="31" t="s">
        <v>20</v>
      </c>
      <c r="C26" s="81">
        <v>1307201</v>
      </c>
      <c r="D26" s="81">
        <v>1941587</v>
      </c>
      <c r="E26" s="81">
        <v>3909633</v>
      </c>
      <c r="F26" s="25">
        <f t="shared" si="1"/>
        <v>7158421</v>
      </c>
      <c r="G26" s="6" t="s">
        <v>47</v>
      </c>
    </row>
    <row r="27" spans="1:7" ht="14.45" customHeight="1">
      <c r="A27" s="46">
        <v>32</v>
      </c>
      <c r="B27" s="45" t="s">
        <v>21</v>
      </c>
      <c r="C27" s="81">
        <v>52239</v>
      </c>
      <c r="D27" s="81">
        <v>102568</v>
      </c>
      <c r="E27" s="81">
        <v>625383</v>
      </c>
      <c r="F27" s="25">
        <f t="shared" si="1"/>
        <v>780190</v>
      </c>
      <c r="G27" s="6" t="s">
        <v>48</v>
      </c>
    </row>
    <row r="28" spans="1:7" ht="14.45" customHeight="1">
      <c r="A28" s="46">
        <v>33</v>
      </c>
      <c r="B28" s="31" t="s">
        <v>22</v>
      </c>
      <c r="C28" s="81">
        <v>875459</v>
      </c>
      <c r="D28" s="81">
        <v>248430</v>
      </c>
      <c r="E28" s="81">
        <v>2178462</v>
      </c>
      <c r="F28" s="25">
        <f t="shared" si="1"/>
        <v>3302351</v>
      </c>
      <c r="G28" s="6" t="s">
        <v>49</v>
      </c>
    </row>
    <row r="29" spans="1:7" ht="20.100000000000001" customHeight="1">
      <c r="A29" s="89" t="s">
        <v>24</v>
      </c>
      <c r="B29" s="89"/>
      <c r="C29" s="28">
        <f>SUM(C5:C28)</f>
        <v>11336623</v>
      </c>
      <c r="D29" s="28">
        <f>SUM(D5:D28)</f>
        <v>16561583</v>
      </c>
      <c r="E29" s="28">
        <f>SUM(E5:E28)</f>
        <v>213681515</v>
      </c>
      <c r="F29" s="25">
        <f t="shared" ref="F29" si="2">SUM(C29:E29)</f>
        <v>241579721</v>
      </c>
      <c r="G29" s="7" t="s">
        <v>27</v>
      </c>
    </row>
    <row r="31" spans="1:7" ht="15" customHeight="1">
      <c r="A31" s="66" t="s">
        <v>100</v>
      </c>
      <c r="B31" s="65" t="s">
        <v>137</v>
      </c>
      <c r="C31" s="65"/>
    </row>
    <row r="32" spans="1:7" ht="15" customHeight="1">
      <c r="A32" s="66" t="s">
        <v>100</v>
      </c>
      <c r="B32" s="65" t="s">
        <v>98</v>
      </c>
      <c r="C32" s="65"/>
    </row>
    <row r="33" spans="1:3" ht="15" customHeight="1">
      <c r="A33" s="66" t="s">
        <v>100</v>
      </c>
      <c r="B33" s="65" t="s">
        <v>99</v>
      </c>
      <c r="C33" s="65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>
      <c r="A1" s="86" t="s">
        <v>90</v>
      </c>
      <c r="B1" s="86"/>
      <c r="C1" s="47"/>
      <c r="D1" s="47"/>
      <c r="E1" s="47"/>
      <c r="F1" s="47"/>
      <c r="G1" s="47" t="s">
        <v>91</v>
      </c>
    </row>
    <row r="2" spans="1:7" ht="24.95" customHeight="1">
      <c r="A2" s="90" t="s">
        <v>125</v>
      </c>
      <c r="B2" s="90"/>
      <c r="C2" s="90"/>
      <c r="D2" s="59" t="s">
        <v>96</v>
      </c>
      <c r="E2" s="60" t="s">
        <v>97</v>
      </c>
      <c r="F2" s="93" t="s">
        <v>126</v>
      </c>
      <c r="G2" s="93"/>
    </row>
    <row r="3" spans="1:7" ht="20.100000000000001" customHeight="1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>
      <c r="A5" s="46">
        <v>10</v>
      </c>
      <c r="B5" s="31" t="s">
        <v>1</v>
      </c>
      <c r="C5" s="80">
        <v>5360309</v>
      </c>
      <c r="D5" s="80">
        <v>5548668</v>
      </c>
      <c r="E5" s="80">
        <v>49667555</v>
      </c>
      <c r="F5" s="10">
        <f t="shared" ref="F5:F24" si="0">SUM(C5:E5)</f>
        <v>60576532</v>
      </c>
      <c r="G5" s="6" t="s">
        <v>29</v>
      </c>
    </row>
    <row r="6" spans="1:7" ht="14.45" customHeight="1">
      <c r="A6" s="46">
        <v>11</v>
      </c>
      <c r="B6" s="32" t="s">
        <v>2</v>
      </c>
      <c r="C6" s="80">
        <v>161986</v>
      </c>
      <c r="D6" s="80">
        <v>212284</v>
      </c>
      <c r="E6" s="80">
        <v>8382131</v>
      </c>
      <c r="F6" s="10">
        <f t="shared" si="0"/>
        <v>8756401</v>
      </c>
      <c r="G6" s="6" t="s">
        <v>30</v>
      </c>
    </row>
    <row r="7" spans="1:7" ht="14.45" customHeight="1">
      <c r="A7" s="46">
        <v>12</v>
      </c>
      <c r="B7" s="33" t="s">
        <v>3</v>
      </c>
      <c r="C7" s="80">
        <v>11103</v>
      </c>
      <c r="D7" s="80">
        <v>7041</v>
      </c>
      <c r="E7" s="80">
        <v>6870</v>
      </c>
      <c r="F7" s="10">
        <f t="shared" si="0"/>
        <v>25014</v>
      </c>
      <c r="G7" s="6" t="s">
        <v>31</v>
      </c>
    </row>
    <row r="8" spans="1:7" ht="14.45" customHeight="1">
      <c r="A8" s="46">
        <v>13</v>
      </c>
      <c r="B8" s="31" t="s">
        <v>4</v>
      </c>
      <c r="C8" s="80">
        <v>263227</v>
      </c>
      <c r="D8" s="80">
        <v>493991</v>
      </c>
      <c r="E8" s="80">
        <v>7246314</v>
      </c>
      <c r="F8" s="10">
        <f t="shared" si="0"/>
        <v>8003532</v>
      </c>
      <c r="G8" s="6" t="s">
        <v>32</v>
      </c>
    </row>
    <row r="9" spans="1:7" ht="14.45" customHeight="1">
      <c r="A9" s="46">
        <v>14</v>
      </c>
      <c r="B9" s="31" t="s">
        <v>5</v>
      </c>
      <c r="C9" s="80">
        <v>5753321</v>
      </c>
      <c r="D9" s="80">
        <v>1390827</v>
      </c>
      <c r="E9" s="80">
        <v>897994</v>
      </c>
      <c r="F9" s="10">
        <f t="shared" si="0"/>
        <v>8042142</v>
      </c>
      <c r="G9" s="6" t="s">
        <v>33</v>
      </c>
    </row>
    <row r="10" spans="1:7" ht="14.45" customHeight="1">
      <c r="A10" s="46">
        <v>15</v>
      </c>
      <c r="B10" s="34" t="s">
        <v>6</v>
      </c>
      <c r="C10" s="80">
        <v>29965</v>
      </c>
      <c r="D10" s="80">
        <v>27909</v>
      </c>
      <c r="E10" s="80">
        <v>455725</v>
      </c>
      <c r="F10" s="10">
        <f t="shared" si="0"/>
        <v>513599</v>
      </c>
      <c r="G10" s="6" t="s">
        <v>34</v>
      </c>
    </row>
    <row r="11" spans="1:7" ht="14.45" customHeight="1">
      <c r="A11" s="46">
        <v>16</v>
      </c>
      <c r="B11" s="31" t="s">
        <v>7</v>
      </c>
      <c r="C11" s="80">
        <v>1563447</v>
      </c>
      <c r="D11" s="80">
        <v>1995080</v>
      </c>
      <c r="E11" s="80">
        <v>2704519</v>
      </c>
      <c r="F11" s="10">
        <f t="shared" si="0"/>
        <v>6263046</v>
      </c>
      <c r="G11" s="6" t="s">
        <v>52</v>
      </c>
    </row>
    <row r="12" spans="1:7" ht="14.45" customHeight="1">
      <c r="A12" s="46">
        <v>17</v>
      </c>
      <c r="B12" s="35" t="s">
        <v>8</v>
      </c>
      <c r="C12" s="80">
        <v>20956</v>
      </c>
      <c r="D12" s="80">
        <v>470044</v>
      </c>
      <c r="E12" s="80">
        <v>13242833</v>
      </c>
      <c r="F12" s="10">
        <f t="shared" si="0"/>
        <v>13733833</v>
      </c>
      <c r="G12" s="6" t="s">
        <v>35</v>
      </c>
    </row>
    <row r="13" spans="1:7" ht="14.45" customHeight="1">
      <c r="A13" s="46">
        <v>18</v>
      </c>
      <c r="B13" s="36" t="s">
        <v>9</v>
      </c>
      <c r="C13" s="80">
        <v>348602</v>
      </c>
      <c r="D13" s="80">
        <v>542908</v>
      </c>
      <c r="E13" s="80">
        <v>5752722</v>
      </c>
      <c r="F13" s="10">
        <f t="shared" si="0"/>
        <v>6644232</v>
      </c>
      <c r="G13" s="6" t="s">
        <v>36</v>
      </c>
    </row>
    <row r="14" spans="1:7" ht="14.45" customHeight="1">
      <c r="A14" s="46">
        <v>19</v>
      </c>
      <c r="B14" s="37" t="s">
        <v>53</v>
      </c>
      <c r="C14" s="80">
        <v>46653</v>
      </c>
      <c r="D14" s="80">
        <v>661756</v>
      </c>
      <c r="E14" s="80">
        <v>111812623</v>
      </c>
      <c r="F14" s="10">
        <f t="shared" si="0"/>
        <v>112521032</v>
      </c>
      <c r="G14" s="6" t="s">
        <v>37</v>
      </c>
    </row>
    <row r="15" spans="1:7" ht="14.45" customHeight="1">
      <c r="A15" s="46">
        <v>20</v>
      </c>
      <c r="B15" s="31" t="s">
        <v>10</v>
      </c>
      <c r="C15" s="80">
        <v>119081</v>
      </c>
      <c r="D15" s="80">
        <v>4006607</v>
      </c>
      <c r="E15" s="80">
        <v>124979834</v>
      </c>
      <c r="F15" s="10">
        <f t="shared" si="0"/>
        <v>129105522</v>
      </c>
      <c r="G15" s="6" t="s">
        <v>38</v>
      </c>
    </row>
    <row r="16" spans="1:7" ht="14.45" customHeight="1">
      <c r="A16" s="46">
        <v>21</v>
      </c>
      <c r="B16" s="38" t="s">
        <v>11</v>
      </c>
      <c r="C16" s="80">
        <v>3866</v>
      </c>
      <c r="D16" s="80">
        <v>73944</v>
      </c>
      <c r="E16" s="80">
        <v>2374972</v>
      </c>
      <c r="F16" s="10">
        <f t="shared" si="0"/>
        <v>2452782</v>
      </c>
      <c r="G16" s="6" t="s">
        <v>54</v>
      </c>
    </row>
    <row r="17" spans="1:7" ht="14.45" customHeight="1">
      <c r="A17" s="46">
        <v>22</v>
      </c>
      <c r="B17" s="39" t="s">
        <v>12</v>
      </c>
      <c r="C17" s="80">
        <v>166685</v>
      </c>
      <c r="D17" s="80">
        <v>1068830</v>
      </c>
      <c r="E17" s="80">
        <v>12659069</v>
      </c>
      <c r="F17" s="10">
        <f t="shared" si="0"/>
        <v>13894584</v>
      </c>
      <c r="G17" s="6" t="s">
        <v>39</v>
      </c>
    </row>
    <row r="18" spans="1:7" ht="14.45" customHeight="1">
      <c r="A18" s="46">
        <v>23</v>
      </c>
      <c r="B18" s="31" t="s">
        <v>13</v>
      </c>
      <c r="C18" s="80">
        <v>717638</v>
      </c>
      <c r="D18" s="80">
        <v>3790345</v>
      </c>
      <c r="E18" s="80">
        <v>27018764</v>
      </c>
      <c r="F18" s="10">
        <f t="shared" si="0"/>
        <v>31526747</v>
      </c>
      <c r="G18" s="6" t="s">
        <v>40</v>
      </c>
    </row>
    <row r="19" spans="1:7" ht="14.45" customHeight="1">
      <c r="A19" s="46">
        <v>24</v>
      </c>
      <c r="B19" s="40" t="s">
        <v>14</v>
      </c>
      <c r="C19" s="80">
        <v>29545</v>
      </c>
      <c r="D19" s="80">
        <v>319373</v>
      </c>
      <c r="E19" s="80">
        <v>23869849</v>
      </c>
      <c r="F19" s="10">
        <f t="shared" si="0"/>
        <v>24218767</v>
      </c>
      <c r="G19" s="6" t="s">
        <v>41</v>
      </c>
    </row>
    <row r="20" spans="1:7" ht="14.45" customHeight="1">
      <c r="A20" s="46">
        <v>25</v>
      </c>
      <c r="B20" s="31" t="s">
        <v>15</v>
      </c>
      <c r="C20" s="80">
        <v>3573192</v>
      </c>
      <c r="D20" s="80">
        <v>3142722</v>
      </c>
      <c r="E20" s="80">
        <v>18658860</v>
      </c>
      <c r="F20" s="10">
        <f t="shared" si="0"/>
        <v>25374774</v>
      </c>
      <c r="G20" s="6" t="s">
        <v>55</v>
      </c>
    </row>
    <row r="21" spans="1:7" ht="14.45" customHeight="1">
      <c r="A21" s="46">
        <v>26</v>
      </c>
      <c r="B21" s="41" t="s">
        <v>16</v>
      </c>
      <c r="C21" s="80">
        <v>15657</v>
      </c>
      <c r="D21" s="80">
        <v>49075</v>
      </c>
      <c r="E21" s="80">
        <v>540067</v>
      </c>
      <c r="F21" s="10">
        <f t="shared" si="0"/>
        <v>604799</v>
      </c>
      <c r="G21" s="6" t="s">
        <v>42</v>
      </c>
    </row>
    <row r="22" spans="1:7" ht="14.45" customHeight="1">
      <c r="A22" s="46">
        <v>27</v>
      </c>
      <c r="B22" s="42" t="s">
        <v>17</v>
      </c>
      <c r="C22" s="80">
        <v>65976</v>
      </c>
      <c r="D22" s="80">
        <v>248111</v>
      </c>
      <c r="E22" s="80">
        <v>20830687</v>
      </c>
      <c r="F22" s="10">
        <f t="shared" si="0"/>
        <v>21144774</v>
      </c>
      <c r="G22" s="6" t="s">
        <v>43</v>
      </c>
    </row>
    <row r="23" spans="1:7" ht="14.45" customHeight="1">
      <c r="A23" s="46">
        <v>28</v>
      </c>
      <c r="B23" s="43" t="s">
        <v>18</v>
      </c>
      <c r="C23" s="80">
        <v>80102</v>
      </c>
      <c r="D23" s="80">
        <v>930893</v>
      </c>
      <c r="E23" s="80">
        <v>10348661</v>
      </c>
      <c r="F23" s="10">
        <f t="shared" si="0"/>
        <v>11359656</v>
      </c>
      <c r="G23" s="6" t="s">
        <v>44</v>
      </c>
    </row>
    <row r="24" spans="1:7" ht="14.45" customHeight="1">
      <c r="A24" s="46">
        <v>29</v>
      </c>
      <c r="B24" s="44" t="s">
        <v>56</v>
      </c>
      <c r="C24" s="80">
        <v>48832</v>
      </c>
      <c r="D24" s="80">
        <v>854578</v>
      </c>
      <c r="E24" s="80">
        <v>2996247</v>
      </c>
      <c r="F24" s="10">
        <f t="shared" si="0"/>
        <v>3899657</v>
      </c>
      <c r="G24" s="6" t="s">
        <v>45</v>
      </c>
    </row>
    <row r="25" spans="1:7" ht="14.45" customHeight="1">
      <c r="A25" s="46">
        <v>30</v>
      </c>
      <c r="B25" s="31" t="s">
        <v>19</v>
      </c>
      <c r="C25" s="80">
        <v>14697</v>
      </c>
      <c r="D25" s="80">
        <v>13015</v>
      </c>
      <c r="E25" s="80">
        <v>2198431</v>
      </c>
      <c r="F25" s="10">
        <f t="shared" ref="F25:F28" si="1">SUM(C25:E25)</f>
        <v>2226143</v>
      </c>
      <c r="G25" s="6" t="s">
        <v>46</v>
      </c>
    </row>
    <row r="26" spans="1:7" ht="14.45" customHeight="1">
      <c r="A26" s="46">
        <v>31</v>
      </c>
      <c r="B26" s="31" t="s">
        <v>20</v>
      </c>
      <c r="C26" s="80">
        <v>2260775</v>
      </c>
      <c r="D26" s="80">
        <v>3304477</v>
      </c>
      <c r="E26" s="80">
        <v>6727645</v>
      </c>
      <c r="F26" s="10">
        <f t="shared" si="1"/>
        <v>12292897</v>
      </c>
      <c r="G26" s="6" t="s">
        <v>47</v>
      </c>
    </row>
    <row r="27" spans="1:7" ht="14.45" customHeight="1">
      <c r="A27" s="46">
        <v>32</v>
      </c>
      <c r="B27" s="45" t="s">
        <v>21</v>
      </c>
      <c r="C27" s="80">
        <v>117454</v>
      </c>
      <c r="D27" s="80">
        <v>154348</v>
      </c>
      <c r="E27" s="80">
        <v>1031530</v>
      </c>
      <c r="F27" s="10">
        <f t="shared" si="1"/>
        <v>1303332</v>
      </c>
      <c r="G27" s="6" t="s">
        <v>48</v>
      </c>
    </row>
    <row r="28" spans="1:7" ht="14.45" customHeight="1">
      <c r="A28" s="46">
        <v>33</v>
      </c>
      <c r="B28" s="31" t="s">
        <v>22</v>
      </c>
      <c r="C28" s="80">
        <v>2109881</v>
      </c>
      <c r="D28" s="80">
        <v>590271</v>
      </c>
      <c r="E28" s="80">
        <v>3603701</v>
      </c>
      <c r="F28" s="10">
        <f t="shared" si="1"/>
        <v>6303853</v>
      </c>
      <c r="G28" s="6" t="s">
        <v>49</v>
      </c>
    </row>
    <row r="29" spans="1:7" ht="20.100000000000001" customHeight="1">
      <c r="A29" s="89" t="s">
        <v>24</v>
      </c>
      <c r="B29" s="89"/>
      <c r="C29" s="24">
        <f>SUM(C5:C28)</f>
        <v>22882950</v>
      </c>
      <c r="D29" s="24">
        <f>SUM(D5:D28)</f>
        <v>29897097</v>
      </c>
      <c r="E29" s="8">
        <f>SUM(E5:E28)</f>
        <v>458007603</v>
      </c>
      <c r="F29" s="18">
        <f t="shared" ref="F29" si="2">SUM(C29:E29)</f>
        <v>510787650</v>
      </c>
      <c r="G29" s="7" t="s">
        <v>27</v>
      </c>
    </row>
    <row r="31" spans="1:7" ht="15" customHeight="1">
      <c r="A31" s="66" t="s">
        <v>100</v>
      </c>
      <c r="B31" s="65" t="s">
        <v>137</v>
      </c>
      <c r="C31" s="65"/>
    </row>
    <row r="32" spans="1:7" ht="15" customHeight="1">
      <c r="A32" s="66" t="s">
        <v>100</v>
      </c>
      <c r="B32" s="65" t="s">
        <v>98</v>
      </c>
      <c r="C32" s="65"/>
    </row>
    <row r="33" spans="1:3" ht="15" customHeight="1">
      <c r="A33" s="66" t="s">
        <v>100</v>
      </c>
      <c r="B33" s="65" t="s">
        <v>99</v>
      </c>
      <c r="C33" s="65"/>
    </row>
  </sheetData>
  <mergeCells count="6">
    <mergeCell ref="A3:B4"/>
    <mergeCell ref="G3:G4"/>
    <mergeCell ref="A29:B29"/>
    <mergeCell ref="A1:B1"/>
    <mergeCell ref="F2:G2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9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4" width="15.7109375" customWidth="1"/>
    <col min="5" max="5" width="55.7109375" customWidth="1"/>
  </cols>
  <sheetData>
    <row r="1" spans="1:6">
      <c r="A1" s="86" t="s">
        <v>92</v>
      </c>
      <c r="B1" s="86"/>
      <c r="C1" s="47"/>
      <c r="D1" s="47"/>
      <c r="E1" s="47" t="s">
        <v>93</v>
      </c>
      <c r="F1" s="47"/>
    </row>
    <row r="2" spans="1:6" ht="24.95" customHeight="1">
      <c r="A2" s="90" t="s">
        <v>127</v>
      </c>
      <c r="B2" s="90"/>
      <c r="C2" s="104" t="s">
        <v>95</v>
      </c>
      <c r="D2" s="104"/>
      <c r="E2" s="57" t="s">
        <v>128</v>
      </c>
    </row>
    <row r="3" spans="1:6" ht="20.100000000000001" customHeight="1">
      <c r="A3" s="87" t="s">
        <v>23</v>
      </c>
      <c r="B3" s="87"/>
      <c r="C3" s="15" t="s">
        <v>57</v>
      </c>
      <c r="D3" s="15" t="s">
        <v>68</v>
      </c>
      <c r="E3" s="88" t="s">
        <v>28</v>
      </c>
    </row>
    <row r="4" spans="1:6" ht="20.100000000000001" customHeight="1">
      <c r="A4" s="87"/>
      <c r="B4" s="87"/>
      <c r="C4" s="9" t="s">
        <v>69</v>
      </c>
      <c r="D4" s="9" t="s">
        <v>70</v>
      </c>
      <c r="E4" s="88"/>
    </row>
    <row r="5" spans="1:6" ht="14.45" customHeight="1">
      <c r="A5" s="46">
        <v>10</v>
      </c>
      <c r="B5" s="31" t="s">
        <v>1</v>
      </c>
      <c r="C5" s="48">
        <f>نفقات!F5</f>
        <v>32598056</v>
      </c>
      <c r="D5" s="48">
        <f>ايرادات!F5</f>
        <v>60576532</v>
      </c>
      <c r="E5" s="6" t="s">
        <v>29</v>
      </c>
    </row>
    <row r="6" spans="1:6" ht="14.45" customHeight="1">
      <c r="A6" s="46">
        <v>11</v>
      </c>
      <c r="B6" s="32" t="s">
        <v>2</v>
      </c>
      <c r="C6" s="48">
        <f>نفقات!F6</f>
        <v>4388833</v>
      </c>
      <c r="D6" s="48">
        <f>ايرادات!F6</f>
        <v>8756401</v>
      </c>
      <c r="E6" s="6" t="s">
        <v>30</v>
      </c>
    </row>
    <row r="7" spans="1:6" ht="14.45" customHeight="1">
      <c r="A7" s="46">
        <v>12</v>
      </c>
      <c r="B7" s="33" t="s">
        <v>3</v>
      </c>
      <c r="C7" s="48">
        <f>نفقات!F7</f>
        <v>15349</v>
      </c>
      <c r="D7" s="48">
        <f>ايرادات!F7</f>
        <v>25014</v>
      </c>
      <c r="E7" s="6" t="s">
        <v>31</v>
      </c>
    </row>
    <row r="8" spans="1:6" ht="14.45" customHeight="1">
      <c r="A8" s="46">
        <v>13</v>
      </c>
      <c r="B8" s="31" t="s">
        <v>4</v>
      </c>
      <c r="C8" s="48">
        <f>نفقات!F8</f>
        <v>3856005</v>
      </c>
      <c r="D8" s="48">
        <f>ايرادات!F8</f>
        <v>8003532</v>
      </c>
      <c r="E8" s="6" t="s">
        <v>32</v>
      </c>
    </row>
    <row r="9" spans="1:6" ht="14.45" customHeight="1">
      <c r="A9" s="46">
        <v>14</v>
      </c>
      <c r="B9" s="31" t="s">
        <v>5</v>
      </c>
      <c r="C9" s="48">
        <f>نفقات!F9</f>
        <v>3383856</v>
      </c>
      <c r="D9" s="48">
        <f>ايرادات!F9</f>
        <v>8042142</v>
      </c>
      <c r="E9" s="6" t="s">
        <v>33</v>
      </c>
    </row>
    <row r="10" spans="1:6" ht="14.45" customHeight="1">
      <c r="A10" s="46">
        <v>15</v>
      </c>
      <c r="B10" s="34" t="s">
        <v>6</v>
      </c>
      <c r="C10" s="48">
        <f>نفقات!F10</f>
        <v>216591</v>
      </c>
      <c r="D10" s="48">
        <f>ايرادات!F10</f>
        <v>513599</v>
      </c>
      <c r="E10" s="6" t="s">
        <v>34</v>
      </c>
    </row>
    <row r="11" spans="1:6" ht="14.45" customHeight="1">
      <c r="A11" s="46">
        <v>16</v>
      </c>
      <c r="B11" s="31" t="s">
        <v>7</v>
      </c>
      <c r="C11" s="48">
        <f>نفقات!F11</f>
        <v>3194030</v>
      </c>
      <c r="D11" s="48">
        <f>ايرادات!F11</f>
        <v>6263046</v>
      </c>
      <c r="E11" s="6" t="s">
        <v>52</v>
      </c>
    </row>
    <row r="12" spans="1:6" ht="14.45" customHeight="1">
      <c r="A12" s="46">
        <v>17</v>
      </c>
      <c r="B12" s="35" t="s">
        <v>8</v>
      </c>
      <c r="C12" s="48">
        <f>نفقات!F12</f>
        <v>5854477</v>
      </c>
      <c r="D12" s="48">
        <f>ايرادات!F12</f>
        <v>13733833</v>
      </c>
      <c r="E12" s="6" t="s">
        <v>35</v>
      </c>
    </row>
    <row r="13" spans="1:6" ht="14.45" customHeight="1">
      <c r="A13" s="46">
        <v>18</v>
      </c>
      <c r="B13" s="36" t="s">
        <v>9</v>
      </c>
      <c r="C13" s="48">
        <f>نفقات!F13</f>
        <v>3462919</v>
      </c>
      <c r="D13" s="48">
        <f>ايرادات!F13</f>
        <v>6644232</v>
      </c>
      <c r="E13" s="6" t="s">
        <v>36</v>
      </c>
    </row>
    <row r="14" spans="1:6" ht="14.45" customHeight="1">
      <c r="A14" s="46">
        <v>19</v>
      </c>
      <c r="B14" s="37" t="s">
        <v>53</v>
      </c>
      <c r="C14" s="48">
        <f>نفقات!F14</f>
        <v>43121663</v>
      </c>
      <c r="D14" s="48">
        <f>ايرادات!F14</f>
        <v>112521032</v>
      </c>
      <c r="E14" s="6" t="s">
        <v>37</v>
      </c>
    </row>
    <row r="15" spans="1:6" ht="14.45" customHeight="1">
      <c r="A15" s="46">
        <v>20</v>
      </c>
      <c r="B15" s="31" t="s">
        <v>10</v>
      </c>
      <c r="C15" s="48">
        <f>نفقات!F15</f>
        <v>59655497</v>
      </c>
      <c r="D15" s="48">
        <f>ايرادات!F15</f>
        <v>129105522</v>
      </c>
      <c r="E15" s="6" t="s">
        <v>38</v>
      </c>
    </row>
    <row r="16" spans="1:6" ht="14.45" customHeight="1">
      <c r="A16" s="46">
        <v>21</v>
      </c>
      <c r="B16" s="38" t="s">
        <v>11</v>
      </c>
      <c r="C16" s="48">
        <f>نفقات!F16</f>
        <v>1516045</v>
      </c>
      <c r="D16" s="48">
        <f>ايرادات!F16</f>
        <v>2452782</v>
      </c>
      <c r="E16" s="6" t="s">
        <v>54</v>
      </c>
    </row>
    <row r="17" spans="1:5" ht="14.45" customHeight="1">
      <c r="A17" s="46">
        <v>22</v>
      </c>
      <c r="B17" s="39" t="s">
        <v>12</v>
      </c>
      <c r="C17" s="48">
        <f>نفقات!F17</f>
        <v>6576601</v>
      </c>
      <c r="D17" s="48">
        <f>ايرادات!F17</f>
        <v>13894584</v>
      </c>
      <c r="E17" s="6" t="s">
        <v>39</v>
      </c>
    </row>
    <row r="18" spans="1:5" ht="14.45" customHeight="1">
      <c r="A18" s="46">
        <v>23</v>
      </c>
      <c r="B18" s="31" t="s">
        <v>13</v>
      </c>
      <c r="C18" s="48">
        <f>نفقات!F18</f>
        <v>15711471</v>
      </c>
      <c r="D18" s="48">
        <f>ايرادات!F18</f>
        <v>31526747</v>
      </c>
      <c r="E18" s="6" t="s">
        <v>40</v>
      </c>
    </row>
    <row r="19" spans="1:5" ht="14.45" customHeight="1">
      <c r="A19" s="46">
        <v>24</v>
      </c>
      <c r="B19" s="40" t="s">
        <v>14</v>
      </c>
      <c r="C19" s="48">
        <f>نفقات!F19</f>
        <v>13182051</v>
      </c>
      <c r="D19" s="48">
        <f>ايرادات!F19</f>
        <v>24218767</v>
      </c>
      <c r="E19" s="6" t="s">
        <v>41</v>
      </c>
    </row>
    <row r="20" spans="1:5" ht="14.45" customHeight="1">
      <c r="A20" s="46">
        <v>25</v>
      </c>
      <c r="B20" s="31" t="s">
        <v>15</v>
      </c>
      <c r="C20" s="48">
        <f>نفقات!F20</f>
        <v>11841624</v>
      </c>
      <c r="D20" s="48">
        <f>ايرادات!F20</f>
        <v>25374774</v>
      </c>
      <c r="E20" s="6" t="s">
        <v>55</v>
      </c>
    </row>
    <row r="21" spans="1:5" ht="14.45" customHeight="1">
      <c r="A21" s="46">
        <v>26</v>
      </c>
      <c r="B21" s="41" t="s">
        <v>16</v>
      </c>
      <c r="C21" s="48">
        <f>نفقات!F21</f>
        <v>346130</v>
      </c>
      <c r="D21" s="48">
        <f>ايرادات!F21</f>
        <v>604799</v>
      </c>
      <c r="E21" s="6" t="s">
        <v>42</v>
      </c>
    </row>
    <row r="22" spans="1:5" ht="14.45" customHeight="1">
      <c r="A22" s="46">
        <v>27</v>
      </c>
      <c r="B22" s="42" t="s">
        <v>17</v>
      </c>
      <c r="C22" s="48">
        <f>نفقات!F22</f>
        <v>12059101</v>
      </c>
      <c r="D22" s="48">
        <f>ايرادات!F22</f>
        <v>21144774</v>
      </c>
      <c r="E22" s="6" t="s">
        <v>43</v>
      </c>
    </row>
    <row r="23" spans="1:5" ht="14.45" customHeight="1">
      <c r="A23" s="46">
        <v>28</v>
      </c>
      <c r="B23" s="43" t="s">
        <v>18</v>
      </c>
      <c r="C23" s="48">
        <f>نفقات!F23</f>
        <v>6170587</v>
      </c>
      <c r="D23" s="48">
        <f>ايرادات!F23</f>
        <v>11359656</v>
      </c>
      <c r="E23" s="6" t="s">
        <v>44</v>
      </c>
    </row>
    <row r="24" spans="1:5" ht="14.45" customHeight="1">
      <c r="A24" s="46">
        <v>29</v>
      </c>
      <c r="B24" s="44" t="s">
        <v>56</v>
      </c>
      <c r="C24" s="48">
        <f>نفقات!F24</f>
        <v>1788213</v>
      </c>
      <c r="D24" s="48">
        <f>ايرادات!F24</f>
        <v>3899657</v>
      </c>
      <c r="E24" s="6" t="s">
        <v>45</v>
      </c>
    </row>
    <row r="25" spans="1:5" ht="14.45" customHeight="1">
      <c r="A25" s="46">
        <v>30</v>
      </c>
      <c r="B25" s="31" t="s">
        <v>19</v>
      </c>
      <c r="C25" s="48">
        <f>نفقات!F25</f>
        <v>1399660</v>
      </c>
      <c r="D25" s="48">
        <f>ايرادات!F25</f>
        <v>2226143</v>
      </c>
      <c r="E25" s="6" t="s">
        <v>46</v>
      </c>
    </row>
    <row r="26" spans="1:5" ht="14.45" customHeight="1">
      <c r="A26" s="46">
        <v>31</v>
      </c>
      <c r="B26" s="31" t="s">
        <v>20</v>
      </c>
      <c r="C26" s="48">
        <f>نفقات!F26</f>
        <v>7158421</v>
      </c>
      <c r="D26" s="48">
        <f>ايرادات!F26</f>
        <v>12292897</v>
      </c>
      <c r="E26" s="6" t="s">
        <v>47</v>
      </c>
    </row>
    <row r="27" spans="1:5" ht="14.45" customHeight="1">
      <c r="A27" s="46">
        <v>32</v>
      </c>
      <c r="B27" s="45" t="s">
        <v>21</v>
      </c>
      <c r="C27" s="48">
        <f>نفقات!F27</f>
        <v>780190</v>
      </c>
      <c r="D27" s="48">
        <f>ايرادات!F27</f>
        <v>1303332</v>
      </c>
      <c r="E27" s="6" t="s">
        <v>48</v>
      </c>
    </row>
    <row r="28" spans="1:5" ht="14.45" customHeight="1">
      <c r="A28" s="46">
        <v>33</v>
      </c>
      <c r="B28" s="31" t="s">
        <v>22</v>
      </c>
      <c r="C28" s="48">
        <f>نفقات!F28</f>
        <v>3302351</v>
      </c>
      <c r="D28" s="48">
        <f>ايرادات!F28</f>
        <v>6303853</v>
      </c>
      <c r="E28" s="6" t="s">
        <v>49</v>
      </c>
    </row>
    <row r="29" spans="1:5" ht="20.100000000000001" customHeight="1">
      <c r="A29" s="89" t="s">
        <v>24</v>
      </c>
      <c r="B29" s="89"/>
      <c r="C29" s="49">
        <f>SUM(C5:C28)</f>
        <v>241579721</v>
      </c>
      <c r="D29" s="49">
        <f>SUM(D5:D28)</f>
        <v>510787650</v>
      </c>
      <c r="E29" s="7" t="s">
        <v>27</v>
      </c>
    </row>
    <row r="31" spans="1:5" ht="15" customHeight="1">
      <c r="A31" s="66" t="s">
        <v>100</v>
      </c>
      <c r="B31" s="65" t="s">
        <v>137</v>
      </c>
      <c r="C31" s="65"/>
    </row>
    <row r="32" spans="1:5" ht="15" customHeight="1">
      <c r="A32" s="66" t="s">
        <v>100</v>
      </c>
      <c r="B32" s="65" t="s">
        <v>98</v>
      </c>
      <c r="C32" s="65"/>
      <c r="D32" s="23"/>
    </row>
    <row r="33" spans="1:4" ht="15" customHeight="1">
      <c r="A33" s="66" t="s">
        <v>100</v>
      </c>
      <c r="B33" s="65" t="s">
        <v>99</v>
      </c>
      <c r="C33" s="65"/>
      <c r="D33" s="23"/>
    </row>
    <row r="34" spans="1:4">
      <c r="C34" s="23"/>
      <c r="D34" s="23"/>
    </row>
    <row r="35" spans="1:4">
      <c r="C35" s="23"/>
      <c r="D35" s="23"/>
    </row>
    <row r="36" spans="1:4">
      <c r="C36" s="23"/>
      <c r="D36" s="23"/>
    </row>
    <row r="37" spans="1:4">
      <c r="C37" s="23"/>
      <c r="D37" s="23"/>
    </row>
    <row r="38" spans="1:4">
      <c r="C38" s="23"/>
      <c r="D38" s="23"/>
    </row>
    <row r="39" spans="1:4">
      <c r="C39" s="23"/>
      <c r="D39" s="23"/>
    </row>
  </sheetData>
  <mergeCells count="6">
    <mergeCell ref="A3:B4"/>
    <mergeCell ref="E3:E4"/>
    <mergeCell ref="A1:B1"/>
    <mergeCell ref="A29:B29"/>
    <mergeCell ref="A2:B2"/>
    <mergeCell ref="C2:D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  <col min="10" max="10" width="12.28515625" bestFit="1" customWidth="1"/>
    <col min="11" max="11" width="12.7109375" bestFit="1" customWidth="1"/>
  </cols>
  <sheetData>
    <row r="1" spans="1:7">
      <c r="A1" s="86" t="s">
        <v>101</v>
      </c>
      <c r="B1" s="86"/>
      <c r="C1" s="47"/>
      <c r="D1" s="47"/>
      <c r="E1" s="47"/>
      <c r="F1" s="47"/>
      <c r="G1" s="47" t="s">
        <v>102</v>
      </c>
    </row>
    <row r="2" spans="1:7" ht="24.95" customHeight="1">
      <c r="A2" s="90" t="s">
        <v>131</v>
      </c>
      <c r="B2" s="90"/>
      <c r="C2" s="90"/>
      <c r="D2" s="59" t="s">
        <v>96</v>
      </c>
      <c r="E2" s="60" t="s">
        <v>97</v>
      </c>
      <c r="F2" s="93" t="s">
        <v>132</v>
      </c>
      <c r="G2" s="93"/>
    </row>
    <row r="3" spans="1:7" ht="20.100000000000001" customHeight="1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>
      <c r="A5" s="46">
        <v>10</v>
      </c>
      <c r="B5" s="31" t="s">
        <v>1</v>
      </c>
      <c r="C5" s="80">
        <f>ايرادات!C5-نفقات!C5-'جملة التعويضات'!C5</f>
        <v>2189067</v>
      </c>
      <c r="D5" s="80">
        <f>ايرادات!D5-نفقات!D5-'جملة التعويضات'!D5</f>
        <v>1715445</v>
      </c>
      <c r="E5" s="80">
        <f>ايرادات!E5-نفقات!E5-'جملة التعويضات'!E5</f>
        <v>20581846</v>
      </c>
      <c r="F5" s="10">
        <f t="shared" ref="F5:F28" si="0">SUM(C5:E5)</f>
        <v>24486358</v>
      </c>
      <c r="G5" s="6" t="s">
        <v>29</v>
      </c>
    </row>
    <row r="6" spans="1:7" ht="14.45" customHeight="1">
      <c r="A6" s="46">
        <v>11</v>
      </c>
      <c r="B6" s="32" t="s">
        <v>2</v>
      </c>
      <c r="C6" s="80">
        <f>ايرادات!C6-نفقات!C6-'جملة التعويضات'!C6</f>
        <v>59133</v>
      </c>
      <c r="D6" s="80">
        <f>ايرادات!D6-نفقات!D6-'جملة التعويضات'!D6</f>
        <v>42709</v>
      </c>
      <c r="E6" s="80">
        <f>ايرادات!E6-نفقات!E6-'جملة التعويضات'!E6</f>
        <v>3229104</v>
      </c>
      <c r="F6" s="10">
        <f t="shared" si="0"/>
        <v>3330946</v>
      </c>
      <c r="G6" s="6" t="s">
        <v>30</v>
      </c>
    </row>
    <row r="7" spans="1:7" ht="14.45" customHeight="1">
      <c r="A7" s="46">
        <v>12</v>
      </c>
      <c r="B7" s="33" t="s">
        <v>3</v>
      </c>
      <c r="C7" s="80">
        <f>ايرادات!C7-نفقات!C7-'جملة التعويضات'!C7</f>
        <v>2130</v>
      </c>
      <c r="D7" s="80">
        <f>ايرادات!D7-نفقات!D7-'جملة التعويضات'!D7</f>
        <v>1797</v>
      </c>
      <c r="E7" s="80">
        <f>ايرادات!E7-نفقات!E7-'جملة التعويضات'!E7</f>
        <v>2098</v>
      </c>
      <c r="F7" s="10">
        <f t="shared" si="0"/>
        <v>6025</v>
      </c>
      <c r="G7" s="6" t="s">
        <v>31</v>
      </c>
    </row>
    <row r="8" spans="1:7" ht="14.45" customHeight="1">
      <c r="A8" s="46">
        <v>13</v>
      </c>
      <c r="B8" s="31" t="s">
        <v>4</v>
      </c>
      <c r="C8" s="80">
        <f>ايرادات!C8-نفقات!C8-'جملة التعويضات'!C8</f>
        <v>98856</v>
      </c>
      <c r="D8" s="80">
        <f>ايرادات!D8-نفقات!D8-'جملة التعويضات'!D8</f>
        <v>275439</v>
      </c>
      <c r="E8" s="80">
        <f>ايرادات!E8-نفقات!E8-'جملة التعويضات'!E8</f>
        <v>3356449</v>
      </c>
      <c r="F8" s="10">
        <f t="shared" si="0"/>
        <v>3730744</v>
      </c>
      <c r="G8" s="6" t="s">
        <v>32</v>
      </c>
    </row>
    <row r="9" spans="1:7" ht="14.45" customHeight="1">
      <c r="A9" s="46">
        <v>14</v>
      </c>
      <c r="B9" s="31" t="s">
        <v>5</v>
      </c>
      <c r="C9" s="80">
        <f>ايرادات!C9-نفقات!C9-'جملة التعويضات'!C9</f>
        <v>2842657</v>
      </c>
      <c r="D9" s="80">
        <f>ايرادات!D9-نفقات!D9-'جملة التعويضات'!D9</f>
        <v>467467</v>
      </c>
      <c r="E9" s="80">
        <f>ايرادات!E9-نفقات!E9-'جملة التعويضات'!E9</f>
        <v>195150</v>
      </c>
      <c r="F9" s="10">
        <f t="shared" si="0"/>
        <v>3505274</v>
      </c>
      <c r="G9" s="6" t="s">
        <v>33</v>
      </c>
    </row>
    <row r="10" spans="1:7" ht="14.45" customHeight="1">
      <c r="A10" s="46">
        <v>15</v>
      </c>
      <c r="B10" s="34" t="s">
        <v>6</v>
      </c>
      <c r="C10" s="80">
        <f>ايرادات!C10-نفقات!C10-'جملة التعويضات'!C10</f>
        <v>15943</v>
      </c>
      <c r="D10" s="80">
        <f>ايرادات!D10-نفقات!D10-'جملة التعويضات'!D10</f>
        <v>11042</v>
      </c>
      <c r="E10" s="80">
        <f>ايرادات!E10-نفقات!E10-'جملة التعويضات'!E10</f>
        <v>228472</v>
      </c>
      <c r="F10" s="10">
        <f t="shared" si="0"/>
        <v>255457</v>
      </c>
      <c r="G10" s="6" t="s">
        <v>34</v>
      </c>
    </row>
    <row r="11" spans="1:7" ht="14.45" customHeight="1">
      <c r="A11" s="46">
        <v>16</v>
      </c>
      <c r="B11" s="31" t="s">
        <v>7</v>
      </c>
      <c r="C11" s="80">
        <f>ايرادات!C11-نفقات!C11-'جملة التعويضات'!C11</f>
        <v>548604</v>
      </c>
      <c r="D11" s="80">
        <f>ايرادات!D11-نفقات!D11-'جملة التعويضات'!D11</f>
        <v>988582</v>
      </c>
      <c r="E11" s="80">
        <f>ايرادات!E11-نفقات!E11-'جملة التعويضات'!E11</f>
        <v>995633</v>
      </c>
      <c r="F11" s="10">
        <f t="shared" si="0"/>
        <v>2532819</v>
      </c>
      <c r="G11" s="6" t="s">
        <v>52</v>
      </c>
    </row>
    <row r="12" spans="1:7" ht="14.45" customHeight="1">
      <c r="A12" s="46">
        <v>17</v>
      </c>
      <c r="B12" s="35" t="s">
        <v>8</v>
      </c>
      <c r="C12" s="80">
        <f>ايرادات!C12-نفقات!C12-'جملة التعويضات'!C12</f>
        <v>9169</v>
      </c>
      <c r="D12" s="80">
        <f>ايرادات!D12-نفقات!D12-'جملة التعويضات'!D12</f>
        <v>135393</v>
      </c>
      <c r="E12" s="80">
        <f>ايرادات!E12-نفقات!E12-'جملة التعويضات'!E12</f>
        <v>6948942</v>
      </c>
      <c r="F12" s="10">
        <f t="shared" si="0"/>
        <v>7093504</v>
      </c>
      <c r="G12" s="6" t="s">
        <v>35</v>
      </c>
    </row>
    <row r="13" spans="1:7" ht="14.45" customHeight="1">
      <c r="A13" s="46">
        <v>18</v>
      </c>
      <c r="B13" s="36" t="s">
        <v>9</v>
      </c>
      <c r="C13" s="80">
        <f>ايرادات!C13-نفقات!C13-'جملة التعويضات'!C13</f>
        <v>126430</v>
      </c>
      <c r="D13" s="80">
        <f>ايرادات!D13-نفقات!D13-'جملة التعويضات'!D13</f>
        <v>82819</v>
      </c>
      <c r="E13" s="80">
        <f>ايرادات!E13-نفقات!E13-'جملة التعويضات'!E13</f>
        <v>2335435</v>
      </c>
      <c r="F13" s="10">
        <f t="shared" si="0"/>
        <v>2544684</v>
      </c>
      <c r="G13" s="6" t="s">
        <v>36</v>
      </c>
    </row>
    <row r="14" spans="1:7" ht="14.45" customHeight="1">
      <c r="A14" s="46">
        <v>19</v>
      </c>
      <c r="B14" s="37" t="s">
        <v>53</v>
      </c>
      <c r="C14" s="80">
        <f>ايرادات!C14-نفقات!C14-'جملة التعويضات'!C14</f>
        <v>17264</v>
      </c>
      <c r="D14" s="80">
        <f>ايرادات!D14-نفقات!D14-'جملة التعويضات'!D14</f>
        <v>240005</v>
      </c>
      <c r="E14" s="80">
        <f>ايرادات!E14-نفقات!E14-'جملة التعويضات'!E14</f>
        <v>64588607</v>
      </c>
      <c r="F14" s="10">
        <f t="shared" si="0"/>
        <v>64845876</v>
      </c>
      <c r="G14" s="6" t="s">
        <v>37</v>
      </c>
    </row>
    <row r="15" spans="1:7" ht="14.45" customHeight="1">
      <c r="A15" s="46">
        <v>20</v>
      </c>
      <c r="B15" s="31" t="s">
        <v>10</v>
      </c>
      <c r="C15" s="80">
        <f>ايرادات!C15-نفقات!C15-'جملة التعويضات'!C15</f>
        <v>29685</v>
      </c>
      <c r="D15" s="80">
        <f>ايرادات!D15-نفقات!D15-'جملة التعويضات'!D15</f>
        <v>1392680</v>
      </c>
      <c r="E15" s="80">
        <f>ايرادات!E15-نفقات!E15-'جملة التعويضات'!E15</f>
        <v>59589942</v>
      </c>
      <c r="F15" s="10">
        <f t="shared" si="0"/>
        <v>61012307</v>
      </c>
      <c r="G15" s="6" t="s">
        <v>38</v>
      </c>
    </row>
    <row r="16" spans="1:7" ht="14.45" customHeight="1">
      <c r="A16" s="46">
        <v>21</v>
      </c>
      <c r="B16" s="38" t="s">
        <v>11</v>
      </c>
      <c r="C16" s="80">
        <f>ايرادات!C16-نفقات!C16-'جملة التعويضات'!C16</f>
        <v>532</v>
      </c>
      <c r="D16" s="80">
        <f>ايرادات!D16-نفقات!D16-'جملة التعويضات'!D16</f>
        <v>38363</v>
      </c>
      <c r="E16" s="80">
        <f>ايرادات!E16-نفقات!E16-'جملة التعويضات'!E16</f>
        <v>543045</v>
      </c>
      <c r="F16" s="10">
        <f t="shared" si="0"/>
        <v>581940</v>
      </c>
      <c r="G16" s="6" t="s">
        <v>54</v>
      </c>
    </row>
    <row r="17" spans="1:7" ht="14.45" customHeight="1">
      <c r="A17" s="46">
        <v>22</v>
      </c>
      <c r="B17" s="39" t="s">
        <v>12</v>
      </c>
      <c r="C17" s="80">
        <f>ايرادات!C17-نفقات!C17-'جملة التعويضات'!C17</f>
        <v>59219</v>
      </c>
      <c r="D17" s="80">
        <f>ايرادات!D17-نفقات!D17-'جملة التعويضات'!D17</f>
        <v>449534</v>
      </c>
      <c r="E17" s="80">
        <f>ايرادات!E17-نفقات!E17-'جملة التعويضات'!E17</f>
        <v>6100421</v>
      </c>
      <c r="F17" s="10">
        <f t="shared" si="0"/>
        <v>6609174</v>
      </c>
      <c r="G17" s="6" t="s">
        <v>39</v>
      </c>
    </row>
    <row r="18" spans="1:7" ht="14.45" customHeight="1">
      <c r="A18" s="46">
        <v>23</v>
      </c>
      <c r="B18" s="31" t="s">
        <v>13</v>
      </c>
      <c r="C18" s="80">
        <f>ايرادات!C18-نفقات!C18-'جملة التعويضات'!C18</f>
        <v>228877</v>
      </c>
      <c r="D18" s="80">
        <f>ايرادات!D18-نفقات!D18-'جملة التعويضات'!D18</f>
        <v>1284247</v>
      </c>
      <c r="E18" s="80">
        <f>ايرادات!E18-نفقات!E18-'جملة التعويضات'!E18</f>
        <v>9855913</v>
      </c>
      <c r="F18" s="10">
        <f t="shared" si="0"/>
        <v>11369037</v>
      </c>
      <c r="G18" s="6" t="s">
        <v>40</v>
      </c>
    </row>
    <row r="19" spans="1:7" ht="14.45" customHeight="1">
      <c r="A19" s="46">
        <v>24</v>
      </c>
      <c r="B19" s="40" t="s">
        <v>14</v>
      </c>
      <c r="C19" s="80">
        <f>ايرادات!C19-نفقات!C19-'جملة التعويضات'!C19</f>
        <v>11055</v>
      </c>
      <c r="D19" s="80">
        <f>ايرادات!D19-نفقات!D19-'جملة التعويضات'!D19</f>
        <v>80224</v>
      </c>
      <c r="E19" s="80">
        <f>ايرادات!E19-نفقات!E19-'جملة التعويضات'!E19</f>
        <v>8054739</v>
      </c>
      <c r="F19" s="10">
        <f t="shared" si="0"/>
        <v>8146018</v>
      </c>
      <c r="G19" s="6" t="s">
        <v>41</v>
      </c>
    </row>
    <row r="20" spans="1:7" ht="14.45" customHeight="1">
      <c r="A20" s="46">
        <v>25</v>
      </c>
      <c r="B20" s="31" t="s">
        <v>15</v>
      </c>
      <c r="C20" s="80">
        <f>ايرادات!C20-نفقات!C20-'جملة التعويضات'!C20</f>
        <v>979682</v>
      </c>
      <c r="D20" s="80">
        <f>ايرادات!D20-نفقات!D20-'جملة التعويضات'!D20</f>
        <v>1289341</v>
      </c>
      <c r="E20" s="80">
        <f>ايرادات!E20-نفقات!E20-'جملة التعويضات'!E20</f>
        <v>8543696</v>
      </c>
      <c r="F20" s="10">
        <f t="shared" si="0"/>
        <v>10812719</v>
      </c>
      <c r="G20" s="6" t="s">
        <v>55</v>
      </c>
    </row>
    <row r="21" spans="1:7" ht="14.45" customHeight="1">
      <c r="A21" s="46">
        <v>26</v>
      </c>
      <c r="B21" s="41" t="s">
        <v>16</v>
      </c>
      <c r="C21" s="80">
        <f>ايرادات!C21-نفقات!C21-'جملة التعويضات'!C21</f>
        <v>4137</v>
      </c>
      <c r="D21" s="80">
        <f>ايرادات!D21-نفقات!D21-'جملة التعويضات'!D21</f>
        <v>23861</v>
      </c>
      <c r="E21" s="80">
        <f>ايرادات!E21-نفقات!E21-'جملة التعويضات'!E21</f>
        <v>164479</v>
      </c>
      <c r="F21" s="10">
        <f t="shared" si="0"/>
        <v>192477</v>
      </c>
      <c r="G21" s="6" t="s">
        <v>42</v>
      </c>
    </row>
    <row r="22" spans="1:7" ht="14.45" customHeight="1">
      <c r="A22" s="46">
        <v>27</v>
      </c>
      <c r="B22" s="42" t="s">
        <v>17</v>
      </c>
      <c r="C22" s="80">
        <f>ايرادات!C22-نفقات!C22-'جملة التعويضات'!C22</f>
        <v>28440</v>
      </c>
      <c r="D22" s="80">
        <f>ايرادات!D22-نفقات!D22-'جملة التعويضات'!D22</f>
        <v>45420</v>
      </c>
      <c r="E22" s="80">
        <f>ايرادات!E22-نفقات!E22-'جملة التعويضات'!E22</f>
        <v>8259369</v>
      </c>
      <c r="F22" s="10">
        <f t="shared" si="0"/>
        <v>8333229</v>
      </c>
      <c r="G22" s="6" t="s">
        <v>43</v>
      </c>
    </row>
    <row r="23" spans="1:7" ht="14.45" customHeight="1">
      <c r="A23" s="46">
        <v>28</v>
      </c>
      <c r="B23" s="43" t="s">
        <v>18</v>
      </c>
      <c r="C23" s="80">
        <f>ايرادات!C23-نفقات!C23-'جملة التعويضات'!C23</f>
        <v>30938</v>
      </c>
      <c r="D23" s="80">
        <f>ايرادات!D23-نفقات!D23-'جملة التعويضات'!D23</f>
        <v>380086</v>
      </c>
      <c r="E23" s="80">
        <f>ايرادات!E23-نفقات!E23-'جملة التعويضات'!E23</f>
        <v>3711794</v>
      </c>
      <c r="F23" s="10">
        <f t="shared" si="0"/>
        <v>4122818</v>
      </c>
      <c r="G23" s="6" t="s">
        <v>44</v>
      </c>
    </row>
    <row r="24" spans="1:7" ht="14.45" customHeight="1">
      <c r="A24" s="46">
        <v>29</v>
      </c>
      <c r="B24" s="44" t="s">
        <v>56</v>
      </c>
      <c r="C24" s="80">
        <f>ايرادات!C24-نفقات!C24-'جملة التعويضات'!C24</f>
        <v>18074</v>
      </c>
      <c r="D24" s="80">
        <f>ايرادات!D24-نفقات!D24-'جملة التعويضات'!D24</f>
        <v>459103</v>
      </c>
      <c r="E24" s="80">
        <f>ايرادات!E24-نفقات!E24-'جملة التعويضات'!E24</f>
        <v>1418337</v>
      </c>
      <c r="F24" s="10">
        <f t="shared" si="0"/>
        <v>1895514</v>
      </c>
      <c r="G24" s="6" t="s">
        <v>45</v>
      </c>
    </row>
    <row r="25" spans="1:7" ht="14.45" customHeight="1">
      <c r="A25" s="46">
        <v>30</v>
      </c>
      <c r="B25" s="31" t="s">
        <v>19</v>
      </c>
      <c r="C25" s="80">
        <f>ايرادات!C25-نفقات!C25-'جملة التعويضات'!C25</f>
        <v>4817</v>
      </c>
      <c r="D25" s="80">
        <f>ايرادات!D25-نفقات!D25-'جملة التعويضات'!D25</f>
        <v>3267</v>
      </c>
      <c r="E25" s="80">
        <f>ايرادات!E25-نفقات!E25-'جملة التعويضات'!E25</f>
        <v>728643</v>
      </c>
      <c r="F25" s="10">
        <f t="shared" si="0"/>
        <v>736727</v>
      </c>
      <c r="G25" s="6" t="s">
        <v>46</v>
      </c>
    </row>
    <row r="26" spans="1:7" ht="14.45" customHeight="1">
      <c r="A26" s="46">
        <v>31</v>
      </c>
      <c r="B26" s="31" t="s">
        <v>20</v>
      </c>
      <c r="C26" s="80">
        <f>ايرادات!C26-نفقات!C26-'جملة التعويضات'!C26</f>
        <v>706175</v>
      </c>
      <c r="D26" s="80">
        <f>ايرادات!D26-نفقات!D26-'جملة التعويضات'!D26</f>
        <v>1073436</v>
      </c>
      <c r="E26" s="80">
        <f>ايرادات!E26-نفقات!E26-'جملة التعويضات'!E26</f>
        <v>2280785</v>
      </c>
      <c r="F26" s="10">
        <f t="shared" si="0"/>
        <v>4060396</v>
      </c>
      <c r="G26" s="6" t="s">
        <v>47</v>
      </c>
    </row>
    <row r="27" spans="1:7" ht="14.45" customHeight="1">
      <c r="A27" s="46">
        <v>32</v>
      </c>
      <c r="B27" s="45" t="s">
        <v>21</v>
      </c>
      <c r="C27" s="80">
        <f>ايرادات!C27-نفقات!C27-'جملة التعويضات'!C27</f>
        <v>54420</v>
      </c>
      <c r="D27" s="80">
        <f>ايرادات!D27-نفقات!D27-'جملة التعويضات'!D27</f>
        <v>38452</v>
      </c>
      <c r="E27" s="80">
        <f>ايرادات!E27-نفقات!E27-'جملة التعويضات'!E27</f>
        <v>249434</v>
      </c>
      <c r="F27" s="10">
        <f t="shared" si="0"/>
        <v>342306</v>
      </c>
      <c r="G27" s="6" t="s">
        <v>48</v>
      </c>
    </row>
    <row r="28" spans="1:7" ht="14.45" customHeight="1">
      <c r="A28" s="46">
        <v>33</v>
      </c>
      <c r="B28" s="31" t="s">
        <v>22</v>
      </c>
      <c r="C28" s="80">
        <f>ايرادات!C28-نفقات!C28-'جملة التعويضات'!C28</f>
        <v>902278</v>
      </c>
      <c r="D28" s="80">
        <f>ايرادات!D28-نفقات!D28-'جملة التعويضات'!D28</f>
        <v>252348</v>
      </c>
      <c r="E28" s="80">
        <f>ايرادات!E28-نفقات!E28-'جملة التعويضات'!E28</f>
        <v>706994</v>
      </c>
      <c r="F28" s="10">
        <f t="shared" si="0"/>
        <v>1861620</v>
      </c>
      <c r="G28" s="6" t="s">
        <v>49</v>
      </c>
    </row>
    <row r="29" spans="1:7" ht="20.100000000000001" customHeight="1">
      <c r="A29" s="89" t="s">
        <v>24</v>
      </c>
      <c r="B29" s="89"/>
      <c r="C29" s="24">
        <f>SUM(C5:C28)</f>
        <v>8967582</v>
      </c>
      <c r="D29" s="24">
        <f>SUM(D5:D28)</f>
        <v>10771060</v>
      </c>
      <c r="E29" s="8">
        <f>SUM(E5:E28)</f>
        <v>212669327</v>
      </c>
      <c r="F29" s="18">
        <f t="shared" ref="F29" si="1">SUM(C29:E29)</f>
        <v>232407969</v>
      </c>
      <c r="G29" s="76" t="s">
        <v>27</v>
      </c>
    </row>
    <row r="31" spans="1:7" ht="15" customHeight="1">
      <c r="A31" s="66" t="s">
        <v>100</v>
      </c>
      <c r="B31" s="65" t="s">
        <v>137</v>
      </c>
      <c r="C31" s="65"/>
    </row>
    <row r="32" spans="1:7" ht="15" customHeight="1">
      <c r="A32" s="66" t="s">
        <v>100</v>
      </c>
      <c r="B32" s="65" t="s">
        <v>98</v>
      </c>
      <c r="C32" s="65"/>
    </row>
    <row r="33" spans="1:3" ht="15" customHeight="1">
      <c r="A33" s="66" t="s">
        <v>100</v>
      </c>
      <c r="B33" s="65" t="s">
        <v>99</v>
      </c>
      <c r="C33" s="65"/>
    </row>
  </sheetData>
  <mergeCells count="6">
    <mergeCell ref="A29:B29"/>
    <mergeCell ref="A1:B1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9"/>
  <sheetViews>
    <sheetView rightToLeft="1" tabSelected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6.42578125" bestFit="1" customWidth="1"/>
    <col min="4" max="5" width="15.7109375" customWidth="1"/>
    <col min="6" max="6" width="55.7109375" customWidth="1"/>
  </cols>
  <sheetData>
    <row r="1" spans="1:6">
      <c r="A1" s="86" t="s">
        <v>136</v>
      </c>
      <c r="B1" s="86"/>
      <c r="C1" s="47"/>
      <c r="D1" s="47"/>
      <c r="E1" s="47"/>
      <c r="F1" s="47" t="s">
        <v>133</v>
      </c>
    </row>
    <row r="2" spans="1:6" ht="24.95" customHeight="1">
      <c r="A2" s="102" t="s">
        <v>129</v>
      </c>
      <c r="B2" s="102"/>
      <c r="C2" s="105" t="s">
        <v>95</v>
      </c>
      <c r="D2" s="106"/>
      <c r="E2" s="106"/>
      <c r="F2" s="69" t="s">
        <v>130</v>
      </c>
    </row>
    <row r="3" spans="1:6" ht="20.100000000000001" customHeight="1">
      <c r="A3" s="87" t="s">
        <v>23</v>
      </c>
      <c r="B3" s="87"/>
      <c r="C3" s="68" t="s">
        <v>103</v>
      </c>
      <c r="D3" s="68" t="s">
        <v>104</v>
      </c>
      <c r="E3" s="68" t="s">
        <v>105</v>
      </c>
      <c r="F3" s="88" t="s">
        <v>28</v>
      </c>
    </row>
    <row r="4" spans="1:6" ht="20.100000000000001" customHeight="1">
      <c r="A4" s="87"/>
      <c r="B4" s="87"/>
      <c r="C4" s="5" t="s">
        <v>106</v>
      </c>
      <c r="D4" s="5" t="s">
        <v>107</v>
      </c>
      <c r="E4" s="9" t="s">
        <v>108</v>
      </c>
      <c r="F4" s="88"/>
    </row>
    <row r="5" spans="1:6" ht="14.45" customHeight="1">
      <c r="A5" s="46">
        <v>10</v>
      </c>
      <c r="B5" s="31" t="s">
        <v>1</v>
      </c>
      <c r="C5" s="70">
        <v>8749209</v>
      </c>
      <c r="D5" s="70">
        <v>550262</v>
      </c>
      <c r="E5" s="75">
        <f t="shared" ref="E5:E28" si="0">C5-D5</f>
        <v>8198947</v>
      </c>
      <c r="F5" s="6" t="s">
        <v>29</v>
      </c>
    </row>
    <row r="6" spans="1:6" ht="14.45" customHeight="1">
      <c r="A6" s="46">
        <v>11</v>
      </c>
      <c r="B6" s="32" t="s">
        <v>2</v>
      </c>
      <c r="C6" s="70">
        <v>695308</v>
      </c>
      <c r="D6" s="70">
        <v>51296</v>
      </c>
      <c r="E6" s="75">
        <f t="shared" si="0"/>
        <v>644012</v>
      </c>
      <c r="F6" s="6" t="s">
        <v>30</v>
      </c>
    </row>
    <row r="7" spans="1:6" ht="14.45" customHeight="1">
      <c r="A7" s="46">
        <v>12</v>
      </c>
      <c r="B7" s="33" t="s">
        <v>3</v>
      </c>
      <c r="C7" s="70">
        <v>687</v>
      </c>
      <c r="D7" s="70">
        <v>0</v>
      </c>
      <c r="E7" s="75">
        <f t="shared" si="0"/>
        <v>687</v>
      </c>
      <c r="F7" s="6" t="s">
        <v>31</v>
      </c>
    </row>
    <row r="8" spans="1:6" ht="14.45" customHeight="1">
      <c r="A8" s="46">
        <v>13</v>
      </c>
      <c r="B8" s="31" t="s">
        <v>4</v>
      </c>
      <c r="C8" s="70">
        <v>2035720</v>
      </c>
      <c r="D8" s="70">
        <v>212493</v>
      </c>
      <c r="E8" s="75">
        <f t="shared" si="0"/>
        <v>1823227</v>
      </c>
      <c r="F8" s="6" t="s">
        <v>32</v>
      </c>
    </row>
    <row r="9" spans="1:6" ht="14.45" customHeight="1">
      <c r="A9" s="46">
        <v>14</v>
      </c>
      <c r="B9" s="31" t="s">
        <v>5</v>
      </c>
      <c r="C9" s="70">
        <v>1579299</v>
      </c>
      <c r="D9" s="70">
        <v>324370</v>
      </c>
      <c r="E9" s="75">
        <f t="shared" si="0"/>
        <v>1254929</v>
      </c>
      <c r="F9" s="6" t="s">
        <v>33</v>
      </c>
    </row>
    <row r="10" spans="1:6" ht="14.45" customHeight="1">
      <c r="A10" s="46">
        <v>15</v>
      </c>
      <c r="B10" s="34" t="s">
        <v>6</v>
      </c>
      <c r="C10" s="70">
        <v>1240421</v>
      </c>
      <c r="D10" s="70">
        <v>115029</v>
      </c>
      <c r="E10" s="75">
        <f t="shared" si="0"/>
        <v>1125392</v>
      </c>
      <c r="F10" s="6" t="s">
        <v>34</v>
      </c>
    </row>
    <row r="11" spans="1:6" ht="14.45" customHeight="1">
      <c r="A11" s="46">
        <v>16</v>
      </c>
      <c r="B11" s="31" t="s">
        <v>7</v>
      </c>
      <c r="C11" s="70">
        <v>1701840</v>
      </c>
      <c r="D11" s="70">
        <v>177162</v>
      </c>
      <c r="E11" s="75">
        <f t="shared" si="0"/>
        <v>1524678</v>
      </c>
      <c r="F11" s="6" t="s">
        <v>52</v>
      </c>
    </row>
    <row r="12" spans="1:6" ht="14.45" customHeight="1">
      <c r="A12" s="46">
        <v>17</v>
      </c>
      <c r="B12" s="35" t="s">
        <v>8</v>
      </c>
      <c r="C12" s="70">
        <v>3214103</v>
      </c>
      <c r="D12" s="70">
        <v>242560</v>
      </c>
      <c r="E12" s="75">
        <f t="shared" si="0"/>
        <v>2971543</v>
      </c>
      <c r="F12" s="6" t="s">
        <v>35</v>
      </c>
    </row>
    <row r="13" spans="1:6" ht="14.45" customHeight="1">
      <c r="A13" s="46">
        <v>18</v>
      </c>
      <c r="B13" s="36" t="s">
        <v>9</v>
      </c>
      <c r="C13" s="70">
        <v>1364589</v>
      </c>
      <c r="D13" s="70">
        <v>351826</v>
      </c>
      <c r="E13" s="75">
        <f t="shared" si="0"/>
        <v>1012763</v>
      </c>
      <c r="F13" s="6" t="s">
        <v>36</v>
      </c>
    </row>
    <row r="14" spans="1:6" ht="14.45" customHeight="1">
      <c r="A14" s="46">
        <v>19</v>
      </c>
      <c r="B14" s="37" t="s">
        <v>53</v>
      </c>
      <c r="C14" s="70">
        <v>2965952</v>
      </c>
      <c r="D14" s="70">
        <v>114817</v>
      </c>
      <c r="E14" s="75">
        <f t="shared" si="0"/>
        <v>2851135</v>
      </c>
      <c r="F14" s="6" t="s">
        <v>37</v>
      </c>
    </row>
    <row r="15" spans="1:6" ht="14.45" customHeight="1">
      <c r="A15" s="46">
        <v>20</v>
      </c>
      <c r="B15" s="31" t="s">
        <v>10</v>
      </c>
      <c r="C15" s="70">
        <v>20749174</v>
      </c>
      <c r="D15" s="70">
        <v>4916213</v>
      </c>
      <c r="E15" s="75">
        <f t="shared" si="0"/>
        <v>15832961</v>
      </c>
      <c r="F15" s="6" t="s">
        <v>38</v>
      </c>
    </row>
    <row r="16" spans="1:6" ht="14.45" customHeight="1">
      <c r="A16" s="46">
        <v>21</v>
      </c>
      <c r="B16" s="38" t="s">
        <v>11</v>
      </c>
      <c r="C16" s="70">
        <v>110958</v>
      </c>
      <c r="D16" s="70">
        <v>2348</v>
      </c>
      <c r="E16" s="75">
        <f t="shared" si="0"/>
        <v>108610</v>
      </c>
      <c r="F16" s="6" t="s">
        <v>54</v>
      </c>
    </row>
    <row r="17" spans="1:6" ht="14.45" customHeight="1">
      <c r="A17" s="46">
        <v>22</v>
      </c>
      <c r="B17" s="39" t="s">
        <v>12</v>
      </c>
      <c r="C17" s="70">
        <v>2737315</v>
      </c>
      <c r="D17" s="70">
        <v>160033</v>
      </c>
      <c r="E17" s="75">
        <f t="shared" si="0"/>
        <v>2577282</v>
      </c>
      <c r="F17" s="6" t="s">
        <v>39</v>
      </c>
    </row>
    <row r="18" spans="1:6" ht="14.45" customHeight="1">
      <c r="A18" s="46">
        <v>23</v>
      </c>
      <c r="B18" s="31" t="s">
        <v>13</v>
      </c>
      <c r="C18" s="70">
        <v>6672312</v>
      </c>
      <c r="D18" s="70">
        <v>167095</v>
      </c>
      <c r="E18" s="75">
        <f t="shared" si="0"/>
        <v>6505217</v>
      </c>
      <c r="F18" s="6" t="s">
        <v>40</v>
      </c>
    </row>
    <row r="19" spans="1:6" ht="14.45" customHeight="1">
      <c r="A19" s="46">
        <v>24</v>
      </c>
      <c r="B19" s="40" t="s">
        <v>14</v>
      </c>
      <c r="C19" s="70">
        <v>1872980</v>
      </c>
      <c r="D19" s="70">
        <v>168120</v>
      </c>
      <c r="E19" s="75">
        <f t="shared" si="0"/>
        <v>1704860</v>
      </c>
      <c r="F19" s="6" t="s">
        <v>41</v>
      </c>
    </row>
    <row r="20" spans="1:6" ht="14.45" customHeight="1">
      <c r="A20" s="46">
        <v>25</v>
      </c>
      <c r="B20" s="31" t="s">
        <v>15</v>
      </c>
      <c r="C20" s="70">
        <v>5183857</v>
      </c>
      <c r="D20" s="70">
        <v>936320</v>
      </c>
      <c r="E20" s="75">
        <f t="shared" si="0"/>
        <v>4247537</v>
      </c>
      <c r="F20" s="6" t="s">
        <v>55</v>
      </c>
    </row>
    <row r="21" spans="1:6" ht="14.45" customHeight="1">
      <c r="A21" s="46">
        <v>26</v>
      </c>
      <c r="B21" s="41" t="s">
        <v>16</v>
      </c>
      <c r="C21" s="70">
        <v>113873</v>
      </c>
      <c r="D21" s="70">
        <v>24282</v>
      </c>
      <c r="E21" s="75">
        <f t="shared" si="0"/>
        <v>89591</v>
      </c>
      <c r="F21" s="6" t="s">
        <v>42</v>
      </c>
    </row>
    <row r="22" spans="1:6" ht="14.45" customHeight="1">
      <c r="A22" s="46">
        <v>27</v>
      </c>
      <c r="B22" s="42" t="s">
        <v>17</v>
      </c>
      <c r="C22" s="70">
        <v>5442500</v>
      </c>
      <c r="D22" s="70">
        <v>514207</v>
      </c>
      <c r="E22" s="75">
        <f t="shared" si="0"/>
        <v>4928293</v>
      </c>
      <c r="F22" s="6" t="s">
        <v>43</v>
      </c>
    </row>
    <row r="23" spans="1:6" ht="14.45" customHeight="1">
      <c r="A23" s="46">
        <v>28</v>
      </c>
      <c r="B23" s="43" t="s">
        <v>18</v>
      </c>
      <c r="C23" s="70">
        <v>4516922</v>
      </c>
      <c r="D23" s="70">
        <v>1050845</v>
      </c>
      <c r="E23" s="75">
        <f t="shared" si="0"/>
        <v>3466077</v>
      </c>
      <c r="F23" s="6" t="s">
        <v>44</v>
      </c>
    </row>
    <row r="24" spans="1:6" ht="14.45" customHeight="1">
      <c r="A24" s="46">
        <v>29</v>
      </c>
      <c r="B24" s="44" t="s">
        <v>56</v>
      </c>
      <c r="C24" s="70">
        <v>413957</v>
      </c>
      <c r="D24" s="70">
        <v>17574</v>
      </c>
      <c r="E24" s="75">
        <f t="shared" si="0"/>
        <v>396383</v>
      </c>
      <c r="F24" s="6" t="s">
        <v>45</v>
      </c>
    </row>
    <row r="25" spans="1:6" ht="14.45" customHeight="1">
      <c r="A25" s="46">
        <v>30</v>
      </c>
      <c r="B25" s="31" t="s">
        <v>19</v>
      </c>
      <c r="C25" s="70">
        <v>159723</v>
      </c>
      <c r="D25" s="70">
        <v>7856</v>
      </c>
      <c r="E25" s="75">
        <f t="shared" si="0"/>
        <v>151867</v>
      </c>
      <c r="F25" s="6" t="s">
        <v>46</v>
      </c>
    </row>
    <row r="26" spans="1:6" ht="14.45" customHeight="1">
      <c r="A26" s="46">
        <v>31</v>
      </c>
      <c r="B26" s="31" t="s">
        <v>20</v>
      </c>
      <c r="C26" s="70">
        <v>3192549</v>
      </c>
      <c r="D26" s="70">
        <v>235113</v>
      </c>
      <c r="E26" s="75">
        <f t="shared" si="0"/>
        <v>2957436</v>
      </c>
      <c r="F26" s="6" t="s">
        <v>47</v>
      </c>
    </row>
    <row r="27" spans="1:6" ht="14.45" customHeight="1">
      <c r="A27" s="46">
        <v>32</v>
      </c>
      <c r="B27" s="45" t="s">
        <v>21</v>
      </c>
      <c r="C27" s="70">
        <v>235733</v>
      </c>
      <c r="D27" s="70">
        <v>26868</v>
      </c>
      <c r="E27" s="75">
        <f t="shared" si="0"/>
        <v>208865</v>
      </c>
      <c r="F27" s="6" t="s">
        <v>48</v>
      </c>
    </row>
    <row r="28" spans="1:6" ht="14.45" customHeight="1">
      <c r="A28" s="46">
        <v>33</v>
      </c>
      <c r="B28" s="31" t="s">
        <v>22</v>
      </c>
      <c r="C28" s="70">
        <v>678739</v>
      </c>
      <c r="D28" s="70">
        <v>15595</v>
      </c>
      <c r="E28" s="75">
        <f t="shared" si="0"/>
        <v>663144</v>
      </c>
      <c r="F28" s="6" t="s">
        <v>49</v>
      </c>
    </row>
    <row r="29" spans="1:6" ht="20.100000000000001" customHeight="1">
      <c r="A29" s="89" t="s">
        <v>24</v>
      </c>
      <c r="B29" s="89"/>
      <c r="C29" s="72">
        <f>SUM(C5:C28)</f>
        <v>75627720</v>
      </c>
      <c r="D29" s="72">
        <f>SUM(D5:D28)</f>
        <v>10382284</v>
      </c>
      <c r="E29" s="71">
        <f>SUM(E5:E28)</f>
        <v>65245436</v>
      </c>
      <c r="F29" s="67" t="s">
        <v>27</v>
      </c>
    </row>
    <row r="31" spans="1:6" ht="15" customHeight="1">
      <c r="A31" s="66" t="s">
        <v>100</v>
      </c>
      <c r="B31" s="65" t="s">
        <v>137</v>
      </c>
      <c r="C31" s="65"/>
      <c r="D31" s="65"/>
    </row>
    <row r="32" spans="1:6" ht="15" customHeight="1">
      <c r="A32" s="66" t="s">
        <v>100</v>
      </c>
      <c r="B32" s="65" t="s">
        <v>98</v>
      </c>
      <c r="C32" s="65"/>
      <c r="D32" s="65"/>
      <c r="E32" s="23"/>
    </row>
    <row r="33" spans="1:5" ht="15" customHeight="1">
      <c r="A33" s="66" t="s">
        <v>100</v>
      </c>
      <c r="B33" s="65" t="s">
        <v>99</v>
      </c>
      <c r="C33" s="65"/>
      <c r="D33" s="65"/>
      <c r="E33" s="23"/>
    </row>
    <row r="34" spans="1:5">
      <c r="C34" s="23"/>
      <c r="D34" s="23"/>
      <c r="E34" s="23"/>
    </row>
    <row r="35" spans="1:5">
      <c r="C35" s="23"/>
      <c r="D35" s="23"/>
      <c r="E35" s="23"/>
    </row>
    <row r="36" spans="1:5">
      <c r="C36" s="23"/>
      <c r="D36" s="23"/>
      <c r="E36" s="23"/>
    </row>
    <row r="37" spans="1:5">
      <c r="C37" s="23"/>
      <c r="D37" s="23"/>
      <c r="E37" s="23"/>
    </row>
    <row r="38" spans="1:5">
      <c r="C38" s="23"/>
      <c r="D38" s="23"/>
      <c r="E38" s="23"/>
    </row>
    <row r="39" spans="1:5">
      <c r="C39" s="23"/>
      <c r="D39" s="23"/>
      <c r="E39" s="23"/>
    </row>
  </sheetData>
  <mergeCells count="6">
    <mergeCell ref="F3:F4"/>
    <mergeCell ref="A29:B29"/>
    <mergeCell ref="A1:B1"/>
    <mergeCell ref="A2:B2"/>
    <mergeCell ref="C2:E2"/>
    <mergeCell ref="A3:B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25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>
      <c r="A1" s="86" t="s">
        <v>73</v>
      </c>
      <c r="B1" s="86"/>
      <c r="C1" s="47"/>
      <c r="D1" s="47"/>
      <c r="E1" s="47"/>
      <c r="F1" s="47"/>
      <c r="G1" s="47" t="s">
        <v>74</v>
      </c>
    </row>
    <row r="2" spans="1:7" ht="24.95" customHeight="1">
      <c r="A2" s="91" t="s">
        <v>112</v>
      </c>
      <c r="B2" s="91"/>
      <c r="C2" s="91"/>
      <c r="D2" s="91"/>
      <c r="E2" s="92" t="s">
        <v>113</v>
      </c>
      <c r="F2" s="92"/>
      <c r="G2" s="92"/>
    </row>
    <row r="3" spans="1:7" ht="20.100000000000001" customHeight="1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>
      <c r="A5" s="46">
        <v>10</v>
      </c>
      <c r="B5" s="31" t="s">
        <v>1</v>
      </c>
      <c r="C5" s="78">
        <v>1639</v>
      </c>
      <c r="D5" s="78">
        <v>1482</v>
      </c>
      <c r="E5" s="78">
        <v>13706</v>
      </c>
      <c r="F5" s="27">
        <f t="shared" ref="F5:F24" si="0">SUM(C5:E5)</f>
        <v>16827</v>
      </c>
      <c r="G5" s="6" t="s">
        <v>29</v>
      </c>
    </row>
    <row r="6" spans="1:7" ht="14.45" customHeight="1">
      <c r="A6" s="46">
        <v>11</v>
      </c>
      <c r="B6" s="32" t="s">
        <v>2</v>
      </c>
      <c r="C6" s="78">
        <v>104</v>
      </c>
      <c r="D6" s="78">
        <v>303</v>
      </c>
      <c r="E6" s="78">
        <v>4066</v>
      </c>
      <c r="F6" s="27">
        <f t="shared" si="0"/>
        <v>4473</v>
      </c>
      <c r="G6" s="6" t="s">
        <v>30</v>
      </c>
    </row>
    <row r="7" spans="1:7" ht="14.45" customHeight="1">
      <c r="A7" s="46">
        <v>12</v>
      </c>
      <c r="B7" s="33" t="s">
        <v>3</v>
      </c>
      <c r="C7" s="78">
        <v>6</v>
      </c>
      <c r="D7" s="78">
        <v>1</v>
      </c>
      <c r="E7" s="78">
        <v>2</v>
      </c>
      <c r="F7" s="27">
        <f t="shared" si="0"/>
        <v>9</v>
      </c>
      <c r="G7" s="6" t="s">
        <v>31</v>
      </c>
    </row>
    <row r="8" spans="1:7" ht="14.45" customHeight="1">
      <c r="A8" s="46">
        <v>13</v>
      </c>
      <c r="B8" s="31" t="s">
        <v>4</v>
      </c>
      <c r="C8" s="78">
        <v>457</v>
      </c>
      <c r="D8" s="78">
        <v>249</v>
      </c>
      <c r="E8" s="78">
        <v>1482</v>
      </c>
      <c r="F8" s="27">
        <f t="shared" si="0"/>
        <v>2188</v>
      </c>
      <c r="G8" s="6" t="s">
        <v>32</v>
      </c>
    </row>
    <row r="9" spans="1:7" ht="14.45" customHeight="1">
      <c r="A9" s="46">
        <v>14</v>
      </c>
      <c r="B9" s="31" t="s">
        <v>5</v>
      </c>
      <c r="C9" s="78">
        <v>5995</v>
      </c>
      <c r="D9" s="78">
        <v>2390</v>
      </c>
      <c r="E9" s="78">
        <v>916</v>
      </c>
      <c r="F9" s="27">
        <f t="shared" si="0"/>
        <v>9301</v>
      </c>
      <c r="G9" s="6" t="s">
        <v>33</v>
      </c>
    </row>
    <row r="10" spans="1:7" ht="14.45" customHeight="1">
      <c r="A10" s="46">
        <v>15</v>
      </c>
      <c r="B10" s="34" t="s">
        <v>6</v>
      </c>
      <c r="C10" s="78">
        <v>10</v>
      </c>
      <c r="D10" s="78">
        <v>32</v>
      </c>
      <c r="E10" s="78">
        <v>105</v>
      </c>
      <c r="F10" s="27">
        <f t="shared" si="0"/>
        <v>147</v>
      </c>
      <c r="G10" s="6" t="s">
        <v>34</v>
      </c>
    </row>
    <row r="11" spans="1:7" ht="14.45" customHeight="1">
      <c r="A11" s="46">
        <v>16</v>
      </c>
      <c r="B11" s="31" t="s">
        <v>7</v>
      </c>
      <c r="C11" s="78">
        <v>597</v>
      </c>
      <c r="D11" s="78">
        <v>864</v>
      </c>
      <c r="E11" s="78">
        <v>792</v>
      </c>
      <c r="F11" s="27">
        <f t="shared" si="0"/>
        <v>2253</v>
      </c>
      <c r="G11" s="6" t="s">
        <v>52</v>
      </c>
    </row>
    <row r="12" spans="1:7" ht="14.45" customHeight="1">
      <c r="A12" s="46">
        <v>17</v>
      </c>
      <c r="B12" s="35" t="s">
        <v>8</v>
      </c>
      <c r="C12" s="78">
        <v>39</v>
      </c>
      <c r="D12" s="78">
        <v>197</v>
      </c>
      <c r="E12" s="78">
        <v>2438</v>
      </c>
      <c r="F12" s="27">
        <f t="shared" si="0"/>
        <v>2674</v>
      </c>
      <c r="G12" s="6" t="s">
        <v>35</v>
      </c>
    </row>
    <row r="13" spans="1:7" ht="14.45" customHeight="1">
      <c r="A13" s="46">
        <v>18</v>
      </c>
      <c r="B13" s="36" t="s">
        <v>9</v>
      </c>
      <c r="C13" s="78">
        <v>380</v>
      </c>
      <c r="D13" s="78">
        <v>667</v>
      </c>
      <c r="E13" s="78">
        <v>2039</v>
      </c>
      <c r="F13" s="27">
        <f t="shared" si="0"/>
        <v>3086</v>
      </c>
      <c r="G13" s="6" t="s">
        <v>36</v>
      </c>
    </row>
    <row r="14" spans="1:7" ht="14.45" customHeight="1">
      <c r="A14" s="46">
        <v>19</v>
      </c>
      <c r="B14" s="37" t="s">
        <v>53</v>
      </c>
      <c r="C14" s="78">
        <v>28</v>
      </c>
      <c r="D14" s="78">
        <v>183</v>
      </c>
      <c r="E14" s="78">
        <v>10443</v>
      </c>
      <c r="F14" s="27">
        <f t="shared" si="0"/>
        <v>10654</v>
      </c>
      <c r="G14" s="6" t="s">
        <v>37</v>
      </c>
    </row>
    <row r="15" spans="1:7" ht="14.45" customHeight="1">
      <c r="A15" s="46">
        <v>20</v>
      </c>
      <c r="B15" s="31" t="s">
        <v>10</v>
      </c>
      <c r="C15" s="78">
        <v>125</v>
      </c>
      <c r="D15" s="78">
        <v>660</v>
      </c>
      <c r="E15" s="78">
        <v>34261</v>
      </c>
      <c r="F15" s="27">
        <f t="shared" si="0"/>
        <v>35046</v>
      </c>
      <c r="G15" s="6" t="s">
        <v>38</v>
      </c>
    </row>
    <row r="16" spans="1:7" ht="14.45" customHeight="1">
      <c r="A16" s="46">
        <v>21</v>
      </c>
      <c r="B16" s="38" t="s">
        <v>11</v>
      </c>
      <c r="C16" s="78">
        <v>10</v>
      </c>
      <c r="D16" s="78">
        <v>33</v>
      </c>
      <c r="E16" s="78">
        <v>1827</v>
      </c>
      <c r="F16" s="27">
        <f t="shared" si="0"/>
        <v>1870</v>
      </c>
      <c r="G16" s="6" t="s">
        <v>54</v>
      </c>
    </row>
    <row r="17" spans="1:7" ht="14.45" customHeight="1">
      <c r="A17" s="46">
        <v>22</v>
      </c>
      <c r="B17" s="39" t="s">
        <v>12</v>
      </c>
      <c r="C17" s="78">
        <v>57</v>
      </c>
      <c r="D17" s="78">
        <v>276</v>
      </c>
      <c r="E17" s="78">
        <v>4591</v>
      </c>
      <c r="F17" s="27">
        <f t="shared" si="0"/>
        <v>4924</v>
      </c>
      <c r="G17" s="6" t="s">
        <v>39</v>
      </c>
    </row>
    <row r="18" spans="1:7" ht="14.45" customHeight="1">
      <c r="A18" s="46">
        <v>23</v>
      </c>
      <c r="B18" s="31" t="s">
        <v>13</v>
      </c>
      <c r="C18" s="78">
        <v>343</v>
      </c>
      <c r="D18" s="78">
        <v>1941</v>
      </c>
      <c r="E18" s="78">
        <v>17912</v>
      </c>
      <c r="F18" s="27">
        <f t="shared" si="0"/>
        <v>20196</v>
      </c>
      <c r="G18" s="6" t="s">
        <v>40</v>
      </c>
    </row>
    <row r="19" spans="1:7" ht="14.45" customHeight="1">
      <c r="A19" s="46">
        <v>24</v>
      </c>
      <c r="B19" s="40" t="s">
        <v>14</v>
      </c>
      <c r="C19" s="78">
        <v>39</v>
      </c>
      <c r="D19" s="78">
        <v>230</v>
      </c>
      <c r="E19" s="78">
        <v>12414</v>
      </c>
      <c r="F19" s="27">
        <f t="shared" si="0"/>
        <v>12683</v>
      </c>
      <c r="G19" s="6" t="s">
        <v>41</v>
      </c>
    </row>
    <row r="20" spans="1:7" ht="14.45" customHeight="1">
      <c r="A20" s="46">
        <v>25</v>
      </c>
      <c r="B20" s="31" t="s">
        <v>15</v>
      </c>
      <c r="C20" s="78">
        <v>2534</v>
      </c>
      <c r="D20" s="78">
        <v>3011</v>
      </c>
      <c r="E20" s="78">
        <v>7012</v>
      </c>
      <c r="F20" s="27">
        <f t="shared" si="0"/>
        <v>12557</v>
      </c>
      <c r="G20" s="6" t="s">
        <v>55</v>
      </c>
    </row>
    <row r="21" spans="1:7" ht="14.45" customHeight="1">
      <c r="A21" s="46">
        <v>26</v>
      </c>
      <c r="B21" s="41" t="s">
        <v>16</v>
      </c>
      <c r="C21" s="78">
        <v>25</v>
      </c>
      <c r="D21" s="78">
        <v>50</v>
      </c>
      <c r="E21" s="78">
        <v>607</v>
      </c>
      <c r="F21" s="27">
        <f t="shared" si="0"/>
        <v>682</v>
      </c>
      <c r="G21" s="6" t="s">
        <v>42</v>
      </c>
    </row>
    <row r="22" spans="1:7" ht="14.45" customHeight="1">
      <c r="A22" s="46">
        <v>27</v>
      </c>
      <c r="B22" s="42" t="s">
        <v>17</v>
      </c>
      <c r="C22" s="78">
        <v>49</v>
      </c>
      <c r="D22" s="78">
        <v>148</v>
      </c>
      <c r="E22" s="78">
        <v>3580</v>
      </c>
      <c r="F22" s="27">
        <f t="shared" si="0"/>
        <v>3777</v>
      </c>
      <c r="G22" s="6" t="s">
        <v>43</v>
      </c>
    </row>
    <row r="23" spans="1:7" ht="14.45" customHeight="1">
      <c r="A23" s="46">
        <v>28</v>
      </c>
      <c r="B23" s="43" t="s">
        <v>18</v>
      </c>
      <c r="C23" s="78">
        <v>35</v>
      </c>
      <c r="D23" s="78">
        <v>171</v>
      </c>
      <c r="E23" s="78">
        <v>3670</v>
      </c>
      <c r="F23" s="27">
        <f t="shared" si="0"/>
        <v>3876</v>
      </c>
      <c r="G23" s="6" t="s">
        <v>44</v>
      </c>
    </row>
    <row r="24" spans="1:7" ht="14.45" customHeight="1">
      <c r="A24" s="46">
        <v>29</v>
      </c>
      <c r="B24" s="44" t="s">
        <v>56</v>
      </c>
      <c r="C24" s="78">
        <v>15</v>
      </c>
      <c r="D24" s="78">
        <v>151</v>
      </c>
      <c r="E24" s="78">
        <v>848</v>
      </c>
      <c r="F24" s="27">
        <f t="shared" si="0"/>
        <v>1014</v>
      </c>
      <c r="G24" s="6" t="s">
        <v>45</v>
      </c>
    </row>
    <row r="25" spans="1:7" ht="14.45" customHeight="1">
      <c r="A25" s="46">
        <v>30</v>
      </c>
      <c r="B25" s="31" t="s">
        <v>19</v>
      </c>
      <c r="C25" s="78">
        <v>4</v>
      </c>
      <c r="D25" s="78">
        <v>18</v>
      </c>
      <c r="E25" s="78">
        <v>684</v>
      </c>
      <c r="F25" s="27">
        <f t="shared" ref="F25:F28" si="1">SUM(C25:E25)</f>
        <v>706</v>
      </c>
      <c r="G25" s="6" t="s">
        <v>46</v>
      </c>
    </row>
    <row r="26" spans="1:7" ht="14.45" customHeight="1">
      <c r="A26" s="46">
        <v>31</v>
      </c>
      <c r="B26" s="31" t="s">
        <v>20</v>
      </c>
      <c r="C26" s="78">
        <v>1436</v>
      </c>
      <c r="D26" s="78">
        <v>1455</v>
      </c>
      <c r="E26" s="78">
        <v>3025</v>
      </c>
      <c r="F26" s="27">
        <f t="shared" si="1"/>
        <v>5916</v>
      </c>
      <c r="G26" s="6" t="s">
        <v>47</v>
      </c>
    </row>
    <row r="27" spans="1:7" ht="14.45" customHeight="1">
      <c r="A27" s="46">
        <v>32</v>
      </c>
      <c r="B27" s="45" t="s">
        <v>21</v>
      </c>
      <c r="C27" s="78">
        <v>123</v>
      </c>
      <c r="D27" s="78">
        <v>108</v>
      </c>
      <c r="E27" s="78">
        <v>788</v>
      </c>
      <c r="F27" s="27">
        <f t="shared" si="1"/>
        <v>1019</v>
      </c>
      <c r="G27" s="6" t="s">
        <v>48</v>
      </c>
    </row>
    <row r="28" spans="1:7" ht="14.45" customHeight="1">
      <c r="A28" s="46">
        <v>33</v>
      </c>
      <c r="B28" s="31" t="s">
        <v>22</v>
      </c>
      <c r="C28" s="78">
        <v>1847</v>
      </c>
      <c r="D28" s="78">
        <v>858</v>
      </c>
      <c r="E28" s="78">
        <v>5101</v>
      </c>
      <c r="F28" s="27">
        <f t="shared" si="1"/>
        <v>7806</v>
      </c>
      <c r="G28" s="6" t="s">
        <v>49</v>
      </c>
    </row>
    <row r="29" spans="1:7" ht="20.100000000000001" customHeight="1">
      <c r="A29" s="89" t="s">
        <v>24</v>
      </c>
      <c r="B29" s="89"/>
      <c r="C29" s="26">
        <f>SUM(C5:C28)</f>
        <v>15897</v>
      </c>
      <c r="D29" s="26">
        <f>SUM(D5:D28)</f>
        <v>15478</v>
      </c>
      <c r="E29" s="26">
        <f>SUM(E5:E28)</f>
        <v>132309</v>
      </c>
      <c r="F29" s="26">
        <f>SUM(F5:F28)</f>
        <v>163684</v>
      </c>
      <c r="G29" s="7" t="s">
        <v>27</v>
      </c>
    </row>
    <row r="31" spans="1:7" ht="15" customHeight="1">
      <c r="A31" s="66" t="s">
        <v>100</v>
      </c>
      <c r="B31" s="65" t="s">
        <v>137</v>
      </c>
      <c r="C31" s="65"/>
    </row>
    <row r="32" spans="1:7" ht="15" customHeight="1">
      <c r="A32" s="66" t="s">
        <v>100</v>
      </c>
      <c r="B32" s="65" t="s">
        <v>98</v>
      </c>
      <c r="C32" s="65"/>
    </row>
    <row r="33" spans="1:3" ht="15" customHeight="1">
      <c r="A33" s="66" t="s">
        <v>100</v>
      </c>
      <c r="B33" s="65" t="s">
        <v>99</v>
      </c>
      <c r="C33" s="65"/>
    </row>
  </sheetData>
  <mergeCells count="6">
    <mergeCell ref="A3:B4"/>
    <mergeCell ref="G3:G4"/>
    <mergeCell ref="A1:B1"/>
    <mergeCell ref="A29:B29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6" t="s">
        <v>75</v>
      </c>
      <c r="B1" s="86"/>
      <c r="C1" s="47"/>
      <c r="D1" s="47"/>
      <c r="E1" s="47"/>
      <c r="F1" s="47"/>
      <c r="G1" s="47" t="s">
        <v>76</v>
      </c>
    </row>
    <row r="2" spans="1:7" ht="24.95" customHeight="1">
      <c r="A2" s="90" t="s">
        <v>114</v>
      </c>
      <c r="B2" s="90"/>
      <c r="C2" s="90"/>
      <c r="D2" s="90"/>
      <c r="E2" s="93" t="s">
        <v>115</v>
      </c>
      <c r="F2" s="93"/>
      <c r="G2" s="93"/>
    </row>
    <row r="3" spans="1:7" ht="20.100000000000001" customHeight="1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>
      <c r="A5" s="46">
        <v>10</v>
      </c>
      <c r="B5" s="31" t="s">
        <v>1</v>
      </c>
      <c r="C5" s="79">
        <v>15608</v>
      </c>
      <c r="D5" s="79">
        <v>10418</v>
      </c>
      <c r="E5" s="79">
        <v>47233</v>
      </c>
      <c r="F5" s="10">
        <f t="shared" ref="F5:F24" si="0">SUM(C5:E5)</f>
        <v>73259</v>
      </c>
      <c r="G5" s="6" t="s">
        <v>29</v>
      </c>
    </row>
    <row r="6" spans="1:7" ht="14.45" customHeight="1">
      <c r="A6" s="46">
        <v>11</v>
      </c>
      <c r="B6" s="32" t="s">
        <v>2</v>
      </c>
      <c r="C6" s="79">
        <v>891</v>
      </c>
      <c r="D6" s="79">
        <v>1278</v>
      </c>
      <c r="E6" s="79">
        <v>16282</v>
      </c>
      <c r="F6" s="10">
        <f t="shared" si="0"/>
        <v>18451</v>
      </c>
      <c r="G6" s="6" t="s">
        <v>30</v>
      </c>
    </row>
    <row r="7" spans="1:7" ht="14.45" customHeight="1">
      <c r="A7" s="46">
        <v>12</v>
      </c>
      <c r="B7" s="33" t="s">
        <v>3</v>
      </c>
      <c r="C7" s="79">
        <v>80</v>
      </c>
      <c r="D7" s="79">
        <v>45</v>
      </c>
      <c r="E7" s="79">
        <v>36</v>
      </c>
      <c r="F7" s="10">
        <f t="shared" si="0"/>
        <v>161</v>
      </c>
      <c r="G7" s="6" t="s">
        <v>31</v>
      </c>
    </row>
    <row r="8" spans="1:7" ht="14.45" customHeight="1">
      <c r="A8" s="46">
        <v>13</v>
      </c>
      <c r="B8" s="31" t="s">
        <v>4</v>
      </c>
      <c r="C8" s="79">
        <v>3457</v>
      </c>
      <c r="D8" s="79">
        <v>1443</v>
      </c>
      <c r="E8" s="79">
        <v>9402</v>
      </c>
      <c r="F8" s="10">
        <f t="shared" si="0"/>
        <v>14302</v>
      </c>
      <c r="G8" s="6" t="s">
        <v>32</v>
      </c>
    </row>
    <row r="9" spans="1:7" ht="14.45" customHeight="1">
      <c r="A9" s="46">
        <v>14</v>
      </c>
      <c r="B9" s="31" t="s">
        <v>5</v>
      </c>
      <c r="C9" s="79">
        <v>41736</v>
      </c>
      <c r="D9" s="79">
        <v>9534</v>
      </c>
      <c r="E9" s="79">
        <v>5435</v>
      </c>
      <c r="F9" s="10">
        <f t="shared" si="0"/>
        <v>56705</v>
      </c>
      <c r="G9" s="6" t="s">
        <v>33</v>
      </c>
    </row>
    <row r="10" spans="1:7" ht="14.45" customHeight="1">
      <c r="A10" s="46">
        <v>15</v>
      </c>
      <c r="B10" s="34" t="s">
        <v>6</v>
      </c>
      <c r="C10" s="79">
        <v>111</v>
      </c>
      <c r="D10" s="79">
        <v>79</v>
      </c>
      <c r="E10" s="79">
        <v>1378</v>
      </c>
      <c r="F10" s="10">
        <f t="shared" si="0"/>
        <v>1568</v>
      </c>
      <c r="G10" s="6" t="s">
        <v>34</v>
      </c>
    </row>
    <row r="11" spans="1:7" ht="14.45" customHeight="1">
      <c r="A11" s="46">
        <v>16</v>
      </c>
      <c r="B11" s="31" t="s">
        <v>7</v>
      </c>
      <c r="C11" s="79">
        <v>6782</v>
      </c>
      <c r="D11" s="79">
        <v>9042</v>
      </c>
      <c r="E11" s="79">
        <v>5476</v>
      </c>
      <c r="F11" s="10">
        <f t="shared" si="0"/>
        <v>21300</v>
      </c>
      <c r="G11" s="6" t="s">
        <v>52</v>
      </c>
    </row>
    <row r="12" spans="1:7" ht="14.45" customHeight="1">
      <c r="A12" s="46">
        <v>17</v>
      </c>
      <c r="B12" s="35" t="s">
        <v>8</v>
      </c>
      <c r="C12" s="79">
        <v>142</v>
      </c>
      <c r="D12" s="79">
        <v>758</v>
      </c>
      <c r="E12" s="79">
        <v>9814</v>
      </c>
      <c r="F12" s="10">
        <f t="shared" si="0"/>
        <v>10714</v>
      </c>
      <c r="G12" s="6" t="s">
        <v>35</v>
      </c>
    </row>
    <row r="13" spans="1:7" ht="14.45" customHeight="1">
      <c r="A13" s="46">
        <v>18</v>
      </c>
      <c r="B13" s="36" t="s">
        <v>9</v>
      </c>
      <c r="C13" s="79">
        <v>1652</v>
      </c>
      <c r="D13" s="79">
        <v>2197</v>
      </c>
      <c r="E13" s="79">
        <v>8385</v>
      </c>
      <c r="F13" s="10">
        <f t="shared" si="0"/>
        <v>12234</v>
      </c>
      <c r="G13" s="6" t="s">
        <v>36</v>
      </c>
    </row>
    <row r="14" spans="1:7" ht="14.45" customHeight="1">
      <c r="A14" s="46">
        <v>19</v>
      </c>
      <c r="B14" s="37" t="s">
        <v>53</v>
      </c>
      <c r="C14" s="79">
        <v>63</v>
      </c>
      <c r="D14" s="79">
        <v>708</v>
      </c>
      <c r="E14" s="79">
        <v>3474</v>
      </c>
      <c r="F14" s="10">
        <f t="shared" si="0"/>
        <v>4245</v>
      </c>
      <c r="G14" s="6" t="s">
        <v>37</v>
      </c>
    </row>
    <row r="15" spans="1:7" ht="14.45" customHeight="1">
      <c r="A15" s="46">
        <v>20</v>
      </c>
      <c r="B15" s="31" t="s">
        <v>10</v>
      </c>
      <c r="C15" s="79">
        <v>665</v>
      </c>
      <c r="D15" s="79">
        <v>3786</v>
      </c>
      <c r="E15" s="79">
        <v>31555</v>
      </c>
      <c r="F15" s="10">
        <f t="shared" si="0"/>
        <v>36006</v>
      </c>
      <c r="G15" s="6" t="s">
        <v>38</v>
      </c>
    </row>
    <row r="16" spans="1:7" ht="14.45" customHeight="1">
      <c r="A16" s="46">
        <v>21</v>
      </c>
      <c r="B16" s="38" t="s">
        <v>11</v>
      </c>
      <c r="C16" s="79">
        <v>26</v>
      </c>
      <c r="D16" s="79">
        <v>145</v>
      </c>
      <c r="E16" s="79">
        <v>3363</v>
      </c>
      <c r="F16" s="10">
        <f t="shared" si="0"/>
        <v>3534</v>
      </c>
      <c r="G16" s="6" t="s">
        <v>54</v>
      </c>
    </row>
    <row r="17" spans="1:7" ht="14.45" customHeight="1">
      <c r="A17" s="46">
        <v>22</v>
      </c>
      <c r="B17" s="39" t="s">
        <v>12</v>
      </c>
      <c r="C17" s="79">
        <v>494</v>
      </c>
      <c r="D17" s="79">
        <v>2377</v>
      </c>
      <c r="E17" s="79">
        <v>13511</v>
      </c>
      <c r="F17" s="10">
        <f t="shared" si="0"/>
        <v>16382</v>
      </c>
      <c r="G17" s="6" t="s">
        <v>39</v>
      </c>
    </row>
    <row r="18" spans="1:7" ht="14.45" customHeight="1">
      <c r="A18" s="46">
        <v>23</v>
      </c>
      <c r="B18" s="31" t="s">
        <v>13</v>
      </c>
      <c r="C18" s="79">
        <v>3937</v>
      </c>
      <c r="D18" s="79">
        <v>11717</v>
      </c>
      <c r="E18" s="79">
        <v>74736</v>
      </c>
      <c r="F18" s="10">
        <f t="shared" si="0"/>
        <v>90390</v>
      </c>
      <c r="G18" s="6" t="s">
        <v>40</v>
      </c>
    </row>
    <row r="19" spans="1:7" ht="14.45" customHeight="1">
      <c r="A19" s="46">
        <v>24</v>
      </c>
      <c r="B19" s="40" t="s">
        <v>14</v>
      </c>
      <c r="C19" s="79">
        <v>221</v>
      </c>
      <c r="D19" s="79">
        <v>1279</v>
      </c>
      <c r="E19" s="79">
        <v>22870</v>
      </c>
      <c r="F19" s="10">
        <f t="shared" si="0"/>
        <v>24370</v>
      </c>
      <c r="G19" s="6" t="s">
        <v>41</v>
      </c>
    </row>
    <row r="20" spans="1:7" ht="14.45" customHeight="1">
      <c r="A20" s="46">
        <v>25</v>
      </c>
      <c r="B20" s="31" t="s">
        <v>15</v>
      </c>
      <c r="C20" s="79">
        <v>27921</v>
      </c>
      <c r="D20" s="79">
        <v>28880</v>
      </c>
      <c r="E20" s="79">
        <v>36418</v>
      </c>
      <c r="F20" s="10">
        <f t="shared" si="0"/>
        <v>93219</v>
      </c>
      <c r="G20" s="6" t="s">
        <v>55</v>
      </c>
    </row>
    <row r="21" spans="1:7" ht="14.45" customHeight="1">
      <c r="A21" s="46">
        <v>26</v>
      </c>
      <c r="B21" s="41" t="s">
        <v>16</v>
      </c>
      <c r="C21" s="79">
        <v>85</v>
      </c>
      <c r="D21" s="79">
        <v>187</v>
      </c>
      <c r="E21" s="79">
        <v>1210</v>
      </c>
      <c r="F21" s="10">
        <f t="shared" si="0"/>
        <v>1482</v>
      </c>
      <c r="G21" s="6" t="s">
        <v>42</v>
      </c>
    </row>
    <row r="22" spans="1:7" ht="14.45" customHeight="1">
      <c r="A22" s="46">
        <v>27</v>
      </c>
      <c r="B22" s="42" t="s">
        <v>17</v>
      </c>
      <c r="C22" s="79">
        <v>418</v>
      </c>
      <c r="D22" s="79">
        <v>639</v>
      </c>
      <c r="E22" s="79">
        <v>13104</v>
      </c>
      <c r="F22" s="10">
        <f t="shared" si="0"/>
        <v>14161</v>
      </c>
      <c r="G22" s="6" t="s">
        <v>43</v>
      </c>
    </row>
    <row r="23" spans="1:7" ht="14.45" customHeight="1">
      <c r="A23" s="46">
        <v>28</v>
      </c>
      <c r="B23" s="43" t="s">
        <v>18</v>
      </c>
      <c r="C23" s="79">
        <v>211</v>
      </c>
      <c r="D23" s="79">
        <v>877</v>
      </c>
      <c r="E23" s="79">
        <v>17757</v>
      </c>
      <c r="F23" s="10">
        <f t="shared" si="0"/>
        <v>18845</v>
      </c>
      <c r="G23" s="6" t="s">
        <v>44</v>
      </c>
    </row>
    <row r="24" spans="1:7" ht="14.45" customHeight="1">
      <c r="A24" s="46">
        <v>29</v>
      </c>
      <c r="B24" s="44" t="s">
        <v>56</v>
      </c>
      <c r="C24" s="79">
        <v>170</v>
      </c>
      <c r="D24" s="79">
        <v>992</v>
      </c>
      <c r="E24" s="79">
        <v>4220</v>
      </c>
      <c r="F24" s="10">
        <f t="shared" si="0"/>
        <v>5382</v>
      </c>
      <c r="G24" s="6" t="s">
        <v>45</v>
      </c>
    </row>
    <row r="25" spans="1:7" ht="14.45" customHeight="1">
      <c r="A25" s="46">
        <v>30</v>
      </c>
      <c r="B25" s="31" t="s">
        <v>19</v>
      </c>
      <c r="C25" s="79">
        <v>34</v>
      </c>
      <c r="D25" s="79">
        <v>59</v>
      </c>
      <c r="E25" s="79">
        <v>1589</v>
      </c>
      <c r="F25" s="10">
        <f t="shared" ref="F25:F28" si="1">SUM(C25:E25)</f>
        <v>1682</v>
      </c>
      <c r="G25" s="6" t="s">
        <v>46</v>
      </c>
    </row>
    <row r="26" spans="1:7" ht="14.45" customHeight="1">
      <c r="A26" s="46">
        <v>31</v>
      </c>
      <c r="B26" s="31" t="s">
        <v>20</v>
      </c>
      <c r="C26" s="79">
        <v>12579</v>
      </c>
      <c r="D26" s="79">
        <v>14040</v>
      </c>
      <c r="E26" s="79">
        <v>16804</v>
      </c>
      <c r="F26" s="10">
        <f t="shared" si="1"/>
        <v>43423</v>
      </c>
      <c r="G26" s="6" t="s">
        <v>47</v>
      </c>
    </row>
    <row r="27" spans="1:7" ht="14.45" customHeight="1">
      <c r="A27" s="46">
        <v>32</v>
      </c>
      <c r="B27" s="45" t="s">
        <v>21</v>
      </c>
      <c r="C27" s="79">
        <v>440</v>
      </c>
      <c r="D27" s="79">
        <v>483</v>
      </c>
      <c r="E27" s="79">
        <v>4201</v>
      </c>
      <c r="F27" s="10">
        <f t="shared" si="1"/>
        <v>5124</v>
      </c>
      <c r="G27" s="6" t="s">
        <v>48</v>
      </c>
    </row>
    <row r="28" spans="1:7" ht="14.45" customHeight="1">
      <c r="A28" s="46">
        <v>33</v>
      </c>
      <c r="B28" s="31" t="s">
        <v>22</v>
      </c>
      <c r="C28" s="79">
        <v>16108</v>
      </c>
      <c r="D28" s="79">
        <v>3426</v>
      </c>
      <c r="E28" s="79">
        <v>22943</v>
      </c>
      <c r="F28" s="10">
        <f t="shared" si="1"/>
        <v>42477</v>
      </c>
      <c r="G28" s="6" t="s">
        <v>49</v>
      </c>
    </row>
    <row r="29" spans="1:7" ht="20.100000000000001" customHeight="1">
      <c r="A29" s="89" t="s">
        <v>24</v>
      </c>
      <c r="B29" s="89"/>
      <c r="C29" s="55">
        <f>SUM(C5:C28)</f>
        <v>133831</v>
      </c>
      <c r="D29" s="55">
        <f>SUM(D5:D28)</f>
        <v>104389</v>
      </c>
      <c r="E29" s="55">
        <f>SUM(E5:E28)</f>
        <v>371196</v>
      </c>
      <c r="F29" s="54">
        <f>SUM(F5:F28)</f>
        <v>609416</v>
      </c>
      <c r="G29" s="7" t="s">
        <v>27</v>
      </c>
    </row>
    <row r="31" spans="1:7" ht="15" customHeight="1">
      <c r="A31" s="66" t="s">
        <v>100</v>
      </c>
      <c r="B31" s="65" t="s">
        <v>137</v>
      </c>
      <c r="C31" s="65"/>
    </row>
    <row r="32" spans="1:7" ht="15" customHeight="1">
      <c r="A32" s="66" t="s">
        <v>100</v>
      </c>
      <c r="B32" s="65" t="s">
        <v>98</v>
      </c>
      <c r="C32" s="65"/>
    </row>
    <row r="33" spans="1:3" ht="15" customHeight="1">
      <c r="A33" s="66" t="s">
        <v>100</v>
      </c>
      <c r="B33" s="65" t="s">
        <v>99</v>
      </c>
      <c r="C33" s="65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2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6" t="s">
        <v>77</v>
      </c>
      <c r="B1" s="86"/>
      <c r="C1" s="47"/>
      <c r="D1" s="47"/>
      <c r="E1" s="47"/>
      <c r="F1" s="47"/>
      <c r="G1" s="47" t="s">
        <v>78</v>
      </c>
    </row>
    <row r="2" spans="1:7" ht="24.95" customHeight="1">
      <c r="A2" s="90" t="s">
        <v>116</v>
      </c>
      <c r="B2" s="90"/>
      <c r="C2" s="90"/>
      <c r="D2" s="90"/>
      <c r="E2" s="93" t="s">
        <v>117</v>
      </c>
      <c r="F2" s="93"/>
      <c r="G2" s="93"/>
    </row>
    <row r="3" spans="1:7" ht="20.100000000000001" customHeight="1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>
      <c r="A5" s="46">
        <v>10</v>
      </c>
      <c r="B5" s="31" t="s">
        <v>1</v>
      </c>
      <c r="C5" s="14">
        <f>سعودي!C5+'غير سعودي'!C5</f>
        <v>17247</v>
      </c>
      <c r="D5" s="14">
        <f>سعودي!D5+'غير سعودي'!D5</f>
        <v>11900</v>
      </c>
      <c r="E5" s="14">
        <f>سعودي!E5+'غير سعودي'!E5</f>
        <v>60939</v>
      </c>
      <c r="F5" s="10">
        <f t="shared" ref="F5:F24" si="0">SUM(C5:E5)</f>
        <v>90086</v>
      </c>
      <c r="G5" s="6" t="s">
        <v>29</v>
      </c>
    </row>
    <row r="6" spans="1:7" ht="14.45" customHeight="1">
      <c r="A6" s="46">
        <v>11</v>
      </c>
      <c r="B6" s="32" t="s">
        <v>2</v>
      </c>
      <c r="C6" s="14">
        <f>سعودي!C6+'غير سعودي'!C6</f>
        <v>995</v>
      </c>
      <c r="D6" s="14">
        <f>سعودي!D6+'غير سعودي'!D6</f>
        <v>1581</v>
      </c>
      <c r="E6" s="14">
        <f>سعودي!E6+'غير سعودي'!E6</f>
        <v>20348</v>
      </c>
      <c r="F6" s="10">
        <f t="shared" si="0"/>
        <v>22924</v>
      </c>
      <c r="G6" s="6" t="s">
        <v>30</v>
      </c>
    </row>
    <row r="7" spans="1:7" ht="14.45" customHeight="1">
      <c r="A7" s="46">
        <v>12</v>
      </c>
      <c r="B7" s="33" t="s">
        <v>3</v>
      </c>
      <c r="C7" s="14">
        <f>سعودي!C7+'غير سعودي'!C7</f>
        <v>86</v>
      </c>
      <c r="D7" s="14">
        <f>سعودي!D7+'غير سعودي'!D7</f>
        <v>46</v>
      </c>
      <c r="E7" s="14">
        <f>سعودي!E7+'غير سعودي'!E7</f>
        <v>38</v>
      </c>
      <c r="F7" s="10">
        <f t="shared" si="0"/>
        <v>170</v>
      </c>
      <c r="G7" s="6" t="s">
        <v>31</v>
      </c>
    </row>
    <row r="8" spans="1:7" ht="14.45" customHeight="1">
      <c r="A8" s="46">
        <v>13</v>
      </c>
      <c r="B8" s="31" t="s">
        <v>4</v>
      </c>
      <c r="C8" s="14">
        <f>سعودي!C8+'غير سعودي'!C8</f>
        <v>3914</v>
      </c>
      <c r="D8" s="14">
        <f>سعودي!D8+'غير سعودي'!D8</f>
        <v>1692</v>
      </c>
      <c r="E8" s="14">
        <f>سعودي!E8+'غير سعودي'!E8</f>
        <v>10884</v>
      </c>
      <c r="F8" s="10">
        <f t="shared" si="0"/>
        <v>16490</v>
      </c>
      <c r="G8" s="6" t="s">
        <v>32</v>
      </c>
    </row>
    <row r="9" spans="1:7" ht="14.45" customHeight="1">
      <c r="A9" s="46">
        <v>14</v>
      </c>
      <c r="B9" s="31" t="s">
        <v>5</v>
      </c>
      <c r="C9" s="14">
        <f>سعودي!C9+'غير سعودي'!C9</f>
        <v>47731</v>
      </c>
      <c r="D9" s="14">
        <f>سعودي!D9+'غير سعودي'!D9</f>
        <v>11924</v>
      </c>
      <c r="E9" s="14">
        <f>سعودي!E9+'غير سعودي'!E9</f>
        <v>6351</v>
      </c>
      <c r="F9" s="10">
        <f t="shared" si="0"/>
        <v>66006</v>
      </c>
      <c r="G9" s="6" t="s">
        <v>33</v>
      </c>
    </row>
    <row r="10" spans="1:7" ht="14.45" customHeight="1">
      <c r="A10" s="46">
        <v>15</v>
      </c>
      <c r="B10" s="34" t="s">
        <v>6</v>
      </c>
      <c r="C10" s="14">
        <f>سعودي!C10+'غير سعودي'!C10</f>
        <v>121</v>
      </c>
      <c r="D10" s="14">
        <f>سعودي!D10+'غير سعودي'!D10</f>
        <v>111</v>
      </c>
      <c r="E10" s="14">
        <f>سعودي!E10+'غير سعودي'!E10</f>
        <v>1483</v>
      </c>
      <c r="F10" s="10">
        <f t="shared" si="0"/>
        <v>1715</v>
      </c>
      <c r="G10" s="6" t="s">
        <v>34</v>
      </c>
    </row>
    <row r="11" spans="1:7" ht="14.45" customHeight="1">
      <c r="A11" s="46">
        <v>16</v>
      </c>
      <c r="B11" s="31" t="s">
        <v>7</v>
      </c>
      <c r="C11" s="14">
        <f>سعودي!C11+'غير سعودي'!C11</f>
        <v>7379</v>
      </c>
      <c r="D11" s="14">
        <f>سعودي!D11+'غير سعودي'!D11</f>
        <v>9906</v>
      </c>
      <c r="E11" s="14">
        <f>سعودي!E11+'غير سعودي'!E11</f>
        <v>6268</v>
      </c>
      <c r="F11" s="10">
        <f t="shared" si="0"/>
        <v>23553</v>
      </c>
      <c r="G11" s="6" t="s">
        <v>52</v>
      </c>
    </row>
    <row r="12" spans="1:7" ht="14.45" customHeight="1">
      <c r="A12" s="46">
        <v>17</v>
      </c>
      <c r="B12" s="35" t="s">
        <v>8</v>
      </c>
      <c r="C12" s="14">
        <f>سعودي!C12+'غير سعودي'!C12</f>
        <v>181</v>
      </c>
      <c r="D12" s="14">
        <f>سعودي!D12+'غير سعودي'!D12</f>
        <v>955</v>
      </c>
      <c r="E12" s="14">
        <f>سعودي!E12+'غير سعودي'!E12</f>
        <v>12252</v>
      </c>
      <c r="F12" s="10">
        <f t="shared" si="0"/>
        <v>13388</v>
      </c>
      <c r="G12" s="6" t="s">
        <v>35</v>
      </c>
    </row>
    <row r="13" spans="1:7" ht="14.45" customHeight="1">
      <c r="A13" s="46">
        <v>18</v>
      </c>
      <c r="B13" s="36" t="s">
        <v>9</v>
      </c>
      <c r="C13" s="14">
        <f>سعودي!C13+'غير سعودي'!C13</f>
        <v>2032</v>
      </c>
      <c r="D13" s="14">
        <f>سعودي!D13+'غير سعودي'!D13</f>
        <v>2864</v>
      </c>
      <c r="E13" s="14">
        <f>سعودي!E13+'غير سعودي'!E13</f>
        <v>10424</v>
      </c>
      <c r="F13" s="10">
        <f t="shared" si="0"/>
        <v>15320</v>
      </c>
      <c r="G13" s="6" t="s">
        <v>36</v>
      </c>
    </row>
    <row r="14" spans="1:7" ht="14.45" customHeight="1">
      <c r="A14" s="46">
        <v>19</v>
      </c>
      <c r="B14" s="37" t="s">
        <v>53</v>
      </c>
      <c r="C14" s="14">
        <f>سعودي!C14+'غير سعودي'!C14</f>
        <v>91</v>
      </c>
      <c r="D14" s="14">
        <f>سعودي!D14+'غير سعودي'!D14</f>
        <v>891</v>
      </c>
      <c r="E14" s="14">
        <f>سعودي!E14+'غير سعودي'!E14</f>
        <v>13917</v>
      </c>
      <c r="F14" s="10">
        <f t="shared" si="0"/>
        <v>14899</v>
      </c>
      <c r="G14" s="6" t="s">
        <v>37</v>
      </c>
    </row>
    <row r="15" spans="1:7" ht="14.45" customHeight="1">
      <c r="A15" s="46">
        <v>20</v>
      </c>
      <c r="B15" s="31" t="s">
        <v>10</v>
      </c>
      <c r="C15" s="14">
        <f>سعودي!C15+'غير سعودي'!C15</f>
        <v>790</v>
      </c>
      <c r="D15" s="14">
        <f>سعودي!D15+'غير سعودي'!D15</f>
        <v>4446</v>
      </c>
      <c r="E15" s="14">
        <f>سعودي!E15+'غير سعودي'!E15</f>
        <v>65816</v>
      </c>
      <c r="F15" s="10">
        <f t="shared" si="0"/>
        <v>71052</v>
      </c>
      <c r="G15" s="6" t="s">
        <v>38</v>
      </c>
    </row>
    <row r="16" spans="1:7" ht="14.45" customHeight="1">
      <c r="A16" s="46">
        <v>21</v>
      </c>
      <c r="B16" s="38" t="s">
        <v>11</v>
      </c>
      <c r="C16" s="14">
        <f>سعودي!C16+'غير سعودي'!C16</f>
        <v>36</v>
      </c>
      <c r="D16" s="14">
        <f>سعودي!D16+'غير سعودي'!D16</f>
        <v>178</v>
      </c>
      <c r="E16" s="14">
        <f>سعودي!E16+'غير سعودي'!E16</f>
        <v>5190</v>
      </c>
      <c r="F16" s="10">
        <f t="shared" si="0"/>
        <v>5404</v>
      </c>
      <c r="G16" s="6" t="s">
        <v>54</v>
      </c>
    </row>
    <row r="17" spans="1:7" ht="14.45" customHeight="1">
      <c r="A17" s="46">
        <v>22</v>
      </c>
      <c r="B17" s="39" t="s">
        <v>12</v>
      </c>
      <c r="C17" s="14">
        <f>سعودي!C17+'غير سعودي'!C17</f>
        <v>551</v>
      </c>
      <c r="D17" s="14">
        <f>سعودي!D17+'غير سعودي'!D17</f>
        <v>2653</v>
      </c>
      <c r="E17" s="14">
        <f>سعودي!E17+'غير سعودي'!E17</f>
        <v>18102</v>
      </c>
      <c r="F17" s="10">
        <f t="shared" si="0"/>
        <v>21306</v>
      </c>
      <c r="G17" s="6" t="s">
        <v>39</v>
      </c>
    </row>
    <row r="18" spans="1:7" ht="14.45" customHeight="1">
      <c r="A18" s="46">
        <v>23</v>
      </c>
      <c r="B18" s="31" t="s">
        <v>13</v>
      </c>
      <c r="C18" s="14">
        <f>سعودي!C18+'غير سعودي'!C18</f>
        <v>4280</v>
      </c>
      <c r="D18" s="14">
        <f>سعودي!D18+'غير سعودي'!D18</f>
        <v>13658</v>
      </c>
      <c r="E18" s="14">
        <f>سعودي!E18+'غير سعودي'!E18</f>
        <v>92648</v>
      </c>
      <c r="F18" s="10">
        <f t="shared" si="0"/>
        <v>110586</v>
      </c>
      <c r="G18" s="6" t="s">
        <v>40</v>
      </c>
    </row>
    <row r="19" spans="1:7" ht="14.45" customHeight="1">
      <c r="A19" s="46">
        <v>24</v>
      </c>
      <c r="B19" s="40" t="s">
        <v>14</v>
      </c>
      <c r="C19" s="14">
        <f>سعودي!C19+'غير سعودي'!C19</f>
        <v>260</v>
      </c>
      <c r="D19" s="14">
        <f>سعودي!D19+'غير سعودي'!D19</f>
        <v>1509</v>
      </c>
      <c r="E19" s="14">
        <f>سعودي!E19+'غير سعودي'!E19</f>
        <v>35284</v>
      </c>
      <c r="F19" s="10">
        <f t="shared" si="0"/>
        <v>37053</v>
      </c>
      <c r="G19" s="6" t="s">
        <v>41</v>
      </c>
    </row>
    <row r="20" spans="1:7" ht="14.45" customHeight="1">
      <c r="A20" s="46">
        <v>25</v>
      </c>
      <c r="B20" s="31" t="s">
        <v>15</v>
      </c>
      <c r="C20" s="14">
        <f>سعودي!C20+'غير سعودي'!C20</f>
        <v>30455</v>
      </c>
      <c r="D20" s="14">
        <f>سعودي!D20+'غير سعودي'!D20</f>
        <v>31891</v>
      </c>
      <c r="E20" s="14">
        <f>سعودي!E20+'غير سعودي'!E20</f>
        <v>43430</v>
      </c>
      <c r="F20" s="10">
        <f t="shared" si="0"/>
        <v>105776</v>
      </c>
      <c r="G20" s="6" t="s">
        <v>55</v>
      </c>
    </row>
    <row r="21" spans="1:7" ht="14.45" customHeight="1">
      <c r="A21" s="46">
        <v>26</v>
      </c>
      <c r="B21" s="41" t="s">
        <v>16</v>
      </c>
      <c r="C21" s="14">
        <f>سعودي!C21+'غير سعودي'!C21</f>
        <v>110</v>
      </c>
      <c r="D21" s="14">
        <f>سعودي!D21+'غير سعودي'!D21</f>
        <v>237</v>
      </c>
      <c r="E21" s="14">
        <f>سعودي!E21+'غير سعودي'!E21</f>
        <v>1817</v>
      </c>
      <c r="F21" s="10">
        <f t="shared" si="0"/>
        <v>2164</v>
      </c>
      <c r="G21" s="6" t="s">
        <v>42</v>
      </c>
    </row>
    <row r="22" spans="1:7" ht="14.45" customHeight="1">
      <c r="A22" s="46">
        <v>27</v>
      </c>
      <c r="B22" s="42" t="s">
        <v>17</v>
      </c>
      <c r="C22" s="14">
        <f>سعودي!C22+'غير سعودي'!C22</f>
        <v>467</v>
      </c>
      <c r="D22" s="14">
        <f>سعودي!D22+'غير سعودي'!D22</f>
        <v>787</v>
      </c>
      <c r="E22" s="14">
        <f>سعودي!E22+'غير سعودي'!E22</f>
        <v>16684</v>
      </c>
      <c r="F22" s="10">
        <f t="shared" si="0"/>
        <v>17938</v>
      </c>
      <c r="G22" s="6" t="s">
        <v>43</v>
      </c>
    </row>
    <row r="23" spans="1:7" ht="14.45" customHeight="1">
      <c r="A23" s="46">
        <v>28</v>
      </c>
      <c r="B23" s="43" t="s">
        <v>18</v>
      </c>
      <c r="C23" s="14">
        <f>سعودي!C23+'غير سعودي'!C23</f>
        <v>246</v>
      </c>
      <c r="D23" s="14">
        <f>سعودي!D23+'غير سعودي'!D23</f>
        <v>1048</v>
      </c>
      <c r="E23" s="14">
        <f>سعودي!E23+'غير سعودي'!E23</f>
        <v>21427</v>
      </c>
      <c r="F23" s="10">
        <f t="shared" si="0"/>
        <v>22721</v>
      </c>
      <c r="G23" s="6" t="s">
        <v>44</v>
      </c>
    </row>
    <row r="24" spans="1:7" ht="14.45" customHeight="1">
      <c r="A24" s="46">
        <v>29</v>
      </c>
      <c r="B24" s="44" t="s">
        <v>56</v>
      </c>
      <c r="C24" s="14">
        <f>سعودي!C24+'غير سعودي'!C24</f>
        <v>185</v>
      </c>
      <c r="D24" s="14">
        <f>سعودي!D24+'غير سعودي'!D24</f>
        <v>1143</v>
      </c>
      <c r="E24" s="14">
        <f>سعودي!E24+'غير سعودي'!E24</f>
        <v>5068</v>
      </c>
      <c r="F24" s="10">
        <f t="shared" si="0"/>
        <v>6396</v>
      </c>
      <c r="G24" s="6" t="s">
        <v>45</v>
      </c>
    </row>
    <row r="25" spans="1:7" ht="14.45" customHeight="1">
      <c r="A25" s="46">
        <v>30</v>
      </c>
      <c r="B25" s="31" t="s">
        <v>19</v>
      </c>
      <c r="C25" s="14">
        <f>سعودي!C25+'غير سعودي'!C25</f>
        <v>38</v>
      </c>
      <c r="D25" s="14">
        <f>سعودي!D25+'غير سعودي'!D25</f>
        <v>77</v>
      </c>
      <c r="E25" s="14">
        <f>سعودي!E25+'غير سعودي'!E25</f>
        <v>2273</v>
      </c>
      <c r="F25" s="10">
        <f t="shared" ref="F25:F28" si="1">SUM(C25:E25)</f>
        <v>2388</v>
      </c>
      <c r="G25" s="6" t="s">
        <v>46</v>
      </c>
    </row>
    <row r="26" spans="1:7" ht="14.45" customHeight="1">
      <c r="A26" s="46">
        <v>31</v>
      </c>
      <c r="B26" s="31" t="s">
        <v>20</v>
      </c>
      <c r="C26" s="14">
        <f>سعودي!C26+'غير سعودي'!C26</f>
        <v>14015</v>
      </c>
      <c r="D26" s="14">
        <f>سعودي!D26+'غير سعودي'!D26</f>
        <v>15495</v>
      </c>
      <c r="E26" s="14">
        <f>سعودي!E26+'غير سعودي'!E26</f>
        <v>19829</v>
      </c>
      <c r="F26" s="10">
        <f t="shared" si="1"/>
        <v>49339</v>
      </c>
      <c r="G26" s="6" t="s">
        <v>47</v>
      </c>
    </row>
    <row r="27" spans="1:7" ht="14.45" customHeight="1">
      <c r="A27" s="46">
        <v>32</v>
      </c>
      <c r="B27" s="45" t="s">
        <v>21</v>
      </c>
      <c r="C27" s="14">
        <f>سعودي!C27+'غير سعودي'!C27</f>
        <v>563</v>
      </c>
      <c r="D27" s="14">
        <f>سعودي!D27+'غير سعودي'!D27</f>
        <v>591</v>
      </c>
      <c r="E27" s="14">
        <f>سعودي!E27+'غير سعودي'!E27</f>
        <v>4989</v>
      </c>
      <c r="F27" s="10">
        <f t="shared" si="1"/>
        <v>6143</v>
      </c>
      <c r="G27" s="6" t="s">
        <v>48</v>
      </c>
    </row>
    <row r="28" spans="1:7" ht="14.45" customHeight="1">
      <c r="A28" s="46">
        <v>33</v>
      </c>
      <c r="B28" s="31" t="s">
        <v>22</v>
      </c>
      <c r="C28" s="14">
        <f>سعودي!C28+'غير سعودي'!C28</f>
        <v>17955</v>
      </c>
      <c r="D28" s="14">
        <f>سعودي!D28+'غير سعودي'!D28</f>
        <v>4284</v>
      </c>
      <c r="E28" s="14">
        <f>سعودي!E28+'غير سعودي'!E28</f>
        <v>28044</v>
      </c>
      <c r="F28" s="10">
        <f t="shared" si="1"/>
        <v>50283</v>
      </c>
      <c r="G28" s="6" t="s">
        <v>49</v>
      </c>
    </row>
    <row r="29" spans="1:7" ht="20.100000000000001" customHeight="1">
      <c r="A29" s="89" t="s">
        <v>24</v>
      </c>
      <c r="B29" s="89"/>
      <c r="C29" s="8">
        <f>SUM(C5:C28)</f>
        <v>149728</v>
      </c>
      <c r="D29" s="8">
        <f>SUM(D5:D28)</f>
        <v>119867</v>
      </c>
      <c r="E29" s="8">
        <f>SUM(E5:E28)</f>
        <v>503505</v>
      </c>
      <c r="F29" s="11">
        <f>SUM(F5:F28)</f>
        <v>773100</v>
      </c>
      <c r="G29" s="53" t="s">
        <v>27</v>
      </c>
    </row>
    <row r="31" spans="1:7" ht="15" customHeight="1">
      <c r="A31" s="66" t="s">
        <v>100</v>
      </c>
      <c r="B31" s="65" t="s">
        <v>137</v>
      </c>
      <c r="C31" s="65"/>
    </row>
    <row r="32" spans="1:7" ht="15" customHeight="1">
      <c r="A32" s="66" t="s">
        <v>100</v>
      </c>
      <c r="B32" s="65" t="s">
        <v>98</v>
      </c>
      <c r="C32" s="65"/>
    </row>
    <row r="33" spans="1:3" ht="15" customHeight="1">
      <c r="A33" s="66" t="s">
        <v>100</v>
      </c>
      <c r="B33" s="65" t="s">
        <v>99</v>
      </c>
      <c r="C33" s="65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2.7109375" customWidth="1"/>
    <col min="6" max="6" width="55.7109375" customWidth="1"/>
    <col min="7" max="9" width="9.140625" style="61"/>
  </cols>
  <sheetData>
    <row r="1" spans="1:8">
      <c r="A1" s="86" t="s">
        <v>79</v>
      </c>
      <c r="B1" s="86"/>
      <c r="C1" s="47"/>
      <c r="D1" s="47"/>
      <c r="E1" s="47"/>
      <c r="F1" s="47" t="s">
        <v>80</v>
      </c>
    </row>
    <row r="2" spans="1:8" ht="24.95" customHeight="1">
      <c r="A2" s="94" t="s">
        <v>118</v>
      </c>
      <c r="B2" s="94"/>
      <c r="C2" s="94"/>
      <c r="D2" s="58"/>
      <c r="E2" s="95" t="s">
        <v>119</v>
      </c>
      <c r="F2" s="95"/>
      <c r="G2" s="62"/>
      <c r="H2" s="62"/>
    </row>
    <row r="3" spans="1:8" ht="20.100000000000001" customHeight="1">
      <c r="A3" s="87" t="s">
        <v>23</v>
      </c>
      <c r="B3" s="87"/>
      <c r="C3" s="15" t="s">
        <v>58</v>
      </c>
      <c r="D3" s="15" t="s">
        <v>59</v>
      </c>
      <c r="E3" s="15" t="s">
        <v>60</v>
      </c>
      <c r="F3" s="88" t="s">
        <v>28</v>
      </c>
    </row>
    <row r="4" spans="1:8" ht="20.100000000000001" customHeight="1">
      <c r="A4" s="87"/>
      <c r="B4" s="87"/>
      <c r="C4" s="9" t="s">
        <v>64</v>
      </c>
      <c r="D4" s="9" t="s">
        <v>65</v>
      </c>
      <c r="E4" s="9" t="s">
        <v>27</v>
      </c>
      <c r="F4" s="88"/>
    </row>
    <row r="5" spans="1:8" ht="14.45" customHeight="1">
      <c r="A5" s="46">
        <v>10</v>
      </c>
      <c r="B5" s="31" t="s">
        <v>1</v>
      </c>
      <c r="C5" s="48">
        <f>سعودي!F5</f>
        <v>16827</v>
      </c>
      <c r="D5" s="48">
        <f>'غير سعودي'!F5</f>
        <v>73259</v>
      </c>
      <c r="E5" s="50">
        <f t="shared" ref="E5:E24" si="0">C5+D5</f>
        <v>90086</v>
      </c>
      <c r="F5" s="6" t="s">
        <v>29</v>
      </c>
    </row>
    <row r="6" spans="1:8" ht="14.45" customHeight="1">
      <c r="A6" s="46">
        <v>11</v>
      </c>
      <c r="B6" s="32" t="s">
        <v>2</v>
      </c>
      <c r="C6" s="48">
        <f>سعودي!F6</f>
        <v>4473</v>
      </c>
      <c r="D6" s="48">
        <f>'غير سعودي'!F6</f>
        <v>18451</v>
      </c>
      <c r="E6" s="50">
        <f t="shared" si="0"/>
        <v>22924</v>
      </c>
      <c r="F6" s="6" t="s">
        <v>30</v>
      </c>
    </row>
    <row r="7" spans="1:8" ht="14.45" customHeight="1">
      <c r="A7" s="46">
        <v>12</v>
      </c>
      <c r="B7" s="33" t="s">
        <v>3</v>
      </c>
      <c r="C7" s="48">
        <f>سعودي!F7</f>
        <v>9</v>
      </c>
      <c r="D7" s="48">
        <f>'غير سعودي'!F7</f>
        <v>161</v>
      </c>
      <c r="E7" s="50">
        <f t="shared" si="0"/>
        <v>170</v>
      </c>
      <c r="F7" s="6" t="s">
        <v>31</v>
      </c>
    </row>
    <row r="8" spans="1:8" ht="14.45" customHeight="1">
      <c r="A8" s="46">
        <v>13</v>
      </c>
      <c r="B8" s="31" t="s">
        <v>4</v>
      </c>
      <c r="C8" s="48">
        <f>سعودي!F8</f>
        <v>2188</v>
      </c>
      <c r="D8" s="48">
        <f>'غير سعودي'!F8</f>
        <v>14302</v>
      </c>
      <c r="E8" s="50">
        <f t="shared" si="0"/>
        <v>16490</v>
      </c>
      <c r="F8" s="6" t="s">
        <v>32</v>
      </c>
    </row>
    <row r="9" spans="1:8" ht="14.45" customHeight="1">
      <c r="A9" s="46">
        <v>14</v>
      </c>
      <c r="B9" s="31" t="s">
        <v>5</v>
      </c>
      <c r="C9" s="48">
        <f>سعودي!F9</f>
        <v>9301</v>
      </c>
      <c r="D9" s="48">
        <f>'غير سعودي'!F9</f>
        <v>56705</v>
      </c>
      <c r="E9" s="50">
        <f t="shared" si="0"/>
        <v>66006</v>
      </c>
      <c r="F9" s="6" t="s">
        <v>33</v>
      </c>
    </row>
    <row r="10" spans="1:8" ht="14.45" customHeight="1">
      <c r="A10" s="46">
        <v>15</v>
      </c>
      <c r="B10" s="34" t="s">
        <v>6</v>
      </c>
      <c r="C10" s="48">
        <f>سعودي!F10</f>
        <v>147</v>
      </c>
      <c r="D10" s="48">
        <f>'غير سعودي'!F10</f>
        <v>1568</v>
      </c>
      <c r="E10" s="50">
        <f t="shared" si="0"/>
        <v>1715</v>
      </c>
      <c r="F10" s="6" t="s">
        <v>34</v>
      </c>
    </row>
    <row r="11" spans="1:8" ht="14.45" customHeight="1">
      <c r="A11" s="46">
        <v>16</v>
      </c>
      <c r="B11" s="31" t="s">
        <v>7</v>
      </c>
      <c r="C11" s="48">
        <f>سعودي!F11</f>
        <v>2253</v>
      </c>
      <c r="D11" s="48">
        <f>'غير سعودي'!F11</f>
        <v>21300</v>
      </c>
      <c r="E11" s="50">
        <f t="shared" si="0"/>
        <v>23553</v>
      </c>
      <c r="F11" s="6" t="s">
        <v>52</v>
      </c>
    </row>
    <row r="12" spans="1:8" ht="14.45" customHeight="1">
      <c r="A12" s="46">
        <v>17</v>
      </c>
      <c r="B12" s="35" t="s">
        <v>8</v>
      </c>
      <c r="C12" s="48">
        <f>سعودي!F12</f>
        <v>2674</v>
      </c>
      <c r="D12" s="48">
        <f>'غير سعودي'!F12</f>
        <v>10714</v>
      </c>
      <c r="E12" s="50">
        <f t="shared" si="0"/>
        <v>13388</v>
      </c>
      <c r="F12" s="6" t="s">
        <v>35</v>
      </c>
    </row>
    <row r="13" spans="1:8" ht="14.45" customHeight="1">
      <c r="A13" s="46">
        <v>18</v>
      </c>
      <c r="B13" s="36" t="s">
        <v>9</v>
      </c>
      <c r="C13" s="48">
        <f>سعودي!F13</f>
        <v>3086</v>
      </c>
      <c r="D13" s="48">
        <f>'غير سعودي'!F13</f>
        <v>12234</v>
      </c>
      <c r="E13" s="50">
        <f t="shared" si="0"/>
        <v>15320</v>
      </c>
      <c r="F13" s="6" t="s">
        <v>36</v>
      </c>
    </row>
    <row r="14" spans="1:8" ht="14.45" customHeight="1">
      <c r="A14" s="46">
        <v>19</v>
      </c>
      <c r="B14" s="37" t="s">
        <v>53</v>
      </c>
      <c r="C14" s="48">
        <f>سعودي!F14</f>
        <v>10654</v>
      </c>
      <c r="D14" s="48">
        <f>'غير سعودي'!F14</f>
        <v>4245</v>
      </c>
      <c r="E14" s="50">
        <f t="shared" si="0"/>
        <v>14899</v>
      </c>
      <c r="F14" s="6" t="s">
        <v>37</v>
      </c>
    </row>
    <row r="15" spans="1:8" ht="14.45" customHeight="1">
      <c r="A15" s="46">
        <v>20</v>
      </c>
      <c r="B15" s="31" t="s">
        <v>10</v>
      </c>
      <c r="C15" s="48">
        <f>سعودي!F15</f>
        <v>35046</v>
      </c>
      <c r="D15" s="48">
        <f>'غير سعودي'!F15</f>
        <v>36006</v>
      </c>
      <c r="E15" s="50">
        <f t="shared" si="0"/>
        <v>71052</v>
      </c>
      <c r="F15" s="6" t="s">
        <v>38</v>
      </c>
    </row>
    <row r="16" spans="1:8" ht="14.45" customHeight="1">
      <c r="A16" s="46">
        <v>21</v>
      </c>
      <c r="B16" s="38" t="s">
        <v>11</v>
      </c>
      <c r="C16" s="48">
        <f>سعودي!F16</f>
        <v>1870</v>
      </c>
      <c r="D16" s="48">
        <f>'غير سعودي'!F16</f>
        <v>3534</v>
      </c>
      <c r="E16" s="50">
        <f t="shared" si="0"/>
        <v>5404</v>
      </c>
      <c r="F16" s="6" t="s">
        <v>54</v>
      </c>
    </row>
    <row r="17" spans="1:6" ht="14.45" customHeight="1">
      <c r="A17" s="46">
        <v>22</v>
      </c>
      <c r="B17" s="39" t="s">
        <v>12</v>
      </c>
      <c r="C17" s="48">
        <f>سعودي!F17</f>
        <v>4924</v>
      </c>
      <c r="D17" s="48">
        <f>'غير سعودي'!F17</f>
        <v>16382</v>
      </c>
      <c r="E17" s="50">
        <f t="shared" si="0"/>
        <v>21306</v>
      </c>
      <c r="F17" s="6" t="s">
        <v>39</v>
      </c>
    </row>
    <row r="18" spans="1:6" ht="14.45" customHeight="1">
      <c r="A18" s="46">
        <v>23</v>
      </c>
      <c r="B18" s="31" t="s">
        <v>13</v>
      </c>
      <c r="C18" s="48">
        <f>سعودي!F18</f>
        <v>20196</v>
      </c>
      <c r="D18" s="48">
        <f>'غير سعودي'!F18</f>
        <v>90390</v>
      </c>
      <c r="E18" s="50">
        <f t="shared" si="0"/>
        <v>110586</v>
      </c>
      <c r="F18" s="6" t="s">
        <v>40</v>
      </c>
    </row>
    <row r="19" spans="1:6" ht="14.45" customHeight="1">
      <c r="A19" s="46">
        <v>24</v>
      </c>
      <c r="B19" s="40" t="s">
        <v>14</v>
      </c>
      <c r="C19" s="48">
        <f>سعودي!F19</f>
        <v>12683</v>
      </c>
      <c r="D19" s="48">
        <f>'غير سعودي'!F19</f>
        <v>24370</v>
      </c>
      <c r="E19" s="50">
        <f t="shared" si="0"/>
        <v>37053</v>
      </c>
      <c r="F19" s="6" t="s">
        <v>41</v>
      </c>
    </row>
    <row r="20" spans="1:6" ht="14.45" customHeight="1">
      <c r="A20" s="46">
        <v>25</v>
      </c>
      <c r="B20" s="31" t="s">
        <v>15</v>
      </c>
      <c r="C20" s="48">
        <f>سعودي!F20</f>
        <v>12557</v>
      </c>
      <c r="D20" s="48">
        <f>'غير سعودي'!F20</f>
        <v>93219</v>
      </c>
      <c r="E20" s="50">
        <f t="shared" si="0"/>
        <v>105776</v>
      </c>
      <c r="F20" s="6" t="s">
        <v>55</v>
      </c>
    </row>
    <row r="21" spans="1:6" ht="14.45" customHeight="1">
      <c r="A21" s="46">
        <v>26</v>
      </c>
      <c r="B21" s="41" t="s">
        <v>16</v>
      </c>
      <c r="C21" s="48">
        <f>سعودي!F21</f>
        <v>682</v>
      </c>
      <c r="D21" s="48">
        <f>'غير سعودي'!F21</f>
        <v>1482</v>
      </c>
      <c r="E21" s="50">
        <f t="shared" si="0"/>
        <v>2164</v>
      </c>
      <c r="F21" s="6" t="s">
        <v>42</v>
      </c>
    </row>
    <row r="22" spans="1:6" ht="14.45" customHeight="1">
      <c r="A22" s="46">
        <v>27</v>
      </c>
      <c r="B22" s="42" t="s">
        <v>17</v>
      </c>
      <c r="C22" s="48">
        <f>سعودي!F22</f>
        <v>3777</v>
      </c>
      <c r="D22" s="48">
        <f>'غير سعودي'!F22</f>
        <v>14161</v>
      </c>
      <c r="E22" s="50">
        <f t="shared" si="0"/>
        <v>17938</v>
      </c>
      <c r="F22" s="6" t="s">
        <v>43</v>
      </c>
    </row>
    <row r="23" spans="1:6" ht="14.45" customHeight="1">
      <c r="A23" s="46">
        <v>28</v>
      </c>
      <c r="B23" s="43" t="s">
        <v>18</v>
      </c>
      <c r="C23" s="48">
        <f>سعودي!F23</f>
        <v>3876</v>
      </c>
      <c r="D23" s="48">
        <f>'غير سعودي'!F23</f>
        <v>18845</v>
      </c>
      <c r="E23" s="50">
        <f t="shared" si="0"/>
        <v>22721</v>
      </c>
      <c r="F23" s="6" t="s">
        <v>44</v>
      </c>
    </row>
    <row r="24" spans="1:6" ht="14.45" customHeight="1">
      <c r="A24" s="46">
        <v>29</v>
      </c>
      <c r="B24" s="44" t="s">
        <v>56</v>
      </c>
      <c r="C24" s="48">
        <f>سعودي!F24</f>
        <v>1014</v>
      </c>
      <c r="D24" s="48">
        <f>'غير سعودي'!F24</f>
        <v>5382</v>
      </c>
      <c r="E24" s="50">
        <f t="shared" si="0"/>
        <v>6396</v>
      </c>
      <c r="F24" s="6" t="s">
        <v>45</v>
      </c>
    </row>
    <row r="25" spans="1:6" ht="14.45" customHeight="1">
      <c r="A25" s="46">
        <v>30</v>
      </c>
      <c r="B25" s="31" t="s">
        <v>19</v>
      </c>
      <c r="C25" s="48">
        <f>سعودي!F25</f>
        <v>706</v>
      </c>
      <c r="D25" s="48">
        <f>'غير سعودي'!F25</f>
        <v>1682</v>
      </c>
      <c r="E25" s="50">
        <f t="shared" ref="E25:E28" si="1">C25+D25</f>
        <v>2388</v>
      </c>
      <c r="F25" s="6" t="s">
        <v>46</v>
      </c>
    </row>
    <row r="26" spans="1:6" ht="14.45" customHeight="1">
      <c r="A26" s="46">
        <v>31</v>
      </c>
      <c r="B26" s="31" t="s">
        <v>20</v>
      </c>
      <c r="C26" s="48">
        <f>سعودي!F26</f>
        <v>5916</v>
      </c>
      <c r="D26" s="48">
        <f>'غير سعودي'!F26</f>
        <v>43423</v>
      </c>
      <c r="E26" s="50">
        <f t="shared" si="1"/>
        <v>49339</v>
      </c>
      <c r="F26" s="6" t="s">
        <v>47</v>
      </c>
    </row>
    <row r="27" spans="1:6" ht="14.45" customHeight="1">
      <c r="A27" s="46">
        <v>32</v>
      </c>
      <c r="B27" s="45" t="s">
        <v>21</v>
      </c>
      <c r="C27" s="48">
        <f>سعودي!F27</f>
        <v>1019</v>
      </c>
      <c r="D27" s="48">
        <f>'غير سعودي'!F27</f>
        <v>5124</v>
      </c>
      <c r="E27" s="50">
        <f t="shared" si="1"/>
        <v>6143</v>
      </c>
      <c r="F27" s="6" t="s">
        <v>48</v>
      </c>
    </row>
    <row r="28" spans="1:6" ht="14.45" customHeight="1">
      <c r="A28" s="46">
        <v>33</v>
      </c>
      <c r="B28" s="31" t="s">
        <v>22</v>
      </c>
      <c r="C28" s="48">
        <f>سعودي!F28</f>
        <v>7806</v>
      </c>
      <c r="D28" s="48">
        <f>'غير سعودي'!F28</f>
        <v>42477</v>
      </c>
      <c r="E28" s="50">
        <f t="shared" si="1"/>
        <v>50283</v>
      </c>
      <c r="F28" s="6" t="s">
        <v>49</v>
      </c>
    </row>
    <row r="29" spans="1:6" ht="20.100000000000001" customHeight="1">
      <c r="A29" s="89" t="s">
        <v>24</v>
      </c>
      <c r="B29" s="89"/>
      <c r="C29" s="49">
        <f>SUM(C5:C28)</f>
        <v>163684</v>
      </c>
      <c r="D29" s="49">
        <f>SUM(D5:D28)</f>
        <v>609416</v>
      </c>
      <c r="E29" s="49">
        <f>SUM(E5:E28)</f>
        <v>773100</v>
      </c>
      <c r="F29" s="53" t="s">
        <v>27</v>
      </c>
    </row>
    <row r="31" spans="1:6" ht="15" customHeight="1">
      <c r="A31" s="66" t="s">
        <v>100</v>
      </c>
      <c r="B31" s="65" t="s">
        <v>137</v>
      </c>
      <c r="C31" s="65"/>
    </row>
    <row r="32" spans="1:6" ht="15" customHeight="1">
      <c r="A32" s="66" t="s">
        <v>100</v>
      </c>
      <c r="B32" s="65" t="s">
        <v>98</v>
      </c>
      <c r="C32" s="65"/>
    </row>
    <row r="33" spans="1:3" ht="15" customHeight="1">
      <c r="A33" s="66" t="s">
        <v>100</v>
      </c>
      <c r="B33" s="65" t="s">
        <v>99</v>
      </c>
      <c r="C33" s="65"/>
    </row>
  </sheetData>
  <mergeCells count="6">
    <mergeCell ref="A29:B29"/>
    <mergeCell ref="A1:B1"/>
    <mergeCell ref="A2:C2"/>
    <mergeCell ref="A3:B4"/>
    <mergeCell ref="F3:F4"/>
    <mergeCell ref="E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3.5703125" bestFit="1" customWidth="1"/>
    <col min="7" max="7" width="55.7109375" customWidth="1"/>
    <col min="9" max="12" width="10.7109375" style="85" customWidth="1"/>
    <col min="13" max="13" width="10.7109375" customWidth="1"/>
  </cols>
  <sheetData>
    <row r="1" spans="1:7">
      <c r="A1" s="86" t="s">
        <v>94</v>
      </c>
      <c r="B1" s="86"/>
      <c r="C1" s="47"/>
      <c r="D1" s="47"/>
      <c r="E1" s="47"/>
      <c r="F1" s="47"/>
      <c r="G1" s="47" t="s">
        <v>81</v>
      </c>
    </row>
    <row r="2" spans="1:7" ht="24.95" customHeight="1">
      <c r="A2" s="96" t="s">
        <v>109</v>
      </c>
      <c r="B2" s="96"/>
      <c r="C2" s="96"/>
      <c r="D2" s="59" t="s">
        <v>96</v>
      </c>
      <c r="E2" s="60" t="s">
        <v>97</v>
      </c>
      <c r="F2" s="97" t="s">
        <v>110</v>
      </c>
      <c r="G2" s="97"/>
    </row>
    <row r="3" spans="1:7" ht="20.100000000000001" customHeight="1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7" ht="20.100000000000001" customHeight="1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7" ht="14.45" customHeight="1">
      <c r="A5" s="46">
        <v>10</v>
      </c>
      <c r="B5" s="31" t="s">
        <v>1</v>
      </c>
      <c r="C5" s="82">
        <v>258952</v>
      </c>
      <c r="D5" s="82">
        <v>202155</v>
      </c>
      <c r="E5" s="82">
        <v>2658396</v>
      </c>
      <c r="F5" s="10">
        <f t="shared" ref="F5:F28" si="0">SUM(C5:E5)</f>
        <v>3119503</v>
      </c>
      <c r="G5" s="6" t="s">
        <v>29</v>
      </c>
    </row>
    <row r="6" spans="1:7" ht="14.45" customHeight="1">
      <c r="A6" s="46">
        <v>11</v>
      </c>
      <c r="B6" s="32" t="s">
        <v>2</v>
      </c>
      <c r="C6" s="82">
        <v>14422</v>
      </c>
      <c r="D6" s="82">
        <v>24592</v>
      </c>
      <c r="E6" s="82">
        <v>731477</v>
      </c>
      <c r="F6" s="10">
        <f t="shared" si="0"/>
        <v>770491</v>
      </c>
      <c r="G6" s="6" t="s">
        <v>30</v>
      </c>
    </row>
    <row r="7" spans="1:7" ht="14.45" customHeight="1">
      <c r="A7" s="46">
        <v>12</v>
      </c>
      <c r="B7" s="33" t="s">
        <v>3</v>
      </c>
      <c r="C7" s="82">
        <v>1465</v>
      </c>
      <c r="D7" s="82">
        <v>778</v>
      </c>
      <c r="E7" s="82">
        <v>1016</v>
      </c>
      <c r="F7" s="10">
        <f t="shared" si="0"/>
        <v>3259</v>
      </c>
      <c r="G7" s="6" t="s">
        <v>31</v>
      </c>
    </row>
    <row r="8" spans="1:7" ht="14.45" customHeight="1">
      <c r="A8" s="46">
        <v>13</v>
      </c>
      <c r="B8" s="31" t="s">
        <v>4</v>
      </c>
      <c r="C8" s="82">
        <v>61393</v>
      </c>
      <c r="D8" s="82">
        <v>27314</v>
      </c>
      <c r="E8" s="82">
        <v>303502</v>
      </c>
      <c r="F8" s="10">
        <f t="shared" si="0"/>
        <v>392209</v>
      </c>
      <c r="G8" s="6" t="s">
        <v>32</v>
      </c>
    </row>
    <row r="9" spans="1:7" ht="14.45" customHeight="1">
      <c r="A9" s="46">
        <v>14</v>
      </c>
      <c r="B9" s="31" t="s">
        <v>5</v>
      </c>
      <c r="C9" s="82">
        <v>740087</v>
      </c>
      <c r="D9" s="82">
        <v>211209</v>
      </c>
      <c r="E9" s="82">
        <v>139670</v>
      </c>
      <c r="F9" s="10">
        <f t="shared" si="0"/>
        <v>1090966</v>
      </c>
      <c r="G9" s="6" t="s">
        <v>33</v>
      </c>
    </row>
    <row r="10" spans="1:7" ht="14.45" customHeight="1">
      <c r="A10" s="46">
        <v>15</v>
      </c>
      <c r="B10" s="34" t="s">
        <v>6</v>
      </c>
      <c r="C10" s="82">
        <v>2065</v>
      </c>
      <c r="D10" s="82">
        <v>2541</v>
      </c>
      <c r="E10" s="82">
        <v>35414</v>
      </c>
      <c r="F10" s="10">
        <f t="shared" si="0"/>
        <v>40020</v>
      </c>
      <c r="G10" s="6" t="s">
        <v>34</v>
      </c>
    </row>
    <row r="11" spans="1:7" ht="14.45" customHeight="1">
      <c r="A11" s="46">
        <v>16</v>
      </c>
      <c r="B11" s="31" t="s">
        <v>7</v>
      </c>
      <c r="C11" s="82">
        <v>113185</v>
      </c>
      <c r="D11" s="82">
        <v>161140</v>
      </c>
      <c r="E11" s="82">
        <v>206512</v>
      </c>
      <c r="F11" s="10">
        <f t="shared" si="0"/>
        <v>480837</v>
      </c>
      <c r="G11" s="6" t="s">
        <v>52</v>
      </c>
    </row>
    <row r="12" spans="1:7" ht="14.45" customHeight="1">
      <c r="A12" s="46">
        <v>17</v>
      </c>
      <c r="B12" s="35" t="s">
        <v>8</v>
      </c>
      <c r="C12" s="82">
        <v>2858</v>
      </c>
      <c r="D12" s="82">
        <v>22608</v>
      </c>
      <c r="E12" s="82">
        <v>585581</v>
      </c>
      <c r="F12" s="10">
        <f t="shared" si="0"/>
        <v>611047</v>
      </c>
      <c r="G12" s="6" t="s">
        <v>35</v>
      </c>
    </row>
    <row r="13" spans="1:7" ht="14.45" customHeight="1">
      <c r="A13" s="46">
        <v>18</v>
      </c>
      <c r="B13" s="36" t="s">
        <v>9</v>
      </c>
      <c r="C13" s="82">
        <v>43809</v>
      </c>
      <c r="D13" s="82">
        <v>69088</v>
      </c>
      <c r="E13" s="82">
        <v>426935</v>
      </c>
      <c r="F13" s="10">
        <f t="shared" si="0"/>
        <v>539832</v>
      </c>
      <c r="G13" s="6" t="s">
        <v>36</v>
      </c>
    </row>
    <row r="14" spans="1:7" ht="14.45" customHeight="1">
      <c r="A14" s="46">
        <v>19</v>
      </c>
      <c r="B14" s="37" t="s">
        <v>53</v>
      </c>
      <c r="C14" s="82">
        <v>3862</v>
      </c>
      <c r="D14" s="82">
        <v>51930</v>
      </c>
      <c r="E14" s="82">
        <v>4383503</v>
      </c>
      <c r="F14" s="10">
        <f t="shared" si="0"/>
        <v>4439295</v>
      </c>
      <c r="G14" s="6" t="s">
        <v>37</v>
      </c>
    </row>
    <row r="15" spans="1:7" ht="14.45" customHeight="1">
      <c r="A15" s="46">
        <v>20</v>
      </c>
      <c r="B15" s="31" t="s">
        <v>10</v>
      </c>
      <c r="C15" s="82">
        <v>10688</v>
      </c>
      <c r="D15" s="82">
        <v>158204</v>
      </c>
      <c r="E15" s="82">
        <v>5416049</v>
      </c>
      <c r="F15" s="10">
        <f t="shared" si="0"/>
        <v>5584941</v>
      </c>
      <c r="G15" s="6" t="s">
        <v>38</v>
      </c>
    </row>
    <row r="16" spans="1:7" ht="14.45" customHeight="1">
      <c r="A16" s="46">
        <v>21</v>
      </c>
      <c r="B16" s="38" t="s">
        <v>11</v>
      </c>
      <c r="C16" s="82">
        <v>616</v>
      </c>
      <c r="D16" s="82">
        <v>7611</v>
      </c>
      <c r="E16" s="82">
        <v>276188</v>
      </c>
      <c r="F16" s="10">
        <f t="shared" si="0"/>
        <v>284415</v>
      </c>
      <c r="G16" s="6" t="s">
        <v>54</v>
      </c>
    </row>
    <row r="17" spans="1:7" ht="14.45" customHeight="1">
      <c r="A17" s="46">
        <v>22</v>
      </c>
      <c r="B17" s="39" t="s">
        <v>12</v>
      </c>
      <c r="C17" s="82">
        <v>8990</v>
      </c>
      <c r="D17" s="82">
        <v>53087</v>
      </c>
      <c r="E17" s="82">
        <v>520653</v>
      </c>
      <c r="F17" s="10">
        <f t="shared" si="0"/>
        <v>582730</v>
      </c>
      <c r="G17" s="6" t="s">
        <v>39</v>
      </c>
    </row>
    <row r="18" spans="1:7" ht="14.45" customHeight="1">
      <c r="A18" s="46">
        <v>23</v>
      </c>
      <c r="B18" s="31" t="s">
        <v>13</v>
      </c>
      <c r="C18" s="82">
        <v>68328</v>
      </c>
      <c r="D18" s="82">
        <v>268025</v>
      </c>
      <c r="E18" s="82">
        <v>3255940</v>
      </c>
      <c r="F18" s="10">
        <f t="shared" si="0"/>
        <v>3592293</v>
      </c>
      <c r="G18" s="6" t="s">
        <v>40</v>
      </c>
    </row>
    <row r="19" spans="1:7" ht="14.45" customHeight="1">
      <c r="A19" s="46">
        <v>24</v>
      </c>
      <c r="B19" s="40" t="s">
        <v>14</v>
      </c>
      <c r="C19" s="82">
        <v>3745</v>
      </c>
      <c r="D19" s="82">
        <v>25968</v>
      </c>
      <c r="E19" s="82">
        <v>2267995</v>
      </c>
      <c r="F19" s="10">
        <f t="shared" si="0"/>
        <v>2297708</v>
      </c>
      <c r="G19" s="6" t="s">
        <v>41</v>
      </c>
    </row>
    <row r="20" spans="1:7" ht="14.45" customHeight="1">
      <c r="A20" s="46">
        <v>25</v>
      </c>
      <c r="B20" s="31" t="s">
        <v>15</v>
      </c>
      <c r="C20" s="82">
        <v>419542</v>
      </c>
      <c r="D20" s="82">
        <v>446792</v>
      </c>
      <c r="E20" s="82">
        <v>1391599</v>
      </c>
      <c r="F20" s="10">
        <f t="shared" si="0"/>
        <v>2257933</v>
      </c>
      <c r="G20" s="6" t="s">
        <v>55</v>
      </c>
    </row>
    <row r="21" spans="1:7" ht="14.45" customHeight="1">
      <c r="A21" s="46">
        <v>26</v>
      </c>
      <c r="B21" s="41" t="s">
        <v>16</v>
      </c>
      <c r="C21" s="82">
        <v>1728</v>
      </c>
      <c r="D21" s="82">
        <v>4695</v>
      </c>
      <c r="E21" s="82">
        <v>44831</v>
      </c>
      <c r="F21" s="10">
        <f t="shared" si="0"/>
        <v>51254</v>
      </c>
      <c r="G21" s="6" t="s">
        <v>42</v>
      </c>
    </row>
    <row r="22" spans="1:7" ht="14.45" customHeight="1">
      <c r="A22" s="46">
        <v>27</v>
      </c>
      <c r="B22" s="42" t="s">
        <v>17</v>
      </c>
      <c r="C22" s="82">
        <v>7487</v>
      </c>
      <c r="D22" s="82">
        <v>24289</v>
      </c>
      <c r="E22" s="82">
        <v>577358</v>
      </c>
      <c r="F22" s="10">
        <f t="shared" si="0"/>
        <v>609134</v>
      </c>
      <c r="G22" s="6" t="s">
        <v>43</v>
      </c>
    </row>
    <row r="23" spans="1:7" ht="14.45" customHeight="1">
      <c r="A23" s="46">
        <v>28</v>
      </c>
      <c r="B23" s="43" t="s">
        <v>18</v>
      </c>
      <c r="C23" s="82">
        <v>3356</v>
      </c>
      <c r="D23" s="82">
        <v>23726</v>
      </c>
      <c r="E23" s="82">
        <v>819866</v>
      </c>
      <c r="F23" s="10">
        <f t="shared" si="0"/>
        <v>846948</v>
      </c>
      <c r="G23" s="6" t="s">
        <v>44</v>
      </c>
    </row>
    <row r="24" spans="1:7" ht="14.45" customHeight="1">
      <c r="A24" s="46">
        <v>29</v>
      </c>
      <c r="B24" s="44" t="s">
        <v>56</v>
      </c>
      <c r="C24" s="82">
        <v>2903</v>
      </c>
      <c r="D24" s="82">
        <v>25991</v>
      </c>
      <c r="E24" s="82">
        <v>161399</v>
      </c>
      <c r="F24" s="10">
        <f t="shared" si="0"/>
        <v>190293</v>
      </c>
      <c r="G24" s="6" t="s">
        <v>45</v>
      </c>
    </row>
    <row r="25" spans="1:7" ht="14.45" customHeight="1">
      <c r="A25" s="46">
        <v>30</v>
      </c>
      <c r="B25" s="31" t="s">
        <v>19</v>
      </c>
      <c r="C25" s="83">
        <v>792</v>
      </c>
      <c r="D25" s="83">
        <v>2289</v>
      </c>
      <c r="E25" s="83">
        <v>86297</v>
      </c>
      <c r="F25" s="10">
        <f t="shared" si="0"/>
        <v>89378</v>
      </c>
      <c r="G25" s="6" t="s">
        <v>46</v>
      </c>
    </row>
    <row r="26" spans="1:7" ht="14.45" customHeight="1">
      <c r="A26" s="46">
        <v>31</v>
      </c>
      <c r="B26" s="31" t="s">
        <v>20</v>
      </c>
      <c r="C26" s="83">
        <v>217621</v>
      </c>
      <c r="D26" s="83">
        <v>254614</v>
      </c>
      <c r="E26" s="83">
        <v>472564</v>
      </c>
      <c r="F26" s="10">
        <f t="shared" si="0"/>
        <v>944799</v>
      </c>
      <c r="G26" s="6" t="s">
        <v>47</v>
      </c>
    </row>
    <row r="27" spans="1:7" ht="14.45" customHeight="1">
      <c r="A27" s="46">
        <v>32</v>
      </c>
      <c r="B27" s="45" t="s">
        <v>21</v>
      </c>
      <c r="C27" s="83">
        <v>8419</v>
      </c>
      <c r="D27" s="83">
        <v>10394</v>
      </c>
      <c r="E27" s="83">
        <v>122214</v>
      </c>
      <c r="F27" s="10">
        <f t="shared" si="0"/>
        <v>141027</v>
      </c>
      <c r="G27" s="6" t="s">
        <v>48</v>
      </c>
    </row>
    <row r="28" spans="1:7" ht="14.45" customHeight="1">
      <c r="A28" s="46">
        <v>33</v>
      </c>
      <c r="B28" s="31" t="s">
        <v>22</v>
      </c>
      <c r="C28" s="83">
        <v>273298</v>
      </c>
      <c r="D28" s="83">
        <v>73637</v>
      </c>
      <c r="E28" s="83">
        <v>590993</v>
      </c>
      <c r="F28" s="10">
        <f t="shared" si="0"/>
        <v>937928</v>
      </c>
      <c r="G28" s="6" t="s">
        <v>49</v>
      </c>
    </row>
    <row r="29" spans="1:7" ht="20.100000000000001" customHeight="1">
      <c r="A29" s="89" t="s">
        <v>24</v>
      </c>
      <c r="B29" s="89"/>
      <c r="C29" s="8">
        <f>SUM(C5:C28)</f>
        <v>2269611</v>
      </c>
      <c r="D29" s="8">
        <f>SUM(D5:D28)</f>
        <v>2152677</v>
      </c>
      <c r="E29" s="8">
        <f>SUM(E5:E28)</f>
        <v>25475952</v>
      </c>
      <c r="F29" s="8">
        <f>SUM(F5:F28)</f>
        <v>29898240</v>
      </c>
      <c r="G29" s="7" t="s">
        <v>27</v>
      </c>
    </row>
    <row r="31" spans="1:7" ht="15" customHeight="1">
      <c r="A31" s="66" t="s">
        <v>100</v>
      </c>
      <c r="B31" s="65" t="s">
        <v>137</v>
      </c>
      <c r="C31" s="65"/>
      <c r="D31" s="29"/>
      <c r="E31" s="29"/>
      <c r="F31" s="29"/>
    </row>
    <row r="32" spans="1:7" ht="15" customHeight="1">
      <c r="A32" s="66" t="s">
        <v>100</v>
      </c>
      <c r="B32" s="65" t="s">
        <v>98</v>
      </c>
      <c r="C32" s="65"/>
    </row>
    <row r="33" spans="1:3" ht="15" customHeight="1">
      <c r="A33" s="66" t="s">
        <v>100</v>
      </c>
      <c r="B33" s="65" t="s">
        <v>99</v>
      </c>
      <c r="C33" s="65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2.42578125" bestFit="1" customWidth="1"/>
    <col min="7" max="7" width="55.7109375" customWidth="1"/>
    <col min="11" max="11" width="9.7109375" bestFit="1" customWidth="1"/>
  </cols>
  <sheetData>
    <row r="1" spans="1:11">
      <c r="A1" s="86" t="s">
        <v>82</v>
      </c>
      <c r="B1" s="86"/>
      <c r="C1" s="47"/>
      <c r="D1" s="47"/>
      <c r="E1" s="47"/>
      <c r="F1" s="47"/>
      <c r="G1" s="47" t="s">
        <v>83</v>
      </c>
    </row>
    <row r="2" spans="1:11" ht="24.95" customHeight="1">
      <c r="A2" s="96" t="s">
        <v>120</v>
      </c>
      <c r="B2" s="96"/>
      <c r="C2" s="96"/>
      <c r="D2" s="59" t="s">
        <v>96</v>
      </c>
      <c r="E2" s="60" t="s">
        <v>97</v>
      </c>
      <c r="F2" s="97" t="s">
        <v>110</v>
      </c>
      <c r="G2" s="97"/>
    </row>
    <row r="3" spans="1:11" ht="20.100000000000001" customHeight="1">
      <c r="A3" s="87" t="s">
        <v>23</v>
      </c>
      <c r="B3" s="87"/>
      <c r="C3" s="12" t="s">
        <v>61</v>
      </c>
      <c r="D3" s="12" t="s">
        <v>62</v>
      </c>
      <c r="E3" s="12" t="s">
        <v>63</v>
      </c>
      <c r="F3" s="12" t="s">
        <v>24</v>
      </c>
      <c r="G3" s="88" t="s">
        <v>28</v>
      </c>
    </row>
    <row r="4" spans="1:11" ht="20.100000000000001" customHeight="1">
      <c r="A4" s="87"/>
      <c r="B4" s="87"/>
      <c r="C4" s="1" t="s">
        <v>0</v>
      </c>
      <c r="D4" s="2" t="s">
        <v>25</v>
      </c>
      <c r="E4" s="3" t="s">
        <v>26</v>
      </c>
      <c r="F4" s="4" t="s">
        <v>27</v>
      </c>
      <c r="G4" s="88"/>
    </row>
    <row r="5" spans="1:11" ht="14.45" customHeight="1">
      <c r="A5" s="46">
        <v>10</v>
      </c>
      <c r="B5" s="31" t="s">
        <v>1</v>
      </c>
      <c r="C5" s="80">
        <v>30931</v>
      </c>
      <c r="D5" s="80">
        <v>24147</v>
      </c>
      <c r="E5" s="80">
        <v>317537</v>
      </c>
      <c r="F5" s="10">
        <f t="shared" ref="F5:F24" si="0">SUM(C5:E5)</f>
        <v>372615</v>
      </c>
      <c r="G5" s="6" t="s">
        <v>29</v>
      </c>
      <c r="I5" s="84"/>
      <c r="J5" s="84"/>
      <c r="K5" s="84"/>
    </row>
    <row r="6" spans="1:11" ht="14.45" customHeight="1">
      <c r="A6" s="46">
        <v>11</v>
      </c>
      <c r="B6" s="32" t="s">
        <v>2</v>
      </c>
      <c r="C6" s="80">
        <v>4981</v>
      </c>
      <c r="D6" s="80">
        <v>8494</v>
      </c>
      <c r="E6" s="80">
        <v>252656</v>
      </c>
      <c r="F6" s="10">
        <f t="shared" si="0"/>
        <v>266131</v>
      </c>
      <c r="G6" s="6" t="s">
        <v>30</v>
      </c>
      <c r="I6" s="84"/>
      <c r="J6" s="84"/>
      <c r="K6" s="84"/>
    </row>
    <row r="7" spans="1:11" ht="14.45" customHeight="1">
      <c r="A7" s="46">
        <v>12</v>
      </c>
      <c r="B7" s="33" t="s">
        <v>3</v>
      </c>
      <c r="C7" s="80">
        <v>171</v>
      </c>
      <c r="D7" s="80">
        <v>91</v>
      </c>
      <c r="E7" s="80">
        <v>119</v>
      </c>
      <c r="F7" s="10">
        <f t="shared" si="0"/>
        <v>381</v>
      </c>
      <c r="G7" s="6" t="s">
        <v>31</v>
      </c>
      <c r="I7" s="84"/>
      <c r="J7" s="84"/>
      <c r="K7" s="84"/>
    </row>
    <row r="8" spans="1:11" ht="14.45" customHeight="1">
      <c r="A8" s="46">
        <v>13</v>
      </c>
      <c r="B8" s="31" t="s">
        <v>4</v>
      </c>
      <c r="C8" s="80">
        <v>3847</v>
      </c>
      <c r="D8" s="80">
        <v>1711</v>
      </c>
      <c r="E8" s="80">
        <v>19016</v>
      </c>
      <c r="F8" s="10">
        <f t="shared" si="0"/>
        <v>24574</v>
      </c>
      <c r="G8" s="6" t="s">
        <v>32</v>
      </c>
      <c r="I8" s="84"/>
      <c r="J8" s="84"/>
      <c r="K8" s="84"/>
    </row>
    <row r="9" spans="1:11" ht="14.45" customHeight="1">
      <c r="A9" s="46">
        <v>14</v>
      </c>
      <c r="B9" s="31" t="s">
        <v>5</v>
      </c>
      <c r="C9" s="80">
        <v>42091</v>
      </c>
      <c r="D9" s="80">
        <v>12012</v>
      </c>
      <c r="E9" s="80">
        <v>7943</v>
      </c>
      <c r="F9" s="10">
        <f t="shared" si="0"/>
        <v>62046</v>
      </c>
      <c r="G9" s="6" t="s">
        <v>33</v>
      </c>
      <c r="I9" s="84"/>
      <c r="J9" s="84"/>
      <c r="K9" s="84"/>
    </row>
    <row r="10" spans="1:11" ht="14.45" customHeight="1">
      <c r="A10" s="46">
        <v>15</v>
      </c>
      <c r="B10" s="34" t="s">
        <v>6</v>
      </c>
      <c r="C10" s="80">
        <v>79</v>
      </c>
      <c r="D10" s="80">
        <v>97</v>
      </c>
      <c r="E10" s="80">
        <v>1355</v>
      </c>
      <c r="F10" s="10">
        <f t="shared" si="0"/>
        <v>1531</v>
      </c>
      <c r="G10" s="6" t="s">
        <v>34</v>
      </c>
      <c r="I10" s="84"/>
      <c r="J10" s="84"/>
      <c r="K10" s="84"/>
    </row>
    <row r="11" spans="1:11" ht="14.45" customHeight="1">
      <c r="A11" s="46">
        <v>16</v>
      </c>
      <c r="B11" s="31" t="s">
        <v>7</v>
      </c>
      <c r="C11" s="80">
        <v>13031</v>
      </c>
      <c r="D11" s="80">
        <v>18553</v>
      </c>
      <c r="E11" s="80">
        <v>23776</v>
      </c>
      <c r="F11" s="10">
        <f t="shared" si="0"/>
        <v>55360</v>
      </c>
      <c r="G11" s="6" t="s">
        <v>52</v>
      </c>
      <c r="I11" s="84"/>
      <c r="J11" s="84"/>
      <c r="K11" s="84"/>
    </row>
    <row r="12" spans="1:11" ht="14.45" customHeight="1">
      <c r="A12" s="46">
        <v>17</v>
      </c>
      <c r="B12" s="35" t="s">
        <v>8</v>
      </c>
      <c r="C12" s="80">
        <v>817</v>
      </c>
      <c r="D12" s="80">
        <v>6468</v>
      </c>
      <c r="E12" s="80">
        <v>167520</v>
      </c>
      <c r="F12" s="10">
        <f t="shared" si="0"/>
        <v>174805</v>
      </c>
      <c r="G12" s="6" t="s">
        <v>35</v>
      </c>
      <c r="I12" s="84"/>
      <c r="J12" s="84"/>
      <c r="K12" s="84"/>
    </row>
    <row r="13" spans="1:11" ht="14.45" customHeight="1">
      <c r="A13" s="46">
        <v>18</v>
      </c>
      <c r="B13" s="36" t="s">
        <v>9</v>
      </c>
      <c r="C13" s="80">
        <v>7855</v>
      </c>
      <c r="D13" s="80">
        <v>12388</v>
      </c>
      <c r="E13" s="80">
        <v>76554</v>
      </c>
      <c r="F13" s="10">
        <f t="shared" si="0"/>
        <v>96797</v>
      </c>
      <c r="G13" s="6" t="s">
        <v>36</v>
      </c>
      <c r="I13" s="84"/>
      <c r="J13" s="84"/>
      <c r="K13" s="84"/>
    </row>
    <row r="14" spans="1:11" ht="14.45" customHeight="1">
      <c r="A14" s="46">
        <v>19</v>
      </c>
      <c r="B14" s="37" t="s">
        <v>53</v>
      </c>
      <c r="C14" s="80">
        <v>99</v>
      </c>
      <c r="D14" s="80">
        <v>1336</v>
      </c>
      <c r="E14" s="80">
        <v>112763</v>
      </c>
      <c r="F14" s="10">
        <f t="shared" si="0"/>
        <v>114198</v>
      </c>
      <c r="G14" s="6" t="s">
        <v>37</v>
      </c>
      <c r="I14" s="84"/>
      <c r="J14" s="84"/>
      <c r="K14" s="84"/>
    </row>
    <row r="15" spans="1:11" ht="14.45" customHeight="1">
      <c r="A15" s="46">
        <v>20</v>
      </c>
      <c r="B15" s="31" t="s">
        <v>10</v>
      </c>
      <c r="C15" s="80">
        <v>5460</v>
      </c>
      <c r="D15" s="80">
        <v>80810</v>
      </c>
      <c r="E15" s="80">
        <v>2766507</v>
      </c>
      <c r="F15" s="10">
        <f t="shared" si="0"/>
        <v>2852777</v>
      </c>
      <c r="G15" s="6" t="s">
        <v>38</v>
      </c>
      <c r="I15" s="84"/>
      <c r="J15" s="84"/>
      <c r="K15" s="84"/>
    </row>
    <row r="16" spans="1:11" ht="14.45" customHeight="1">
      <c r="A16" s="46">
        <v>21</v>
      </c>
      <c r="B16" s="38" t="s">
        <v>11</v>
      </c>
      <c r="C16" s="80">
        <v>153</v>
      </c>
      <c r="D16" s="80">
        <v>1883</v>
      </c>
      <c r="E16" s="80">
        <v>68346</v>
      </c>
      <c r="F16" s="10">
        <f t="shared" si="0"/>
        <v>70382</v>
      </c>
      <c r="G16" s="6" t="s">
        <v>54</v>
      </c>
      <c r="I16" s="84"/>
      <c r="J16" s="84"/>
      <c r="K16" s="84"/>
    </row>
    <row r="17" spans="1:11" ht="14.45" customHeight="1">
      <c r="A17" s="46">
        <v>22</v>
      </c>
      <c r="B17" s="39" t="s">
        <v>12</v>
      </c>
      <c r="C17" s="80">
        <v>1945</v>
      </c>
      <c r="D17" s="80">
        <v>11486</v>
      </c>
      <c r="E17" s="80">
        <v>112648</v>
      </c>
      <c r="F17" s="10">
        <f t="shared" si="0"/>
        <v>126079</v>
      </c>
      <c r="G17" s="6" t="s">
        <v>39</v>
      </c>
      <c r="I17" s="84"/>
      <c r="J17" s="84"/>
      <c r="K17" s="84"/>
    </row>
    <row r="18" spans="1:11" ht="14.45" customHeight="1">
      <c r="A18" s="46">
        <v>23</v>
      </c>
      <c r="B18" s="31" t="s">
        <v>13</v>
      </c>
      <c r="C18" s="80">
        <v>16243</v>
      </c>
      <c r="D18" s="80">
        <v>63714</v>
      </c>
      <c r="E18" s="80">
        <v>773989</v>
      </c>
      <c r="F18" s="10">
        <f t="shared" si="0"/>
        <v>853946</v>
      </c>
      <c r="G18" s="6" t="s">
        <v>40</v>
      </c>
      <c r="I18" s="84"/>
      <c r="J18" s="84"/>
      <c r="K18" s="84"/>
    </row>
    <row r="19" spans="1:11" ht="14.45" customHeight="1">
      <c r="A19" s="46">
        <v>24</v>
      </c>
      <c r="B19" s="40" t="s">
        <v>14</v>
      </c>
      <c r="C19" s="80">
        <v>967</v>
      </c>
      <c r="D19" s="80">
        <v>6702</v>
      </c>
      <c r="E19" s="80">
        <v>585321</v>
      </c>
      <c r="F19" s="10">
        <f t="shared" si="0"/>
        <v>592990</v>
      </c>
      <c r="G19" s="6" t="s">
        <v>41</v>
      </c>
      <c r="I19" s="84"/>
      <c r="J19" s="84"/>
      <c r="K19" s="84"/>
    </row>
    <row r="20" spans="1:11" ht="14.45" customHeight="1">
      <c r="A20" s="46">
        <v>25</v>
      </c>
      <c r="B20" s="31" t="s">
        <v>15</v>
      </c>
      <c r="C20" s="80">
        <v>85936</v>
      </c>
      <c r="D20" s="80">
        <v>91517</v>
      </c>
      <c r="E20" s="80">
        <v>285045</v>
      </c>
      <c r="F20" s="10">
        <f t="shared" si="0"/>
        <v>462498</v>
      </c>
      <c r="G20" s="6" t="s">
        <v>55</v>
      </c>
      <c r="I20" s="84"/>
      <c r="J20" s="84"/>
      <c r="K20" s="84"/>
    </row>
    <row r="21" spans="1:11" ht="14.45" customHeight="1">
      <c r="A21" s="46">
        <v>26</v>
      </c>
      <c r="B21" s="41" t="s">
        <v>16</v>
      </c>
      <c r="C21" s="80">
        <v>504</v>
      </c>
      <c r="D21" s="80">
        <v>1368</v>
      </c>
      <c r="E21" s="80">
        <v>13066</v>
      </c>
      <c r="F21" s="10">
        <f t="shared" si="0"/>
        <v>14938</v>
      </c>
      <c r="G21" s="6" t="s">
        <v>42</v>
      </c>
      <c r="I21" s="84"/>
      <c r="J21" s="84"/>
      <c r="K21" s="84"/>
    </row>
    <row r="22" spans="1:11" ht="14.45" customHeight="1">
      <c r="A22" s="46">
        <v>27</v>
      </c>
      <c r="B22" s="42" t="s">
        <v>17</v>
      </c>
      <c r="C22" s="80">
        <v>1761</v>
      </c>
      <c r="D22" s="80">
        <v>5715</v>
      </c>
      <c r="E22" s="80">
        <v>135834</v>
      </c>
      <c r="F22" s="10">
        <f t="shared" si="0"/>
        <v>143310</v>
      </c>
      <c r="G22" s="6" t="s">
        <v>43</v>
      </c>
      <c r="I22" s="84"/>
      <c r="J22" s="84"/>
      <c r="K22" s="84"/>
    </row>
    <row r="23" spans="1:11" ht="14.45" customHeight="1">
      <c r="A23" s="46">
        <v>28</v>
      </c>
      <c r="B23" s="43" t="s">
        <v>18</v>
      </c>
      <c r="C23" s="80">
        <v>869</v>
      </c>
      <c r="D23" s="80">
        <v>6143</v>
      </c>
      <c r="E23" s="80">
        <v>212291</v>
      </c>
      <c r="F23" s="10">
        <f t="shared" si="0"/>
        <v>219303</v>
      </c>
      <c r="G23" s="6" t="s">
        <v>44</v>
      </c>
      <c r="I23" s="84"/>
      <c r="J23" s="84"/>
      <c r="K23" s="84"/>
    </row>
    <row r="24" spans="1:11" ht="14.45" customHeight="1">
      <c r="A24" s="46">
        <v>29</v>
      </c>
      <c r="B24" s="44" t="s">
        <v>56</v>
      </c>
      <c r="C24" s="80">
        <v>391</v>
      </c>
      <c r="D24" s="80">
        <v>3502</v>
      </c>
      <c r="E24" s="80">
        <v>21744</v>
      </c>
      <c r="F24" s="10">
        <f t="shared" si="0"/>
        <v>25637</v>
      </c>
      <c r="G24" s="6" t="s">
        <v>45</v>
      </c>
      <c r="I24" s="84"/>
      <c r="J24" s="84"/>
      <c r="K24" s="84"/>
    </row>
    <row r="25" spans="1:11" ht="14.45" customHeight="1">
      <c r="A25" s="46">
        <v>30</v>
      </c>
      <c r="B25" s="31" t="s">
        <v>19</v>
      </c>
      <c r="C25" s="80">
        <v>3</v>
      </c>
      <c r="D25" s="80">
        <v>10</v>
      </c>
      <c r="E25" s="80">
        <v>365</v>
      </c>
      <c r="F25" s="10">
        <f t="shared" ref="F25:F28" si="1">SUM(C25:E25)</f>
        <v>378</v>
      </c>
      <c r="G25" s="6" t="s">
        <v>46</v>
      </c>
      <c r="I25" s="84"/>
      <c r="J25" s="84"/>
      <c r="K25" s="84"/>
    </row>
    <row r="26" spans="1:11" ht="14.45" customHeight="1">
      <c r="A26" s="46">
        <v>31</v>
      </c>
      <c r="B26" s="31" t="s">
        <v>20</v>
      </c>
      <c r="C26" s="80">
        <v>29778</v>
      </c>
      <c r="D26" s="80">
        <v>34840</v>
      </c>
      <c r="E26" s="80">
        <v>64663</v>
      </c>
      <c r="F26" s="10">
        <f t="shared" si="1"/>
        <v>129281</v>
      </c>
      <c r="G26" s="6" t="s">
        <v>47</v>
      </c>
      <c r="I26" s="84"/>
      <c r="J26" s="84"/>
      <c r="K26" s="84"/>
    </row>
    <row r="27" spans="1:11" ht="14.45" customHeight="1">
      <c r="A27" s="46">
        <v>32</v>
      </c>
      <c r="B27" s="45" t="s">
        <v>21</v>
      </c>
      <c r="C27" s="80">
        <v>2376</v>
      </c>
      <c r="D27" s="80">
        <v>2934</v>
      </c>
      <c r="E27" s="80">
        <v>34499</v>
      </c>
      <c r="F27" s="10">
        <f t="shared" si="1"/>
        <v>39809</v>
      </c>
      <c r="G27" s="6" t="s">
        <v>48</v>
      </c>
      <c r="I27" s="84"/>
      <c r="J27" s="84"/>
      <c r="K27" s="84"/>
    </row>
    <row r="28" spans="1:11" ht="14.45" customHeight="1">
      <c r="A28" s="46">
        <v>33</v>
      </c>
      <c r="B28" s="31" t="s">
        <v>22</v>
      </c>
      <c r="C28" s="80">
        <v>58846</v>
      </c>
      <c r="D28" s="80">
        <v>15856</v>
      </c>
      <c r="E28" s="80">
        <v>127252</v>
      </c>
      <c r="F28" s="10">
        <f t="shared" si="1"/>
        <v>201954</v>
      </c>
      <c r="G28" s="6" t="s">
        <v>49</v>
      </c>
      <c r="I28" s="84"/>
      <c r="J28" s="84"/>
      <c r="K28" s="84"/>
    </row>
    <row r="29" spans="1:11" ht="20.100000000000001" customHeight="1">
      <c r="A29" s="89" t="s">
        <v>24</v>
      </c>
      <c r="B29" s="89"/>
      <c r="C29" s="8">
        <f>SUM(C5:C28)</f>
        <v>309134</v>
      </c>
      <c r="D29" s="8">
        <f>SUM(D5:D28)</f>
        <v>411777</v>
      </c>
      <c r="E29" s="8">
        <f>SUM(E5:E28)</f>
        <v>6180809</v>
      </c>
      <c r="F29" s="18">
        <f t="shared" ref="F29" si="2">SUM(C29:E29)</f>
        <v>6901720</v>
      </c>
      <c r="G29" s="7" t="s">
        <v>27</v>
      </c>
    </row>
    <row r="31" spans="1:11" ht="15" customHeight="1">
      <c r="A31" s="66" t="s">
        <v>100</v>
      </c>
      <c r="B31" s="65" t="s">
        <v>137</v>
      </c>
      <c r="C31" s="65"/>
      <c r="D31" s="29"/>
      <c r="E31" s="29"/>
      <c r="F31" s="29"/>
    </row>
    <row r="32" spans="1:11" ht="15" customHeight="1">
      <c r="A32" s="66" t="s">
        <v>100</v>
      </c>
      <c r="B32" s="65" t="s">
        <v>98</v>
      </c>
      <c r="C32" s="65"/>
    </row>
    <row r="33" spans="1:3" ht="15" customHeight="1">
      <c r="A33" s="66" t="s">
        <v>100</v>
      </c>
      <c r="B33" s="65" t="s">
        <v>99</v>
      </c>
      <c r="C33" s="65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2.42578125" bestFit="1" customWidth="1"/>
    <col min="4" max="4" width="11.7109375" customWidth="1"/>
    <col min="5" max="6" width="12.42578125" bestFit="1" customWidth="1"/>
    <col min="7" max="7" width="55.7109375" customWidth="1"/>
  </cols>
  <sheetData>
    <row r="1" spans="1:7">
      <c r="A1" s="86" t="s">
        <v>84</v>
      </c>
      <c r="B1" s="86"/>
      <c r="C1" s="47"/>
      <c r="D1" s="47"/>
      <c r="E1" s="47"/>
      <c r="F1" s="47"/>
      <c r="G1" s="47" t="s">
        <v>85</v>
      </c>
    </row>
    <row r="2" spans="1:7" ht="24.95" customHeight="1">
      <c r="A2" s="98" t="s">
        <v>134</v>
      </c>
      <c r="B2" s="98"/>
      <c r="C2" s="98"/>
      <c r="D2" s="73" t="s">
        <v>96</v>
      </c>
      <c r="E2" s="74" t="s">
        <v>97</v>
      </c>
      <c r="F2" s="99" t="s">
        <v>135</v>
      </c>
      <c r="G2" s="99"/>
    </row>
    <row r="3" spans="1:7" ht="20.100000000000001" customHeight="1">
      <c r="A3" s="87" t="s">
        <v>23</v>
      </c>
      <c r="B3" s="87"/>
      <c r="C3" s="15" t="s">
        <v>61</v>
      </c>
      <c r="D3" s="15" t="s">
        <v>62</v>
      </c>
      <c r="E3" s="15" t="s">
        <v>63</v>
      </c>
      <c r="F3" s="15" t="s">
        <v>24</v>
      </c>
      <c r="G3" s="88" t="s">
        <v>28</v>
      </c>
    </row>
    <row r="4" spans="1:7" ht="20.100000000000001" customHeight="1">
      <c r="A4" s="87"/>
      <c r="B4" s="87"/>
      <c r="C4" s="19" t="s">
        <v>0</v>
      </c>
      <c r="D4" s="20" t="s">
        <v>25</v>
      </c>
      <c r="E4" s="21" t="s">
        <v>26</v>
      </c>
      <c r="F4" s="22" t="s">
        <v>27</v>
      </c>
      <c r="G4" s="88"/>
    </row>
    <row r="5" spans="1:7" ht="14.45" customHeight="1">
      <c r="A5" s="46">
        <v>10</v>
      </c>
      <c r="B5" s="31" t="s">
        <v>1</v>
      </c>
      <c r="C5" s="13">
        <f>الرواتب!C5+المزايا!C5</f>
        <v>289883</v>
      </c>
      <c r="D5" s="13">
        <f>الرواتب!D5+المزايا!D5</f>
        <v>226302</v>
      </c>
      <c r="E5" s="13">
        <f>الرواتب!E5+المزايا!E5</f>
        <v>2975933</v>
      </c>
      <c r="F5" s="10">
        <f t="shared" ref="F5:F24" si="0">SUM(C5:E5)</f>
        <v>3492118</v>
      </c>
      <c r="G5" s="6" t="s">
        <v>29</v>
      </c>
    </row>
    <row r="6" spans="1:7" ht="14.45" customHeight="1">
      <c r="A6" s="46">
        <v>11</v>
      </c>
      <c r="B6" s="32" t="s">
        <v>2</v>
      </c>
      <c r="C6" s="13">
        <f>الرواتب!C6+المزايا!C6</f>
        <v>19403</v>
      </c>
      <c r="D6" s="13">
        <f>الرواتب!D6+المزايا!D6</f>
        <v>33086</v>
      </c>
      <c r="E6" s="13">
        <f>الرواتب!E6+المزايا!E6</f>
        <v>984133</v>
      </c>
      <c r="F6" s="10">
        <f t="shared" si="0"/>
        <v>1036622</v>
      </c>
      <c r="G6" s="6" t="s">
        <v>30</v>
      </c>
    </row>
    <row r="7" spans="1:7" ht="14.45" customHeight="1">
      <c r="A7" s="46">
        <v>12</v>
      </c>
      <c r="B7" s="33" t="s">
        <v>3</v>
      </c>
      <c r="C7" s="13">
        <f>الرواتب!C7+المزايا!C7</f>
        <v>1636</v>
      </c>
      <c r="D7" s="13">
        <f>الرواتب!D7+المزايا!D7</f>
        <v>869</v>
      </c>
      <c r="E7" s="13">
        <f>الرواتب!E7+المزايا!E7</f>
        <v>1135</v>
      </c>
      <c r="F7" s="10">
        <f t="shared" si="0"/>
        <v>3640</v>
      </c>
      <c r="G7" s="6" t="s">
        <v>31</v>
      </c>
    </row>
    <row r="8" spans="1:7" ht="14.45" customHeight="1">
      <c r="A8" s="46">
        <v>13</v>
      </c>
      <c r="B8" s="31" t="s">
        <v>4</v>
      </c>
      <c r="C8" s="13">
        <f>الرواتب!C8+المزايا!C8</f>
        <v>65240</v>
      </c>
      <c r="D8" s="13">
        <f>الرواتب!D8+المزايا!D8</f>
        <v>29025</v>
      </c>
      <c r="E8" s="13">
        <f>الرواتب!E8+المزايا!E8</f>
        <v>322518</v>
      </c>
      <c r="F8" s="10">
        <f t="shared" si="0"/>
        <v>416783</v>
      </c>
      <c r="G8" s="6" t="s">
        <v>32</v>
      </c>
    </row>
    <row r="9" spans="1:7" ht="14.45" customHeight="1">
      <c r="A9" s="46">
        <v>14</v>
      </c>
      <c r="B9" s="31" t="s">
        <v>5</v>
      </c>
      <c r="C9" s="13">
        <f>الرواتب!C9+المزايا!C9</f>
        <v>782178</v>
      </c>
      <c r="D9" s="13">
        <f>الرواتب!D9+المزايا!D9</f>
        <v>223221</v>
      </c>
      <c r="E9" s="13">
        <f>الرواتب!E9+المزايا!E9</f>
        <v>147613</v>
      </c>
      <c r="F9" s="10">
        <f t="shared" si="0"/>
        <v>1153012</v>
      </c>
      <c r="G9" s="6" t="s">
        <v>33</v>
      </c>
    </row>
    <row r="10" spans="1:7" ht="14.45" customHeight="1">
      <c r="A10" s="46">
        <v>15</v>
      </c>
      <c r="B10" s="34" t="s">
        <v>6</v>
      </c>
      <c r="C10" s="13">
        <f>الرواتب!C10+المزايا!C10</f>
        <v>2144</v>
      </c>
      <c r="D10" s="13">
        <f>الرواتب!D10+المزايا!D10</f>
        <v>2638</v>
      </c>
      <c r="E10" s="13">
        <f>الرواتب!E10+المزايا!E10</f>
        <v>36769</v>
      </c>
      <c r="F10" s="10">
        <f t="shared" si="0"/>
        <v>41551</v>
      </c>
      <c r="G10" s="6" t="s">
        <v>34</v>
      </c>
    </row>
    <row r="11" spans="1:7" ht="14.45" customHeight="1">
      <c r="A11" s="46">
        <v>16</v>
      </c>
      <c r="B11" s="31" t="s">
        <v>7</v>
      </c>
      <c r="C11" s="13">
        <f>الرواتب!C11+المزايا!C11</f>
        <v>126216</v>
      </c>
      <c r="D11" s="13">
        <f>الرواتب!D11+المزايا!D11</f>
        <v>179693</v>
      </c>
      <c r="E11" s="13">
        <f>الرواتب!E11+المزايا!E11</f>
        <v>230288</v>
      </c>
      <c r="F11" s="10">
        <f t="shared" si="0"/>
        <v>536197</v>
      </c>
      <c r="G11" s="6" t="s">
        <v>52</v>
      </c>
    </row>
    <row r="12" spans="1:7" ht="14.45" customHeight="1">
      <c r="A12" s="46">
        <v>17</v>
      </c>
      <c r="B12" s="35" t="s">
        <v>8</v>
      </c>
      <c r="C12" s="13">
        <f>الرواتب!C12+المزايا!C12</f>
        <v>3675</v>
      </c>
      <c r="D12" s="13">
        <f>الرواتب!D12+المزايا!D12</f>
        <v>29076</v>
      </c>
      <c r="E12" s="13">
        <f>الرواتب!E12+المزايا!E12</f>
        <v>753101</v>
      </c>
      <c r="F12" s="10">
        <f t="shared" si="0"/>
        <v>785852</v>
      </c>
      <c r="G12" s="6" t="s">
        <v>35</v>
      </c>
    </row>
    <row r="13" spans="1:7" ht="14.45" customHeight="1">
      <c r="A13" s="46">
        <v>18</v>
      </c>
      <c r="B13" s="36" t="s">
        <v>9</v>
      </c>
      <c r="C13" s="13">
        <f>الرواتب!C13+المزايا!C13</f>
        <v>51664</v>
      </c>
      <c r="D13" s="13">
        <f>الرواتب!D13+المزايا!D13</f>
        <v>81476</v>
      </c>
      <c r="E13" s="13">
        <f>الرواتب!E13+المزايا!E13</f>
        <v>503489</v>
      </c>
      <c r="F13" s="10">
        <f t="shared" si="0"/>
        <v>636629</v>
      </c>
      <c r="G13" s="6" t="s">
        <v>36</v>
      </c>
    </row>
    <row r="14" spans="1:7" ht="14.45" customHeight="1">
      <c r="A14" s="46">
        <v>19</v>
      </c>
      <c r="B14" s="37" t="s">
        <v>53</v>
      </c>
      <c r="C14" s="13">
        <f>الرواتب!C14+المزايا!C14</f>
        <v>3961</v>
      </c>
      <c r="D14" s="13">
        <f>الرواتب!D14+المزايا!D14</f>
        <v>53266</v>
      </c>
      <c r="E14" s="13">
        <f>الرواتب!E14+المزايا!E14</f>
        <v>4496266</v>
      </c>
      <c r="F14" s="10">
        <f t="shared" si="0"/>
        <v>4553493</v>
      </c>
      <c r="G14" s="6" t="s">
        <v>37</v>
      </c>
    </row>
    <row r="15" spans="1:7" ht="14.45" customHeight="1">
      <c r="A15" s="46">
        <v>20</v>
      </c>
      <c r="B15" s="31" t="s">
        <v>10</v>
      </c>
      <c r="C15" s="13">
        <f>الرواتب!C15+المزايا!C15</f>
        <v>16148</v>
      </c>
      <c r="D15" s="13">
        <f>الرواتب!D15+المزايا!D15</f>
        <v>239014</v>
      </c>
      <c r="E15" s="13">
        <f>الرواتب!E15+المزايا!E15</f>
        <v>8182556</v>
      </c>
      <c r="F15" s="10">
        <f t="shared" si="0"/>
        <v>8437718</v>
      </c>
      <c r="G15" s="6" t="s">
        <v>38</v>
      </c>
    </row>
    <row r="16" spans="1:7" ht="14.45" customHeight="1">
      <c r="A16" s="46">
        <v>21</v>
      </c>
      <c r="B16" s="38" t="s">
        <v>11</v>
      </c>
      <c r="C16" s="13">
        <f>الرواتب!C16+المزايا!C16</f>
        <v>769</v>
      </c>
      <c r="D16" s="13">
        <f>الرواتب!D16+المزايا!D16</f>
        <v>9494</v>
      </c>
      <c r="E16" s="13">
        <f>الرواتب!E16+المزايا!E16</f>
        <v>344534</v>
      </c>
      <c r="F16" s="10">
        <f t="shared" si="0"/>
        <v>354797</v>
      </c>
      <c r="G16" s="6" t="s">
        <v>54</v>
      </c>
    </row>
    <row r="17" spans="1:7" ht="14.45" customHeight="1">
      <c r="A17" s="46">
        <v>22</v>
      </c>
      <c r="B17" s="39" t="s">
        <v>12</v>
      </c>
      <c r="C17" s="13">
        <f>الرواتب!C17+المزايا!C17</f>
        <v>10935</v>
      </c>
      <c r="D17" s="13">
        <f>الرواتب!D17+المزايا!D17</f>
        <v>64573</v>
      </c>
      <c r="E17" s="13">
        <f>الرواتب!E17+المزايا!E17</f>
        <v>633301</v>
      </c>
      <c r="F17" s="10">
        <f t="shared" si="0"/>
        <v>708809</v>
      </c>
      <c r="G17" s="6" t="s">
        <v>39</v>
      </c>
    </row>
    <row r="18" spans="1:7" ht="14.45" customHeight="1">
      <c r="A18" s="46">
        <v>23</v>
      </c>
      <c r="B18" s="31" t="s">
        <v>13</v>
      </c>
      <c r="C18" s="13">
        <f>الرواتب!C18+المزايا!C18</f>
        <v>84571</v>
      </c>
      <c r="D18" s="13">
        <f>الرواتب!D18+المزايا!D18</f>
        <v>331739</v>
      </c>
      <c r="E18" s="13">
        <f>الرواتب!E18+المزايا!E18</f>
        <v>4029929</v>
      </c>
      <c r="F18" s="10">
        <f t="shared" si="0"/>
        <v>4446239</v>
      </c>
      <c r="G18" s="6" t="s">
        <v>40</v>
      </c>
    </row>
    <row r="19" spans="1:7" ht="14.45" customHeight="1">
      <c r="A19" s="46">
        <v>24</v>
      </c>
      <c r="B19" s="40" t="s">
        <v>14</v>
      </c>
      <c r="C19" s="13">
        <f>الرواتب!C19+المزايا!C19</f>
        <v>4712</v>
      </c>
      <c r="D19" s="13">
        <f>الرواتب!D19+المزايا!D19</f>
        <v>32670</v>
      </c>
      <c r="E19" s="13">
        <f>الرواتب!E19+المزايا!E19</f>
        <v>2853316</v>
      </c>
      <c r="F19" s="10">
        <f t="shared" si="0"/>
        <v>2890698</v>
      </c>
      <c r="G19" s="6" t="s">
        <v>41</v>
      </c>
    </row>
    <row r="20" spans="1:7" ht="14.45" customHeight="1">
      <c r="A20" s="46">
        <v>25</v>
      </c>
      <c r="B20" s="31" t="s">
        <v>15</v>
      </c>
      <c r="C20" s="13">
        <f>الرواتب!C20+المزايا!C20</f>
        <v>505478</v>
      </c>
      <c r="D20" s="13">
        <f>الرواتب!D20+المزايا!D20</f>
        <v>538309</v>
      </c>
      <c r="E20" s="13">
        <f>الرواتب!E20+المزايا!E20</f>
        <v>1676644</v>
      </c>
      <c r="F20" s="10">
        <f t="shared" si="0"/>
        <v>2720431</v>
      </c>
      <c r="G20" s="6" t="s">
        <v>55</v>
      </c>
    </row>
    <row r="21" spans="1:7" ht="14.45" customHeight="1">
      <c r="A21" s="46">
        <v>26</v>
      </c>
      <c r="B21" s="41" t="s">
        <v>16</v>
      </c>
      <c r="C21" s="13">
        <f>الرواتب!C21+المزايا!C21</f>
        <v>2232</v>
      </c>
      <c r="D21" s="13">
        <f>الرواتب!D21+المزايا!D21</f>
        <v>6063</v>
      </c>
      <c r="E21" s="13">
        <f>الرواتب!E21+المزايا!E21</f>
        <v>57897</v>
      </c>
      <c r="F21" s="10">
        <f t="shared" si="0"/>
        <v>66192</v>
      </c>
      <c r="G21" s="6" t="s">
        <v>42</v>
      </c>
    </row>
    <row r="22" spans="1:7" ht="14.45" customHeight="1">
      <c r="A22" s="46">
        <v>27</v>
      </c>
      <c r="B22" s="42" t="s">
        <v>17</v>
      </c>
      <c r="C22" s="13">
        <f>الرواتب!C22+المزايا!C22</f>
        <v>9248</v>
      </c>
      <c r="D22" s="13">
        <f>الرواتب!D22+المزايا!D22</f>
        <v>30004</v>
      </c>
      <c r="E22" s="13">
        <f>الرواتب!E22+المزايا!E22</f>
        <v>713192</v>
      </c>
      <c r="F22" s="10">
        <f t="shared" si="0"/>
        <v>752444</v>
      </c>
      <c r="G22" s="6" t="s">
        <v>43</v>
      </c>
    </row>
    <row r="23" spans="1:7" ht="14.45" customHeight="1">
      <c r="A23" s="46">
        <v>28</v>
      </c>
      <c r="B23" s="43" t="s">
        <v>18</v>
      </c>
      <c r="C23" s="13">
        <f>الرواتب!C23+المزايا!C23</f>
        <v>4225</v>
      </c>
      <c r="D23" s="13">
        <f>الرواتب!D23+المزايا!D23</f>
        <v>29869</v>
      </c>
      <c r="E23" s="13">
        <f>الرواتب!E23+المزايا!E23</f>
        <v>1032157</v>
      </c>
      <c r="F23" s="10">
        <f t="shared" si="0"/>
        <v>1066251</v>
      </c>
      <c r="G23" s="6" t="s">
        <v>44</v>
      </c>
    </row>
    <row r="24" spans="1:7" ht="14.45" customHeight="1">
      <c r="A24" s="46">
        <v>29</v>
      </c>
      <c r="B24" s="44" t="s">
        <v>56</v>
      </c>
      <c r="C24" s="13">
        <f>الرواتب!C24+المزايا!C24</f>
        <v>3294</v>
      </c>
      <c r="D24" s="13">
        <f>الرواتب!D24+المزايا!D24</f>
        <v>29493</v>
      </c>
      <c r="E24" s="13">
        <f>الرواتب!E24+المزايا!E24</f>
        <v>183143</v>
      </c>
      <c r="F24" s="10">
        <f t="shared" si="0"/>
        <v>215930</v>
      </c>
      <c r="G24" s="6" t="s">
        <v>45</v>
      </c>
    </row>
    <row r="25" spans="1:7" ht="14.45" customHeight="1">
      <c r="A25" s="46">
        <v>30</v>
      </c>
      <c r="B25" s="31" t="s">
        <v>19</v>
      </c>
      <c r="C25" s="13">
        <f>الرواتب!C25+المزايا!C25</f>
        <v>795</v>
      </c>
      <c r="D25" s="13">
        <f>الرواتب!D25+المزايا!D25</f>
        <v>2299</v>
      </c>
      <c r="E25" s="13">
        <f>الرواتب!E25+المزايا!E25</f>
        <v>86662</v>
      </c>
      <c r="F25" s="10">
        <f t="shared" ref="F25:F28" si="1">SUM(C25:E25)</f>
        <v>89756</v>
      </c>
      <c r="G25" s="6" t="s">
        <v>46</v>
      </c>
    </row>
    <row r="26" spans="1:7" ht="14.45" customHeight="1">
      <c r="A26" s="46">
        <v>31</v>
      </c>
      <c r="B26" s="31" t="s">
        <v>20</v>
      </c>
      <c r="C26" s="13">
        <f>الرواتب!C26+المزايا!C26</f>
        <v>247399</v>
      </c>
      <c r="D26" s="13">
        <f>الرواتب!D26+المزايا!D26</f>
        <v>289454</v>
      </c>
      <c r="E26" s="13">
        <f>الرواتب!E26+المزايا!E26</f>
        <v>537227</v>
      </c>
      <c r="F26" s="10">
        <f t="shared" si="1"/>
        <v>1074080</v>
      </c>
      <c r="G26" s="6" t="s">
        <v>47</v>
      </c>
    </row>
    <row r="27" spans="1:7" ht="14.45" customHeight="1">
      <c r="A27" s="46">
        <v>32</v>
      </c>
      <c r="B27" s="45" t="s">
        <v>21</v>
      </c>
      <c r="C27" s="13">
        <f>الرواتب!C27+المزايا!C27</f>
        <v>10795</v>
      </c>
      <c r="D27" s="13">
        <f>الرواتب!D27+المزايا!D27</f>
        <v>13328</v>
      </c>
      <c r="E27" s="13">
        <f>الرواتب!E27+المزايا!E27</f>
        <v>156713</v>
      </c>
      <c r="F27" s="10">
        <f t="shared" si="1"/>
        <v>180836</v>
      </c>
      <c r="G27" s="6" t="s">
        <v>48</v>
      </c>
    </row>
    <row r="28" spans="1:7" ht="14.45" customHeight="1">
      <c r="A28" s="46">
        <v>33</v>
      </c>
      <c r="B28" s="31" t="s">
        <v>22</v>
      </c>
      <c r="C28" s="13">
        <f>الرواتب!C28+المزايا!C28</f>
        <v>332144</v>
      </c>
      <c r="D28" s="13">
        <f>الرواتب!D28+المزايا!D28</f>
        <v>89493</v>
      </c>
      <c r="E28" s="13">
        <f>الرواتب!E28+المزايا!E28</f>
        <v>718245</v>
      </c>
      <c r="F28" s="10">
        <f t="shared" si="1"/>
        <v>1139882</v>
      </c>
      <c r="G28" s="6" t="s">
        <v>49</v>
      </c>
    </row>
    <row r="29" spans="1:7" ht="20.100000000000001" customHeight="1">
      <c r="A29" s="89" t="s">
        <v>24</v>
      </c>
      <c r="B29" s="89"/>
      <c r="C29" s="8">
        <f>SUM(C5:C28)</f>
        <v>2578745</v>
      </c>
      <c r="D29" s="8">
        <f>SUM(D5:D28)</f>
        <v>2564454</v>
      </c>
      <c r="E29" s="8">
        <f>SUM(E5:E28)</f>
        <v>31656761</v>
      </c>
      <c r="F29" s="18">
        <f t="shared" ref="F29" si="2">SUM(C29:E29)</f>
        <v>36799960</v>
      </c>
      <c r="G29" s="7" t="s">
        <v>27</v>
      </c>
    </row>
    <row r="31" spans="1:7" ht="15" customHeight="1">
      <c r="A31" s="66" t="s">
        <v>100</v>
      </c>
      <c r="B31" s="65" t="s">
        <v>137</v>
      </c>
      <c r="C31" s="65"/>
    </row>
    <row r="32" spans="1:7" ht="15" customHeight="1">
      <c r="A32" s="66" t="s">
        <v>100</v>
      </c>
      <c r="B32" s="65" t="s">
        <v>98</v>
      </c>
      <c r="C32" s="65"/>
    </row>
    <row r="33" spans="1:3" ht="15" customHeight="1">
      <c r="A33" s="66" t="s">
        <v>100</v>
      </c>
      <c r="B33" s="65" t="s">
        <v>99</v>
      </c>
      <c r="C33" s="65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6" ht="12.75" customHeight="1">
      <c r="A1" s="100" t="s">
        <v>86</v>
      </c>
      <c r="B1" s="100"/>
      <c r="C1" s="100"/>
      <c r="D1" s="30"/>
      <c r="E1" s="101" t="s">
        <v>87</v>
      </c>
      <c r="F1" s="101"/>
    </row>
    <row r="2" spans="1:6" ht="24.95" customHeight="1">
      <c r="A2" s="102" t="s">
        <v>121</v>
      </c>
      <c r="B2" s="102"/>
      <c r="C2" s="103" t="s">
        <v>95</v>
      </c>
      <c r="D2" s="103"/>
      <c r="E2" s="103"/>
      <c r="F2" s="56" t="s">
        <v>122</v>
      </c>
    </row>
    <row r="3" spans="1:6" ht="20.100000000000001" customHeight="1">
      <c r="A3" s="87" t="s">
        <v>23</v>
      </c>
      <c r="B3" s="87"/>
      <c r="C3" s="17" t="s">
        <v>50</v>
      </c>
      <c r="D3" s="17" t="s">
        <v>51</v>
      </c>
      <c r="E3" s="17" t="s">
        <v>24</v>
      </c>
      <c r="F3" s="88" t="s">
        <v>28</v>
      </c>
    </row>
    <row r="4" spans="1:6" ht="20.100000000000001" customHeight="1">
      <c r="A4" s="87"/>
      <c r="B4" s="87"/>
      <c r="C4" s="16" t="s">
        <v>66</v>
      </c>
      <c r="D4" s="16" t="s">
        <v>67</v>
      </c>
      <c r="E4" s="5" t="s">
        <v>27</v>
      </c>
      <c r="F4" s="88"/>
    </row>
    <row r="5" spans="1:6" ht="14.45" customHeight="1">
      <c r="A5" s="46">
        <v>10</v>
      </c>
      <c r="B5" s="31" t="s">
        <v>1</v>
      </c>
      <c r="C5" s="48">
        <f>الرواتب!F5</f>
        <v>3119503</v>
      </c>
      <c r="D5" s="48">
        <f>المزايا!F5</f>
        <v>372615</v>
      </c>
      <c r="E5" s="50">
        <f t="shared" ref="E5:E28" si="0">SUM(C5:D5)</f>
        <v>3492118</v>
      </c>
      <c r="F5" s="6" t="s">
        <v>29</v>
      </c>
    </row>
    <row r="6" spans="1:6" ht="14.45" customHeight="1">
      <c r="A6" s="46">
        <v>11</v>
      </c>
      <c r="B6" s="32" t="s">
        <v>2</v>
      </c>
      <c r="C6" s="48">
        <f>الرواتب!F6</f>
        <v>770491</v>
      </c>
      <c r="D6" s="48">
        <f>المزايا!F6</f>
        <v>266131</v>
      </c>
      <c r="E6" s="50">
        <f t="shared" si="0"/>
        <v>1036622</v>
      </c>
      <c r="F6" s="6" t="s">
        <v>30</v>
      </c>
    </row>
    <row r="7" spans="1:6" ht="14.45" customHeight="1">
      <c r="A7" s="46">
        <v>12</v>
      </c>
      <c r="B7" s="33" t="s">
        <v>3</v>
      </c>
      <c r="C7" s="48">
        <f>الرواتب!F7</f>
        <v>3259</v>
      </c>
      <c r="D7" s="48">
        <f>المزايا!F7</f>
        <v>381</v>
      </c>
      <c r="E7" s="50">
        <f t="shared" si="0"/>
        <v>3640</v>
      </c>
      <c r="F7" s="6" t="s">
        <v>31</v>
      </c>
    </row>
    <row r="8" spans="1:6" ht="14.45" customHeight="1">
      <c r="A8" s="46">
        <v>13</v>
      </c>
      <c r="B8" s="31" t="s">
        <v>4</v>
      </c>
      <c r="C8" s="48">
        <f>الرواتب!F8</f>
        <v>392209</v>
      </c>
      <c r="D8" s="48">
        <f>المزايا!F8</f>
        <v>24574</v>
      </c>
      <c r="E8" s="50">
        <f t="shared" si="0"/>
        <v>416783</v>
      </c>
      <c r="F8" s="6" t="s">
        <v>32</v>
      </c>
    </row>
    <row r="9" spans="1:6" ht="14.45" customHeight="1">
      <c r="A9" s="46">
        <v>14</v>
      </c>
      <c r="B9" s="31" t="s">
        <v>5</v>
      </c>
      <c r="C9" s="48">
        <f>الرواتب!F9</f>
        <v>1090966</v>
      </c>
      <c r="D9" s="48">
        <f>المزايا!F9</f>
        <v>62046</v>
      </c>
      <c r="E9" s="50">
        <f t="shared" si="0"/>
        <v>1153012</v>
      </c>
      <c r="F9" s="6" t="s">
        <v>33</v>
      </c>
    </row>
    <row r="10" spans="1:6" ht="14.45" customHeight="1">
      <c r="A10" s="46">
        <v>15</v>
      </c>
      <c r="B10" s="34" t="s">
        <v>6</v>
      </c>
      <c r="C10" s="48">
        <f>الرواتب!F10</f>
        <v>40020</v>
      </c>
      <c r="D10" s="48">
        <f>المزايا!F10</f>
        <v>1531</v>
      </c>
      <c r="E10" s="50">
        <f t="shared" si="0"/>
        <v>41551</v>
      </c>
      <c r="F10" s="6" t="s">
        <v>34</v>
      </c>
    </row>
    <row r="11" spans="1:6" ht="14.45" customHeight="1">
      <c r="A11" s="46">
        <v>16</v>
      </c>
      <c r="B11" s="31" t="s">
        <v>7</v>
      </c>
      <c r="C11" s="48">
        <f>الرواتب!F11</f>
        <v>480837</v>
      </c>
      <c r="D11" s="48">
        <f>المزايا!F11</f>
        <v>55360</v>
      </c>
      <c r="E11" s="50">
        <f t="shared" si="0"/>
        <v>536197</v>
      </c>
      <c r="F11" s="6" t="s">
        <v>52</v>
      </c>
    </row>
    <row r="12" spans="1:6" ht="14.45" customHeight="1">
      <c r="A12" s="46">
        <v>17</v>
      </c>
      <c r="B12" s="35" t="s">
        <v>8</v>
      </c>
      <c r="C12" s="48">
        <f>الرواتب!F12</f>
        <v>611047</v>
      </c>
      <c r="D12" s="48">
        <f>المزايا!F12</f>
        <v>174805</v>
      </c>
      <c r="E12" s="50">
        <f t="shared" si="0"/>
        <v>785852</v>
      </c>
      <c r="F12" s="6" t="s">
        <v>35</v>
      </c>
    </row>
    <row r="13" spans="1:6" ht="14.45" customHeight="1">
      <c r="A13" s="46">
        <v>18</v>
      </c>
      <c r="B13" s="36" t="s">
        <v>9</v>
      </c>
      <c r="C13" s="48">
        <f>الرواتب!F13</f>
        <v>539832</v>
      </c>
      <c r="D13" s="48">
        <f>المزايا!F13</f>
        <v>96797</v>
      </c>
      <c r="E13" s="50">
        <f t="shared" si="0"/>
        <v>636629</v>
      </c>
      <c r="F13" s="6" t="s">
        <v>36</v>
      </c>
    </row>
    <row r="14" spans="1:6" ht="14.45" customHeight="1">
      <c r="A14" s="46">
        <v>19</v>
      </c>
      <c r="B14" s="37" t="s">
        <v>53</v>
      </c>
      <c r="C14" s="48">
        <f>الرواتب!F14</f>
        <v>4439295</v>
      </c>
      <c r="D14" s="48">
        <f>المزايا!F14</f>
        <v>114198</v>
      </c>
      <c r="E14" s="50">
        <f t="shared" si="0"/>
        <v>4553493</v>
      </c>
      <c r="F14" s="6" t="s">
        <v>37</v>
      </c>
    </row>
    <row r="15" spans="1:6" ht="14.45" customHeight="1">
      <c r="A15" s="46">
        <v>20</v>
      </c>
      <c r="B15" s="31" t="s">
        <v>10</v>
      </c>
      <c r="C15" s="48">
        <f>الرواتب!F15</f>
        <v>5584941</v>
      </c>
      <c r="D15" s="48">
        <f>المزايا!F15</f>
        <v>2852777</v>
      </c>
      <c r="E15" s="50">
        <f t="shared" si="0"/>
        <v>8437718</v>
      </c>
      <c r="F15" s="6" t="s">
        <v>38</v>
      </c>
    </row>
    <row r="16" spans="1:6" ht="14.45" customHeight="1">
      <c r="A16" s="46">
        <v>21</v>
      </c>
      <c r="B16" s="38" t="s">
        <v>11</v>
      </c>
      <c r="C16" s="48">
        <f>الرواتب!F16</f>
        <v>284415</v>
      </c>
      <c r="D16" s="48">
        <f>المزايا!F16</f>
        <v>70382</v>
      </c>
      <c r="E16" s="50">
        <f t="shared" si="0"/>
        <v>354797</v>
      </c>
      <c r="F16" s="6" t="s">
        <v>54</v>
      </c>
    </row>
    <row r="17" spans="1:6" ht="14.45" customHeight="1">
      <c r="A17" s="46">
        <v>22</v>
      </c>
      <c r="B17" s="39" t="s">
        <v>12</v>
      </c>
      <c r="C17" s="48">
        <f>الرواتب!F17</f>
        <v>582730</v>
      </c>
      <c r="D17" s="48">
        <f>المزايا!F17</f>
        <v>126079</v>
      </c>
      <c r="E17" s="50">
        <f t="shared" si="0"/>
        <v>708809</v>
      </c>
      <c r="F17" s="6" t="s">
        <v>39</v>
      </c>
    </row>
    <row r="18" spans="1:6" ht="14.45" customHeight="1">
      <c r="A18" s="46">
        <v>23</v>
      </c>
      <c r="B18" s="31" t="s">
        <v>13</v>
      </c>
      <c r="C18" s="48">
        <f>الرواتب!F18</f>
        <v>3592293</v>
      </c>
      <c r="D18" s="48">
        <f>المزايا!F18</f>
        <v>853946</v>
      </c>
      <c r="E18" s="50">
        <f t="shared" si="0"/>
        <v>4446239</v>
      </c>
      <c r="F18" s="6" t="s">
        <v>40</v>
      </c>
    </row>
    <row r="19" spans="1:6" ht="14.45" customHeight="1">
      <c r="A19" s="46">
        <v>24</v>
      </c>
      <c r="B19" s="40" t="s">
        <v>14</v>
      </c>
      <c r="C19" s="48">
        <f>الرواتب!F19</f>
        <v>2297708</v>
      </c>
      <c r="D19" s="48">
        <f>المزايا!F19</f>
        <v>592990</v>
      </c>
      <c r="E19" s="50">
        <f t="shared" si="0"/>
        <v>2890698</v>
      </c>
      <c r="F19" s="6" t="s">
        <v>41</v>
      </c>
    </row>
    <row r="20" spans="1:6" ht="14.45" customHeight="1">
      <c r="A20" s="46">
        <v>25</v>
      </c>
      <c r="B20" s="31" t="s">
        <v>15</v>
      </c>
      <c r="C20" s="48">
        <f>الرواتب!F20</f>
        <v>2257933</v>
      </c>
      <c r="D20" s="48">
        <f>المزايا!F20</f>
        <v>462498</v>
      </c>
      <c r="E20" s="50">
        <f t="shared" si="0"/>
        <v>2720431</v>
      </c>
      <c r="F20" s="6" t="s">
        <v>55</v>
      </c>
    </row>
    <row r="21" spans="1:6" ht="14.45" customHeight="1">
      <c r="A21" s="46">
        <v>26</v>
      </c>
      <c r="B21" s="41" t="s">
        <v>16</v>
      </c>
      <c r="C21" s="48">
        <f>الرواتب!F21</f>
        <v>51254</v>
      </c>
      <c r="D21" s="48">
        <f>المزايا!F21</f>
        <v>14938</v>
      </c>
      <c r="E21" s="50">
        <f t="shared" si="0"/>
        <v>66192</v>
      </c>
      <c r="F21" s="6" t="s">
        <v>42</v>
      </c>
    </row>
    <row r="22" spans="1:6" ht="14.45" customHeight="1">
      <c r="A22" s="46">
        <v>27</v>
      </c>
      <c r="B22" s="42" t="s">
        <v>17</v>
      </c>
      <c r="C22" s="48">
        <f>الرواتب!F22</f>
        <v>609134</v>
      </c>
      <c r="D22" s="48">
        <f>المزايا!F22</f>
        <v>143310</v>
      </c>
      <c r="E22" s="50">
        <f t="shared" si="0"/>
        <v>752444</v>
      </c>
      <c r="F22" s="6" t="s">
        <v>43</v>
      </c>
    </row>
    <row r="23" spans="1:6" ht="14.45" customHeight="1">
      <c r="A23" s="46">
        <v>28</v>
      </c>
      <c r="B23" s="43" t="s">
        <v>18</v>
      </c>
      <c r="C23" s="48">
        <f>الرواتب!F23</f>
        <v>846948</v>
      </c>
      <c r="D23" s="48">
        <f>المزايا!F23</f>
        <v>219303</v>
      </c>
      <c r="E23" s="50">
        <f t="shared" si="0"/>
        <v>1066251</v>
      </c>
      <c r="F23" s="6" t="s">
        <v>44</v>
      </c>
    </row>
    <row r="24" spans="1:6" ht="14.45" customHeight="1">
      <c r="A24" s="46">
        <v>29</v>
      </c>
      <c r="B24" s="44" t="s">
        <v>56</v>
      </c>
      <c r="C24" s="48">
        <f>الرواتب!F24</f>
        <v>190293</v>
      </c>
      <c r="D24" s="48">
        <f>المزايا!F24</f>
        <v>25637</v>
      </c>
      <c r="E24" s="50">
        <f t="shared" si="0"/>
        <v>215930</v>
      </c>
      <c r="F24" s="6" t="s">
        <v>45</v>
      </c>
    </row>
    <row r="25" spans="1:6" ht="14.45" customHeight="1">
      <c r="A25" s="46">
        <v>30</v>
      </c>
      <c r="B25" s="31" t="s">
        <v>19</v>
      </c>
      <c r="C25" s="48">
        <f>الرواتب!F25</f>
        <v>89378</v>
      </c>
      <c r="D25" s="48">
        <f>المزايا!F25</f>
        <v>378</v>
      </c>
      <c r="E25" s="50">
        <f t="shared" si="0"/>
        <v>89756</v>
      </c>
      <c r="F25" s="6" t="s">
        <v>46</v>
      </c>
    </row>
    <row r="26" spans="1:6" ht="14.45" customHeight="1">
      <c r="A26" s="46">
        <v>31</v>
      </c>
      <c r="B26" s="31" t="s">
        <v>20</v>
      </c>
      <c r="C26" s="48">
        <f>الرواتب!F26</f>
        <v>944799</v>
      </c>
      <c r="D26" s="48">
        <f>المزايا!F26</f>
        <v>129281</v>
      </c>
      <c r="E26" s="50">
        <f t="shared" si="0"/>
        <v>1074080</v>
      </c>
      <c r="F26" s="6" t="s">
        <v>47</v>
      </c>
    </row>
    <row r="27" spans="1:6" ht="14.45" customHeight="1">
      <c r="A27" s="46">
        <v>32</v>
      </c>
      <c r="B27" s="45" t="s">
        <v>21</v>
      </c>
      <c r="C27" s="48">
        <f>الرواتب!F27</f>
        <v>141027</v>
      </c>
      <c r="D27" s="48">
        <f>المزايا!F27</f>
        <v>39809</v>
      </c>
      <c r="E27" s="50">
        <f t="shared" si="0"/>
        <v>180836</v>
      </c>
      <c r="F27" s="6" t="s">
        <v>48</v>
      </c>
    </row>
    <row r="28" spans="1:6" ht="14.45" customHeight="1">
      <c r="A28" s="46">
        <v>33</v>
      </c>
      <c r="B28" s="31" t="s">
        <v>22</v>
      </c>
      <c r="C28" s="48">
        <f>الرواتب!F28</f>
        <v>937928</v>
      </c>
      <c r="D28" s="48">
        <f>المزايا!F28</f>
        <v>201954</v>
      </c>
      <c r="E28" s="50">
        <f t="shared" si="0"/>
        <v>1139882</v>
      </c>
      <c r="F28" s="6" t="s">
        <v>49</v>
      </c>
    </row>
    <row r="29" spans="1:6" ht="20.100000000000001" customHeight="1">
      <c r="A29" s="89" t="s">
        <v>24</v>
      </c>
      <c r="B29" s="89"/>
      <c r="C29" s="49">
        <f>SUM(C5:C28)</f>
        <v>29898240</v>
      </c>
      <c r="D29" s="49">
        <f>SUM(D5:D28)</f>
        <v>6901720</v>
      </c>
      <c r="E29" s="49">
        <f>SUM(E5:E28)</f>
        <v>36799960</v>
      </c>
      <c r="F29" s="7" t="s">
        <v>27</v>
      </c>
    </row>
    <row r="31" spans="1:6" ht="15" customHeight="1">
      <c r="A31" s="66" t="s">
        <v>100</v>
      </c>
      <c r="B31" s="65" t="s">
        <v>137</v>
      </c>
      <c r="C31" s="65"/>
    </row>
    <row r="32" spans="1:6" ht="15" customHeight="1">
      <c r="A32" s="66" t="s">
        <v>100</v>
      </c>
      <c r="B32" s="65" t="s">
        <v>98</v>
      </c>
      <c r="C32" s="65"/>
    </row>
    <row r="33" spans="1:3" ht="15" customHeight="1">
      <c r="A33" s="66" t="s">
        <v>100</v>
      </c>
      <c r="B33" s="65" t="s">
        <v>99</v>
      </c>
      <c r="C33" s="65"/>
    </row>
  </sheetData>
  <mergeCells count="7">
    <mergeCell ref="A29:B29"/>
    <mergeCell ref="A1:C1"/>
    <mergeCell ref="E1:F1"/>
    <mergeCell ref="A3:B4"/>
    <mergeCell ref="F3:F4"/>
    <mergeCell ref="A2:B2"/>
    <mergeCell ref="C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Hp</cp:lastModifiedBy>
  <cp:lastPrinted>2015-06-09T08:23:58Z</cp:lastPrinted>
  <dcterms:created xsi:type="dcterms:W3CDTF">2013-09-02T09:54:48Z</dcterms:created>
  <dcterms:modified xsi:type="dcterms:W3CDTF">2016-05-03T14:47:57Z</dcterms:modified>
</cp:coreProperties>
</file>