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30" yWindow="120" windowWidth="19065" windowHeight="4170" firstSheet="7" activeTab="13"/>
  </bookViews>
  <sheets>
    <sheet name="المنشآت" sheetId="28" r:id="rId1"/>
    <sheet name="سعودي" sheetId="19" r:id="rId2"/>
    <sheet name="غير سعودي" sheetId="20" r:id="rId3"/>
    <sheet name="المشتغلين" sheetId="21" r:id="rId4"/>
    <sheet name="جملة المشتغلين" sheetId="18" r:id="rId5"/>
    <sheet name="الرواتب" sheetId="22" r:id="rId6"/>
    <sheet name="المزايا" sheetId="23" r:id="rId7"/>
    <sheet name="جملة التعويضات" sheetId="24" r:id="rId8"/>
    <sheet name="جملة تعويضات المشتغلين" sheetId="13" r:id="rId9"/>
    <sheet name="نفقات" sheetId="26" r:id="rId10"/>
    <sheet name="ايرادات" sheetId="27" r:id="rId11"/>
    <sheet name="الإيرادات والنفقات" sheetId="25" r:id="rId12"/>
    <sheet name="فائض التشغيل" sheetId="29" r:id="rId13"/>
    <sheet name="التكوين الرأسمالي" sheetId="14" r:id="rId14"/>
  </sheets>
  <calcPr calcId="125725"/>
</workbook>
</file>

<file path=xl/calcChain.xml><?xml version="1.0" encoding="utf-8"?>
<calcChain xmlns="http://schemas.openxmlformats.org/spreadsheetml/2006/main">
  <c r="D29" i="28"/>
  <c r="E29"/>
  <c r="C29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 l="1"/>
  <c r="C5" i="24"/>
  <c r="C5" i="29" s="1"/>
  <c r="D5" i="24"/>
  <c r="D5" i="29" s="1"/>
  <c r="E5" i="24"/>
  <c r="E5" i="29" s="1"/>
  <c r="C6" i="24"/>
  <c r="C6" i="29" s="1"/>
  <c r="D6" i="24"/>
  <c r="D6" i="29" s="1"/>
  <c r="E6" i="24"/>
  <c r="E6" i="29" s="1"/>
  <c r="C7" i="24"/>
  <c r="D7"/>
  <c r="D7" i="29" s="1"/>
  <c r="E7" i="24"/>
  <c r="E7" i="29" s="1"/>
  <c r="C8" i="24"/>
  <c r="C8" i="29" s="1"/>
  <c r="D8" i="24"/>
  <c r="D8" i="29" s="1"/>
  <c r="E8" i="24"/>
  <c r="E8" i="29" s="1"/>
  <c r="C9" i="24"/>
  <c r="C9" i="29" s="1"/>
  <c r="D9" i="24"/>
  <c r="D9" i="29" s="1"/>
  <c r="E9" i="24"/>
  <c r="E9" i="29" s="1"/>
  <c r="C10" i="24"/>
  <c r="C10" i="29" s="1"/>
  <c r="D10" i="24"/>
  <c r="D10" i="29" s="1"/>
  <c r="E10" i="24"/>
  <c r="E10" i="29" s="1"/>
  <c r="C11" i="24"/>
  <c r="C11" i="29" s="1"/>
  <c r="D11" i="24"/>
  <c r="D11" i="29" s="1"/>
  <c r="E11" i="24"/>
  <c r="E11" i="29" s="1"/>
  <c r="C12" i="24"/>
  <c r="C12" i="29" s="1"/>
  <c r="D12" i="24"/>
  <c r="D12" i="29" s="1"/>
  <c r="E12" i="24"/>
  <c r="E12" i="29" s="1"/>
  <c r="C13" i="24"/>
  <c r="C13" i="29" s="1"/>
  <c r="D13" i="24"/>
  <c r="D13" i="29" s="1"/>
  <c r="E13" i="24"/>
  <c r="E13" i="29" s="1"/>
  <c r="C14" i="24"/>
  <c r="C14" i="29" s="1"/>
  <c r="D14" i="24"/>
  <c r="D14" i="29" s="1"/>
  <c r="E14" i="24"/>
  <c r="E14" i="29" s="1"/>
  <c r="C15" i="24"/>
  <c r="C15" i="29" s="1"/>
  <c r="D15" i="24"/>
  <c r="D15" i="29" s="1"/>
  <c r="E15" i="24"/>
  <c r="E15" i="29" s="1"/>
  <c r="C16" i="24"/>
  <c r="C16" i="29" s="1"/>
  <c r="D16" i="24"/>
  <c r="D16" i="29" s="1"/>
  <c r="E16" i="24"/>
  <c r="E16" i="29" s="1"/>
  <c r="C17" i="24"/>
  <c r="C17" i="29" s="1"/>
  <c r="D17" i="24"/>
  <c r="D17" i="29" s="1"/>
  <c r="E17" i="24"/>
  <c r="E17" i="29" s="1"/>
  <c r="C18" i="24"/>
  <c r="C18" i="29" s="1"/>
  <c r="D18" i="24"/>
  <c r="D18" i="29" s="1"/>
  <c r="E18" i="24"/>
  <c r="E18" i="29" s="1"/>
  <c r="C19" i="24"/>
  <c r="C19" i="29" s="1"/>
  <c r="D19" i="24"/>
  <c r="D19" i="29" s="1"/>
  <c r="E19" i="24"/>
  <c r="E19" i="29" s="1"/>
  <c r="C20" i="24"/>
  <c r="C20" i="29" s="1"/>
  <c r="D20" i="24"/>
  <c r="D20" i="29" s="1"/>
  <c r="E20" i="24"/>
  <c r="E20" i="29" s="1"/>
  <c r="C21" i="24"/>
  <c r="C21" i="29" s="1"/>
  <c r="D21" i="24"/>
  <c r="D21" i="29" s="1"/>
  <c r="E21" i="24"/>
  <c r="E21" i="29" s="1"/>
  <c r="C22" i="24"/>
  <c r="C22" i="29" s="1"/>
  <c r="D22" i="24"/>
  <c r="D22" i="29" s="1"/>
  <c r="E22" i="24"/>
  <c r="E22" i="29" s="1"/>
  <c r="C23" i="24"/>
  <c r="C23" i="29" s="1"/>
  <c r="D23" i="24"/>
  <c r="D23" i="29" s="1"/>
  <c r="E23" i="24"/>
  <c r="E23" i="29" s="1"/>
  <c r="C24" i="24"/>
  <c r="C24" i="29" s="1"/>
  <c r="D24" i="24"/>
  <c r="D24" i="29" s="1"/>
  <c r="E24" i="24"/>
  <c r="E24" i="29" s="1"/>
  <c r="C25" i="24"/>
  <c r="C25" i="29" s="1"/>
  <c r="D25" i="24"/>
  <c r="D25" i="29" s="1"/>
  <c r="E25" i="24"/>
  <c r="E25" i="29" s="1"/>
  <c r="C26" i="24"/>
  <c r="C26" i="29" s="1"/>
  <c r="D26" i="24"/>
  <c r="D26" i="29"/>
  <c r="E26" i="24"/>
  <c r="E26" i="29" s="1"/>
  <c r="C27" i="24"/>
  <c r="C27" i="29" s="1"/>
  <c r="D27" i="24"/>
  <c r="D27" i="29" s="1"/>
  <c r="E27" i="24"/>
  <c r="E27" i="29" s="1"/>
  <c r="C28" i="24"/>
  <c r="C28" i="29" s="1"/>
  <c r="D28" i="24"/>
  <c r="E28"/>
  <c r="E28" i="29"/>
  <c r="E29"/>
  <c r="F7" i="23"/>
  <c r="D7" i="13"/>
  <c r="F8" i="23"/>
  <c r="D8" i="13" s="1"/>
  <c r="F11" i="23"/>
  <c r="D11" i="13" s="1"/>
  <c r="F12" i="23"/>
  <c r="D12" i="13" s="1"/>
  <c r="F15" i="23"/>
  <c r="D15" i="13" s="1"/>
  <c r="F16" i="23"/>
  <c r="D16" i="13" s="1"/>
  <c r="F18" i="23"/>
  <c r="D18" i="13" s="1"/>
  <c r="F20" i="23"/>
  <c r="D20" i="13" s="1"/>
  <c r="F22" i="23"/>
  <c r="D22" i="13" s="1"/>
  <c r="F24" i="23"/>
  <c r="D24" i="13" s="1"/>
  <c r="F26" i="23"/>
  <c r="D26" i="13" s="1"/>
  <c r="F27" i="23"/>
  <c r="D27" i="13" s="1"/>
  <c r="E10" i="14"/>
  <c r="E14"/>
  <c r="E15"/>
  <c r="E23"/>
  <c r="E5"/>
  <c r="E8"/>
  <c r="E9"/>
  <c r="E18"/>
  <c r="E19"/>
  <c r="E20"/>
  <c r="E21"/>
  <c r="E22"/>
  <c r="E24"/>
  <c r="E25"/>
  <c r="E26"/>
  <c r="E27"/>
  <c r="E28"/>
  <c r="E13"/>
  <c r="E6"/>
  <c r="E16"/>
  <c r="E17"/>
  <c r="E11"/>
  <c r="E12"/>
  <c r="E7"/>
  <c r="D29"/>
  <c r="C29"/>
  <c r="D29" i="22"/>
  <c r="F5"/>
  <c r="C5" i="13" s="1"/>
  <c r="F9" i="22"/>
  <c r="C9" i="13" s="1"/>
  <c r="F10" i="22"/>
  <c r="C10" i="13" s="1"/>
  <c r="F13" i="22"/>
  <c r="C13" i="13" s="1"/>
  <c r="F17" i="22"/>
  <c r="C17" i="13" s="1"/>
  <c r="F18" i="22"/>
  <c r="C18" i="13" s="1"/>
  <c r="F21" i="22"/>
  <c r="C21" i="13" s="1"/>
  <c r="F25" i="22"/>
  <c r="C25" i="13" s="1"/>
  <c r="F26" i="22"/>
  <c r="C26" i="13" s="1"/>
  <c r="E26" s="1"/>
  <c r="C5" i="21"/>
  <c r="D5"/>
  <c r="E5"/>
  <c r="C6"/>
  <c r="D6"/>
  <c r="E6"/>
  <c r="C7"/>
  <c r="D7"/>
  <c r="E7"/>
  <c r="C8"/>
  <c r="D8"/>
  <c r="E8"/>
  <c r="C9"/>
  <c r="D9"/>
  <c r="E9"/>
  <c r="C10"/>
  <c r="D10"/>
  <c r="E10"/>
  <c r="C11"/>
  <c r="D11"/>
  <c r="E11"/>
  <c r="C12"/>
  <c r="D12"/>
  <c r="E12"/>
  <c r="C13"/>
  <c r="D13"/>
  <c r="E13"/>
  <c r="C14"/>
  <c r="D14"/>
  <c r="E14"/>
  <c r="C15"/>
  <c r="D15"/>
  <c r="E15"/>
  <c r="C16"/>
  <c r="D16"/>
  <c r="E16"/>
  <c r="C17"/>
  <c r="D17"/>
  <c r="E17"/>
  <c r="C18"/>
  <c r="D18"/>
  <c r="E18"/>
  <c r="C19"/>
  <c r="D19"/>
  <c r="E19"/>
  <c r="C20"/>
  <c r="D20"/>
  <c r="E20"/>
  <c r="C21"/>
  <c r="D21"/>
  <c r="E21"/>
  <c r="C22"/>
  <c r="D22"/>
  <c r="E22"/>
  <c r="C23"/>
  <c r="D23"/>
  <c r="E23"/>
  <c r="C24"/>
  <c r="D24"/>
  <c r="E24"/>
  <c r="C25"/>
  <c r="F25" s="1"/>
  <c r="D25"/>
  <c r="E25"/>
  <c r="C26"/>
  <c r="D26"/>
  <c r="E26"/>
  <c r="C27"/>
  <c r="D27"/>
  <c r="E27"/>
  <c r="C28"/>
  <c r="D28"/>
  <c r="E28"/>
  <c r="E29"/>
  <c r="F27" i="20"/>
  <c r="D27" i="18" s="1"/>
  <c r="F23" i="20"/>
  <c r="D23" i="18" s="1"/>
  <c r="F21" i="20"/>
  <c r="D21" i="18" s="1"/>
  <c r="F19" i="20"/>
  <c r="D19" i="18" s="1"/>
  <c r="F17" i="20"/>
  <c r="D17" i="18"/>
  <c r="F15" i="20"/>
  <c r="D15" i="18" s="1"/>
  <c r="F13" i="20"/>
  <c r="D13" i="18" s="1"/>
  <c r="F11" i="20"/>
  <c r="D11" i="18" s="1"/>
  <c r="F9" i="20"/>
  <c r="D9" i="18" s="1"/>
  <c r="F7" i="20"/>
  <c r="D7" i="18"/>
  <c r="F5" i="20"/>
  <c r="D5" i="18" s="1"/>
  <c r="D29" i="19"/>
  <c r="E29"/>
  <c r="C29"/>
  <c r="E29" i="27"/>
  <c r="D29"/>
  <c r="C29"/>
  <c r="F29" s="1"/>
  <c r="F28"/>
  <c r="D28" i="25" s="1"/>
  <c r="F27" i="27"/>
  <c r="D27" i="25" s="1"/>
  <c r="F26" i="27"/>
  <c r="D26" i="25" s="1"/>
  <c r="F25" i="27"/>
  <c r="D25" i="25" s="1"/>
  <c r="F24" i="27"/>
  <c r="D24" i="25" s="1"/>
  <c r="F23" i="27"/>
  <c r="D23" i="25" s="1"/>
  <c r="F22" i="27"/>
  <c r="D22" i="25" s="1"/>
  <c r="F21" i="27"/>
  <c r="D21" i="25" s="1"/>
  <c r="F20" i="27"/>
  <c r="D20" i="25" s="1"/>
  <c r="F19" i="27"/>
  <c r="D19" i="25" s="1"/>
  <c r="F18" i="27"/>
  <c r="D18" i="25" s="1"/>
  <c r="F17" i="27"/>
  <c r="D17" i="25" s="1"/>
  <c r="F16" i="27"/>
  <c r="D16" i="25" s="1"/>
  <c r="F15" i="27"/>
  <c r="D15" i="25" s="1"/>
  <c r="F14" i="27"/>
  <c r="D14" i="25" s="1"/>
  <c r="F13" i="27"/>
  <c r="D13" i="25"/>
  <c r="F12" i="27"/>
  <c r="D12" i="25" s="1"/>
  <c r="F11" i="27"/>
  <c r="D11" i="25" s="1"/>
  <c r="F10" i="27"/>
  <c r="D10" i="25" s="1"/>
  <c r="F9" i="27"/>
  <c r="D9" i="25" s="1"/>
  <c r="F8" i="27"/>
  <c r="D8" i="25" s="1"/>
  <c r="F7" i="27"/>
  <c r="D7" i="25" s="1"/>
  <c r="F6" i="27"/>
  <c r="D6" i="25" s="1"/>
  <c r="F5" i="27"/>
  <c r="D5" i="25" s="1"/>
  <c r="F28" i="26"/>
  <c r="C28" i="25" s="1"/>
  <c r="F27" i="26"/>
  <c r="C27" i="25" s="1"/>
  <c r="F26" i="26"/>
  <c r="C26" i="25" s="1"/>
  <c r="F25" i="26"/>
  <c r="C25" i="25" s="1"/>
  <c r="F24" i="26"/>
  <c r="C24" i="25" s="1"/>
  <c r="F23" i="26"/>
  <c r="C23" i="25" s="1"/>
  <c r="F22" i="26"/>
  <c r="C22" i="25" s="1"/>
  <c r="F21" i="26"/>
  <c r="C21" i="25" s="1"/>
  <c r="F20" i="26"/>
  <c r="C20" i="25" s="1"/>
  <c r="F19" i="26"/>
  <c r="C19" i="25" s="1"/>
  <c r="F18" i="26"/>
  <c r="C18" i="25" s="1"/>
  <c r="F17" i="26"/>
  <c r="C17" i="25" s="1"/>
  <c r="F16" i="26"/>
  <c r="C16" i="25" s="1"/>
  <c r="F15" i="26"/>
  <c r="C15" i="25" s="1"/>
  <c r="F14" i="26"/>
  <c r="C14" i="25" s="1"/>
  <c r="F13" i="26"/>
  <c r="C13" i="25" s="1"/>
  <c r="F12" i="26"/>
  <c r="C12" i="25" s="1"/>
  <c r="F11" i="26"/>
  <c r="C11" i="25" s="1"/>
  <c r="F10" i="26"/>
  <c r="C10" i="25" s="1"/>
  <c r="F9" i="26"/>
  <c r="C9" i="25" s="1"/>
  <c r="F8" i="26"/>
  <c r="C8" i="25" s="1"/>
  <c r="F7" i="26"/>
  <c r="C7" i="25" s="1"/>
  <c r="F6" i="26"/>
  <c r="C6" i="25" s="1"/>
  <c r="F5" i="26"/>
  <c r="C5" i="25" s="1"/>
  <c r="E29" i="26"/>
  <c r="D29"/>
  <c r="C29"/>
  <c r="C29" i="22"/>
  <c r="F28"/>
  <c r="C28" i="13" s="1"/>
  <c r="F24" i="22"/>
  <c r="C24" i="13"/>
  <c r="F20" i="22"/>
  <c r="C20" i="13" s="1"/>
  <c r="F16" i="22"/>
  <c r="C16" i="13" s="1"/>
  <c r="F12" i="22"/>
  <c r="C12" i="13"/>
  <c r="F8" i="22"/>
  <c r="C8" i="13" s="1"/>
  <c r="F28" i="20"/>
  <c r="D28" i="18" s="1"/>
  <c r="F26" i="20"/>
  <c r="D26" i="18" s="1"/>
  <c r="F24" i="20"/>
  <c r="D24" i="18" s="1"/>
  <c r="F22" i="20"/>
  <c r="D22" i="18" s="1"/>
  <c r="F20" i="20"/>
  <c r="D20" i="18" s="1"/>
  <c r="F18" i="20"/>
  <c r="D18" i="18" s="1"/>
  <c r="F16" i="20"/>
  <c r="D16" i="18" s="1"/>
  <c r="F14" i="20"/>
  <c r="D14" i="18" s="1"/>
  <c r="F12" i="20"/>
  <c r="D12" i="18" s="1"/>
  <c r="F10" i="20"/>
  <c r="D10" i="18" s="1"/>
  <c r="F8" i="20"/>
  <c r="F6"/>
  <c r="D6" i="18" s="1"/>
  <c r="F28" i="19"/>
  <c r="C28" i="18" s="1"/>
  <c r="F27" i="19"/>
  <c r="C27" i="18" s="1"/>
  <c r="F26" i="19"/>
  <c r="C26" i="18" s="1"/>
  <c r="F25" i="19"/>
  <c r="C25" i="18" s="1"/>
  <c r="F24" i="19"/>
  <c r="C24" i="18" s="1"/>
  <c r="E24" s="1"/>
  <c r="F23" i="19"/>
  <c r="C23" i="18" s="1"/>
  <c r="F22" i="19"/>
  <c r="C22" i="18" s="1"/>
  <c r="F21" i="19"/>
  <c r="C21" i="18" s="1"/>
  <c r="F20" i="19"/>
  <c r="C20" i="18" s="1"/>
  <c r="E20" s="1"/>
  <c r="F19" i="19"/>
  <c r="C19" i="18" s="1"/>
  <c r="F18" i="19"/>
  <c r="C18" i="18" s="1"/>
  <c r="F17" i="19"/>
  <c r="C17" i="18" s="1"/>
  <c r="F16" i="19"/>
  <c r="C16" i="18" s="1"/>
  <c r="F15" i="19"/>
  <c r="C15" i="18" s="1"/>
  <c r="F14" i="19"/>
  <c r="C14" i="18"/>
  <c r="F13" i="19"/>
  <c r="C13" i="18" s="1"/>
  <c r="E13" s="1"/>
  <c r="F12" i="19"/>
  <c r="C12" i="18" s="1"/>
  <c r="F11" i="19"/>
  <c r="C11" i="18" s="1"/>
  <c r="F10" i="19"/>
  <c r="C10" i="18" s="1"/>
  <c r="F9" i="19"/>
  <c r="C9" i="18" s="1"/>
  <c r="F8" i="19"/>
  <c r="C8" i="18" s="1"/>
  <c r="F7" i="19"/>
  <c r="C7" i="18" s="1"/>
  <c r="F6" i="19"/>
  <c r="C6" i="18" s="1"/>
  <c r="F5" i="19"/>
  <c r="C5" i="18" s="1"/>
  <c r="C29" i="25"/>
  <c r="F7" i="22"/>
  <c r="C7" i="13" s="1"/>
  <c r="E7" s="1"/>
  <c r="F15" i="22"/>
  <c r="C15" i="13" s="1"/>
  <c r="F23" i="22"/>
  <c r="C23" i="13" s="1"/>
  <c r="F6" i="22"/>
  <c r="C6" i="13" s="1"/>
  <c r="F14" i="22"/>
  <c r="C14" i="13" s="1"/>
  <c r="F22" i="22"/>
  <c r="C22" i="13" s="1"/>
  <c r="E22" s="1"/>
  <c r="E29" i="22"/>
  <c r="F11"/>
  <c r="C11" i="13" s="1"/>
  <c r="E11" s="1"/>
  <c r="F19" i="22"/>
  <c r="C19" i="13" s="1"/>
  <c r="F27" i="22"/>
  <c r="C27" i="13" s="1"/>
  <c r="F28" i="23"/>
  <c r="D28" i="13" s="1"/>
  <c r="F25" i="20"/>
  <c r="D25" i="18" s="1"/>
  <c r="F25" i="23"/>
  <c r="D25" i="13" s="1"/>
  <c r="F23" i="23"/>
  <c r="D23" i="13" s="1"/>
  <c r="F19" i="23"/>
  <c r="D19" i="13" s="1"/>
  <c r="F14" i="23"/>
  <c r="D14" i="13" s="1"/>
  <c r="F10" i="23"/>
  <c r="D10" i="13" s="1"/>
  <c r="F6" i="23"/>
  <c r="D6" i="13" s="1"/>
  <c r="F21" i="23"/>
  <c r="D21" i="13" s="1"/>
  <c r="F17" i="23"/>
  <c r="D17" i="13" s="1"/>
  <c r="F13" i="23"/>
  <c r="D13" i="13" s="1"/>
  <c r="F9" i="23"/>
  <c r="D9" i="13" s="1"/>
  <c r="F5" i="23"/>
  <c r="D5" i="13" s="1"/>
  <c r="D29" i="23"/>
  <c r="E29"/>
  <c r="C29"/>
  <c r="F11" i="24"/>
  <c r="F9"/>
  <c r="F5"/>
  <c r="F17"/>
  <c r="F16"/>
  <c r="F12"/>
  <c r="F10"/>
  <c r="F8"/>
  <c r="F6"/>
  <c r="F26"/>
  <c r="F24"/>
  <c r="F21"/>
  <c r="D29"/>
  <c r="F19"/>
  <c r="F14"/>
  <c r="E29"/>
  <c r="F27"/>
  <c r="F25"/>
  <c r="F23"/>
  <c r="F22"/>
  <c r="F20"/>
  <c r="F13"/>
  <c r="F18"/>
  <c r="F15"/>
  <c r="E29" i="14" l="1"/>
  <c r="F29" i="26"/>
  <c r="E25" i="13"/>
  <c r="E27"/>
  <c r="E20"/>
  <c r="E12"/>
  <c r="F15" i="29"/>
  <c r="E15" i="13"/>
  <c r="E24"/>
  <c r="E8"/>
  <c r="F21" i="29"/>
  <c r="F10"/>
  <c r="F26"/>
  <c r="E19" i="13"/>
  <c r="F25" i="29"/>
  <c r="F13"/>
  <c r="F5"/>
  <c r="E16" i="13"/>
  <c r="F11" i="29"/>
  <c r="F23"/>
  <c r="F18"/>
  <c r="F8"/>
  <c r="F27"/>
  <c r="F16"/>
  <c r="F12"/>
  <c r="F9"/>
  <c r="F6"/>
  <c r="F24"/>
  <c r="F20"/>
  <c r="F22"/>
  <c r="F19"/>
  <c r="F14"/>
  <c r="E14" i="13"/>
  <c r="F17" i="29"/>
  <c r="E12" i="18"/>
  <c r="E26"/>
  <c r="E17"/>
  <c r="F24" i="21"/>
  <c r="F6"/>
  <c r="E15" i="18"/>
  <c r="E19"/>
  <c r="E27"/>
  <c r="E7"/>
  <c r="E11"/>
  <c r="E22"/>
  <c r="E6"/>
  <c r="E10"/>
  <c r="E14"/>
  <c r="E25"/>
  <c r="E5"/>
  <c r="E9"/>
  <c r="E16"/>
  <c r="E28"/>
  <c r="E23"/>
  <c r="F16" i="21"/>
  <c r="F12"/>
  <c r="F27"/>
  <c r="F20"/>
  <c r="F8"/>
  <c r="F28"/>
  <c r="F26"/>
  <c r="E21" i="18"/>
  <c r="F22" i="21"/>
  <c r="F18"/>
  <c r="F14"/>
  <c r="F10"/>
  <c r="F17"/>
  <c r="F9"/>
  <c r="D28" i="29"/>
  <c r="F28" i="24"/>
  <c r="C7" i="29"/>
  <c r="F7" s="1"/>
  <c r="F7" i="24"/>
  <c r="C29" i="29"/>
  <c r="F29" i="20"/>
  <c r="D8" i="18"/>
  <c r="C29" i="21"/>
  <c r="E21" i="13"/>
  <c r="E9"/>
  <c r="C29" i="24"/>
  <c r="F29" s="1"/>
  <c r="F29" i="23"/>
  <c r="F29" i="19"/>
  <c r="C29" i="18"/>
  <c r="E28" i="13"/>
  <c r="D29"/>
  <c r="E23"/>
  <c r="E8" i="18"/>
  <c r="D29" i="25"/>
  <c r="E6" i="13"/>
  <c r="E18" i="18"/>
  <c r="D29"/>
  <c r="C29" i="13"/>
  <c r="D29" i="21"/>
  <c r="F19"/>
  <c r="F11"/>
  <c r="E5" i="13"/>
  <c r="E18"/>
  <c r="F29" i="22"/>
  <c r="F21" i="21"/>
  <c r="F13"/>
  <c r="F5"/>
  <c r="E17" i="13"/>
  <c r="F23" i="21"/>
  <c r="F15"/>
  <c r="F7"/>
  <c r="E13" i="13"/>
  <c r="E10"/>
  <c r="E29" l="1"/>
  <c r="F29" i="21"/>
  <c r="F28" i="29"/>
  <c r="D29"/>
  <c r="F29" s="1"/>
  <c r="E29" i="18"/>
</calcChain>
</file>

<file path=xl/sharedStrings.xml><?xml version="1.0" encoding="utf-8"?>
<sst xmlns="http://schemas.openxmlformats.org/spreadsheetml/2006/main" count="969" uniqueCount="134">
  <si>
    <t>Less 5 emp</t>
  </si>
  <si>
    <t>صُنع المنتجات الغذائية</t>
  </si>
  <si>
    <t>صُنع المشروبات</t>
  </si>
  <si>
    <t>صُنع منتجات التبغ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</si>
  <si>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</si>
  <si>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</si>
  <si>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</si>
  <si>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</t>
  </si>
  <si>
    <t>صُنع الورق ومنتجات الورق</t>
  </si>
  <si>
    <t>الطباعة واستنساخ وسائط الأعلام المسجّلة</t>
  </si>
  <si>
    <t>صُنع المواد الكيميائية والمنتجات الكيميائية</t>
  </si>
  <si>
    <t>صنع المنتجات الصيدلانية الأساسية والمستحضرات الصيدلانية</t>
  </si>
  <si>
    <t>صنع منتجات المطاط واللدائن</t>
  </si>
  <si>
    <t>صنع منتجات المعادن اللافلزية الأخرى</t>
  </si>
  <si>
    <t>صنع الفلزات القاعدية</t>
  </si>
  <si>
    <t>صنع منتجات المعادن المشكلة (باستثناء الآلات والمعدات)</t>
  </si>
  <si>
    <t>صنع الحواسيب والمنتجات الألكترونية والبصرية</t>
  </si>
  <si>
    <t>صنع المعدات الكهربائية</t>
  </si>
  <si>
    <t>صناعة الآلات والمعدات غير المصنفة في موضع أخر</t>
  </si>
  <si>
    <t>صناعة معدات النقل الأخرى</t>
  </si>
  <si>
    <t>صناعة الأثاث</t>
  </si>
  <si>
    <t>الصناعة التحويلية الأخرى</t>
  </si>
  <si>
    <t>إصلاح وصيانة وتركيب الآلات والمعدات</t>
  </si>
  <si>
    <t>النشاط الاقتصادي</t>
  </si>
  <si>
    <t>الجملة</t>
  </si>
  <si>
    <t>(5-19) emp</t>
  </si>
  <si>
    <t>20+  emp</t>
  </si>
  <si>
    <t>Total</t>
  </si>
  <si>
    <t>Economic activity</t>
  </si>
  <si>
    <t>10 - Manufacture of food products</t>
  </si>
  <si>
    <t>11 - Manufacture of beverages</t>
  </si>
  <si>
    <t>12 - Manufacture of tobacco products</t>
  </si>
  <si>
    <t>13 - Manufacture of textiles</t>
  </si>
  <si>
    <t>14 - Manufacture of wearing apparel</t>
  </si>
  <si>
    <t>15 - Manufacture of leather and related products</t>
  </si>
  <si>
    <t>17 - Manufacture of paper and paper products</t>
  </si>
  <si>
    <t>18 - Printing and reproduction of recorded media</t>
  </si>
  <si>
    <t>19 - Manufacture of coke and refined petroleum products</t>
  </si>
  <si>
    <t>20 - Manufacture of chemicals and chemical products</t>
  </si>
  <si>
    <t>22 - Manufacture of rubber and plastics products</t>
  </si>
  <si>
    <t>23 - Manufacture of other non-metallic mineral products</t>
  </si>
  <si>
    <t>24 - Manufacture of basic metals</t>
  </si>
  <si>
    <t>26 - Manufacture of computer, electronic and optical products</t>
  </si>
  <si>
    <t>27 - Manufacture of electrical equipment</t>
  </si>
  <si>
    <t>28 - Manufacture of machinery and equipment n.e.c.</t>
  </si>
  <si>
    <t>29 - Manufacture of motor vehicles, trailers and semi-trailers</t>
  </si>
  <si>
    <t>30 - Manufacture of other transport equipment</t>
  </si>
  <si>
    <t>31 - Manufacture of furniture</t>
  </si>
  <si>
    <t>32 - Other manufacturing</t>
  </si>
  <si>
    <t>33 - Repair and installation of machinery and equipment</t>
  </si>
  <si>
    <t>الرواتب والأجور</t>
  </si>
  <si>
    <t>المزايا والبدلات</t>
  </si>
  <si>
    <t>16 - Manufacture of wood and of products of wood and cork</t>
  </si>
  <si>
    <t xml:space="preserve">صنع فحم الكوك والمنتجات النفطية المكررة </t>
  </si>
  <si>
    <t>21 - Manufacture of products and preparations pharmaceutical</t>
  </si>
  <si>
    <t>25 - Manufacture of fabricated metal products</t>
  </si>
  <si>
    <t xml:space="preserve">صناعة المركبات ذات المحركات والمركبات </t>
  </si>
  <si>
    <t>النفقات</t>
  </si>
  <si>
    <t>الأصول المشتراة</t>
  </si>
  <si>
    <t>الأصول المباعة</t>
  </si>
  <si>
    <t>صافي الأصول</t>
  </si>
  <si>
    <t>Purchased</t>
  </si>
  <si>
    <t>Sold</t>
  </si>
  <si>
    <t>Net</t>
  </si>
  <si>
    <t>سعودي</t>
  </si>
  <si>
    <t>غير سعودي</t>
  </si>
  <si>
    <t>الاجمالي</t>
  </si>
  <si>
    <t>أقل من 5 مشتغلين</t>
  </si>
  <si>
    <t>5 - 19 مشتغل</t>
  </si>
  <si>
    <t>20 مشتغل فأكثر</t>
  </si>
  <si>
    <t>Saudi</t>
  </si>
  <si>
    <t>Non-Saudi</t>
  </si>
  <si>
    <t>Wages &amp; Salaries</t>
  </si>
  <si>
    <t>Benefits &amp; allowances</t>
  </si>
  <si>
    <t>الإيرادات</t>
  </si>
  <si>
    <t>Expenditures</t>
  </si>
  <si>
    <t>Revenues</t>
  </si>
  <si>
    <t xml:space="preserve">جملة المشتغلين حسب فئة حجم المنشأة والنشاط الاقتصادي 2013                     </t>
  </si>
  <si>
    <t>Total employees by class size &amp; economic activity 2013</t>
  </si>
  <si>
    <r>
      <t>عدد المشتغلين</t>
    </r>
    <r>
      <rPr>
        <b/>
        <sz val="12"/>
        <rFont val="Calibri"/>
        <family val="2"/>
      </rPr>
      <t xml:space="preserve"> ( سعودي وغير سعودي ) </t>
    </r>
    <r>
      <rPr>
        <b/>
        <sz val="14"/>
        <rFont val="Calibri"/>
        <family val="2"/>
      </rPr>
      <t>حسب النشاط الاقتصادي2013</t>
    </r>
  </si>
  <si>
    <t xml:space="preserve"> Total employees (Saudi, Non-Saudi) by economic activity 2013</t>
  </si>
  <si>
    <t xml:space="preserve">المشتغلون السعوديون حسب فئة حجم المنشأة والنشاط الاقتصادي 2013 </t>
  </si>
  <si>
    <t>Saudi employees by class size &amp; economic activity 2013</t>
  </si>
  <si>
    <t>المشتغلون غير السعوديين حسب فئة حجم المنشأة والنشاط الاقتصادي 2013</t>
  </si>
  <si>
    <t>Non-Saudi employees by class size &amp; economic activity 2013</t>
  </si>
  <si>
    <t>Wages &amp; Salaries by class size &amp; economic activity 2013</t>
  </si>
  <si>
    <t>المزيا والبدلات حسب فئة حجم المنشأة والنشاط الاقتصادي2013</t>
  </si>
  <si>
    <t xml:space="preserve"> Employees Compensation by economic activity 2013</t>
  </si>
  <si>
    <t>تعويضات المشتغلين حسب النشاط الاقتصادي 2013</t>
  </si>
  <si>
    <t>تعويضات المشتغلين حسب فئة حجم المنشأة والنشاط الاقتصادي 2013</t>
  </si>
  <si>
    <t>Employees Compensation by class size &amp; economic activity 2013</t>
  </si>
  <si>
    <t xml:space="preserve">النفقات والايرادات حسب النشاط الاقتصادي2013                       </t>
  </si>
  <si>
    <t xml:space="preserve"> Revenues &amp; Expenditures by economic activity 2013 </t>
  </si>
  <si>
    <t xml:space="preserve">النفقات التشغيلية حسب فئة حجم المنشأة والنشاط الاقتصادي 2013                        </t>
  </si>
  <si>
    <t>Operating Expenditures by class size &amp; economic activity 2013</t>
  </si>
  <si>
    <t>الإيرادات التشغيلية حسب فئة حجم المنشأة والنشاط الاقتصادي 2013</t>
  </si>
  <si>
    <t>Operating Revenues by class size &amp; economic activity 2013</t>
  </si>
  <si>
    <t>التكوين الرأسمالي الإجمالي حسب النشاط الاقتصادي 2013</t>
  </si>
  <si>
    <t>Gross capital formation by economic activity 2013</t>
  </si>
  <si>
    <t>جدول رقم 1</t>
  </si>
  <si>
    <t>Table 1</t>
  </si>
  <si>
    <t>جدول رقم 2</t>
  </si>
  <si>
    <t>Table 2</t>
  </si>
  <si>
    <t>جدول رقم 3</t>
  </si>
  <si>
    <t>Table 3</t>
  </si>
  <si>
    <t>جدول رقم 4</t>
  </si>
  <si>
    <t>Table 4</t>
  </si>
  <si>
    <t>جدول رقم 5</t>
  </si>
  <si>
    <t>Table 5</t>
  </si>
  <si>
    <t>Table 6</t>
  </si>
  <si>
    <t>جدول رقم 7</t>
  </si>
  <si>
    <t>Table 7</t>
  </si>
  <si>
    <t>جدول رقم 8</t>
  </si>
  <si>
    <t>Table 8</t>
  </si>
  <si>
    <t>جدول رقم 9</t>
  </si>
  <si>
    <t>Table 9</t>
  </si>
  <si>
    <t>جدول رقم 10</t>
  </si>
  <si>
    <t>Table 10</t>
  </si>
  <si>
    <t>جدول رقم 11</t>
  </si>
  <si>
    <t>Table 11</t>
  </si>
  <si>
    <t>جدول رقم 12</t>
  </si>
  <si>
    <t>Table 12</t>
  </si>
  <si>
    <r>
      <t xml:space="preserve">جملة المنشآت حسب فئة حجم المشتغلين والنشاط الاقتصادي 2013                         </t>
    </r>
    <r>
      <rPr>
        <b/>
        <sz val="11"/>
        <color indexed="8"/>
        <rFont val="Arial"/>
        <family val="2"/>
      </rPr>
      <t>No of Establishments by class size &amp; economic activity 2013</t>
    </r>
  </si>
  <si>
    <t>جدول رقم 13</t>
  </si>
  <si>
    <t>Table 13</t>
  </si>
  <si>
    <r>
      <t>الرواتب والأجور حسب فئة حجم المنشأة والنشاط الاقتصادي</t>
    </r>
    <r>
      <rPr>
        <b/>
        <sz val="12"/>
        <rFont val="Arial"/>
        <family val="2"/>
      </rPr>
      <t>2013</t>
    </r>
  </si>
  <si>
    <t>جدول رقم 14</t>
  </si>
  <si>
    <t>Table 14</t>
  </si>
  <si>
    <t>فائض التشغيل حسب فئة حجم المنشأة والنشاط الاقتصادي 2013</t>
  </si>
  <si>
    <t>Operating Surplus by class size &amp; economic activity 2013</t>
  </si>
  <si>
    <t>*</t>
  </si>
  <si>
    <t>تشمل المنشآت العاملة في القطاع الخاص والعام والذي لا يهدف إلى الربح</t>
  </si>
  <si>
    <t>لا تشمل المنشآت العاملة في القطاع الحكومي والخارجي</t>
  </si>
  <si>
    <t>المصدر : البحث الاقتصادي السنوي للمؤسسات 2013</t>
  </si>
</sst>
</file>

<file path=xl/styles.xml><?xml version="1.0" encoding="utf-8"?>
<styleSheet xmlns="http://schemas.openxmlformats.org/spreadsheetml/2006/main">
  <numFmts count="3">
    <numFmt numFmtId="43" formatCode="_-* #,##0.00_-;_-* #,##0.00\-;_-* &quot;-&quot;??_-;_-@_-"/>
    <numFmt numFmtId="164" formatCode="_-* #,##0_-;_-* #,##0\-;_-* &quot;-&quot;??_-;_-@_-"/>
    <numFmt numFmtId="165" formatCode="#,##0_ ;\-#,##0\ "/>
  </numFmts>
  <fonts count="31">
    <font>
      <sz val="10"/>
      <name val="Arial"/>
      <charset val="178"/>
    </font>
    <font>
      <sz val="10"/>
      <name val="Arial"/>
      <charset val="178"/>
    </font>
    <font>
      <b/>
      <sz val="10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 Narrow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9"/>
      <name val="Arial Narrow"/>
      <family val="2"/>
    </font>
    <font>
      <b/>
      <sz val="12"/>
      <name val="Arial"/>
      <family val="2"/>
    </font>
    <font>
      <sz val="11"/>
      <color rgb="FF000000"/>
      <name val="Calibri"/>
      <family val="2"/>
      <charset val="178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00B050"/>
      <name val="Sakkal Majalla"/>
    </font>
    <font>
      <b/>
      <sz val="14"/>
      <color rgb="FF00B050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88">
    <xf numFmtId="0" fontId="0" fillId="0" borderId="0" xfId="0"/>
    <xf numFmtId="164" fontId="4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8" fillId="0" borderId="2" xfId="11" applyFont="1" applyBorder="1" applyAlignment="1">
      <alignment horizontal="center" vertical="center" wrapText="1" readingOrder="2"/>
    </xf>
    <xf numFmtId="0" fontId="19" fillId="3" borderId="3" xfId="11" applyFont="1" applyFill="1" applyBorder="1" applyAlignment="1">
      <alignment horizontal="center" vertical="center" wrapText="1" readingOrder="2"/>
    </xf>
    <xf numFmtId="0" fontId="20" fillId="4" borderId="1" xfId="0" applyFont="1" applyFill="1" applyBorder="1" applyAlignment="1">
      <alignment vertical="center"/>
    </xf>
    <xf numFmtId="0" fontId="21" fillId="4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12" fillId="4" borderId="4" xfId="11" applyFont="1" applyFill="1" applyBorder="1" applyAlignment="1">
      <alignment horizontal="center" vertical="center" readingOrder="2"/>
    </xf>
    <xf numFmtId="0" fontId="21" fillId="4" borderId="1" xfId="0" applyFont="1" applyFill="1" applyBorder="1" applyAlignment="1">
      <alignment horizontal="center" vertical="center"/>
    </xf>
    <xf numFmtId="0" fontId="18" fillId="0" borderId="2" xfId="11" applyFont="1" applyBorder="1" applyAlignment="1">
      <alignment horizontal="center" vertical="center" wrapText="1" readingOrder="2"/>
    </xf>
    <xf numFmtId="0" fontId="22" fillId="3" borderId="3" xfId="11" applyFont="1" applyFill="1" applyBorder="1" applyAlignment="1">
      <alignment horizontal="center" vertical="center" wrapText="1" readingOrder="2"/>
    </xf>
    <xf numFmtId="165" fontId="4" fillId="2" borderId="1" xfId="1" applyNumberFormat="1" applyFont="1" applyFill="1" applyBorder="1" applyAlignment="1">
      <alignment horizontal="left" vertical="center" wrapText="1" indent="1"/>
    </xf>
    <xf numFmtId="165" fontId="2" fillId="2" borderId="1" xfId="1" applyNumberFormat="1" applyFont="1" applyFill="1" applyBorder="1" applyAlignment="1">
      <alignment horizontal="left" vertical="center" indent="1"/>
    </xf>
    <xf numFmtId="0" fontId="22" fillId="3" borderId="1" xfId="11" applyFont="1" applyFill="1" applyBorder="1" applyAlignment="1">
      <alignment horizontal="center" vertical="center" wrapText="1" readingOrder="2"/>
    </xf>
    <xf numFmtId="165" fontId="9" fillId="0" borderId="1" xfId="1" applyNumberFormat="1" applyFont="1" applyFill="1" applyBorder="1" applyAlignment="1">
      <alignment horizontal="left" vertical="center" wrapText="1" indent="1"/>
    </xf>
    <xf numFmtId="165" fontId="9" fillId="0" borderId="5" xfId="1" applyNumberFormat="1" applyFont="1" applyFill="1" applyBorder="1" applyAlignment="1">
      <alignment horizontal="left" vertical="center" wrapText="1" indent="1"/>
    </xf>
    <xf numFmtId="0" fontId="22" fillId="3" borderId="4" xfId="11" applyFont="1" applyFill="1" applyBorder="1" applyAlignment="1">
      <alignment horizontal="center" vertical="center" wrapText="1" readingOrder="2"/>
    </xf>
    <xf numFmtId="0" fontId="15" fillId="3" borderId="3" xfId="11" applyFont="1" applyFill="1" applyBorder="1" applyAlignment="1">
      <alignment horizontal="center" vertical="center" wrapText="1" readingOrder="2"/>
    </xf>
    <xf numFmtId="0" fontId="23" fillId="3" borderId="4" xfId="11" applyFont="1" applyFill="1" applyBorder="1" applyAlignment="1">
      <alignment horizontal="center" vertical="center" wrapText="1" readingOrder="2"/>
    </xf>
    <xf numFmtId="165" fontId="4" fillId="2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ill="1" applyBorder="1" applyAlignment="1">
      <alignment horizontal="right" vertical="center" indent="1"/>
    </xf>
    <xf numFmtId="164" fontId="4" fillId="4" borderId="3" xfId="1" applyNumberFormat="1" applyFont="1" applyFill="1" applyBorder="1" applyAlignment="1">
      <alignment horizontal="center" vertical="center" wrapText="1"/>
    </xf>
    <xf numFmtId="164" fontId="6" fillId="4" borderId="3" xfId="1" applyNumberFormat="1" applyFont="1" applyFill="1" applyBorder="1" applyAlignment="1">
      <alignment horizontal="center" vertical="center" wrapText="1"/>
    </xf>
    <xf numFmtId="164" fontId="5" fillId="4" borderId="3" xfId="1" applyNumberFormat="1" applyFont="1" applyFill="1" applyBorder="1" applyAlignment="1">
      <alignment horizontal="center" vertical="center" wrapText="1"/>
    </xf>
    <xf numFmtId="164" fontId="2" fillId="4" borderId="3" xfId="1" applyNumberFormat="1" applyFont="1" applyFill="1" applyBorder="1" applyAlignment="1">
      <alignment horizontal="center" vertical="center"/>
    </xf>
    <xf numFmtId="3" fontId="0" fillId="0" borderId="0" xfId="0" applyNumberFormat="1"/>
    <xf numFmtId="165" fontId="2" fillId="2" borderId="1" xfId="1" applyNumberFormat="1" applyFont="1" applyFill="1" applyBorder="1" applyAlignment="1">
      <alignment vertical="center"/>
    </xf>
    <xf numFmtId="3" fontId="9" fillId="0" borderId="5" xfId="1" applyNumberFormat="1" applyFont="1" applyFill="1" applyBorder="1" applyAlignment="1">
      <alignment horizontal="left" vertical="center" wrapText="1" indent="2"/>
    </xf>
    <xf numFmtId="3" fontId="4" fillId="2" borderId="1" xfId="1" applyNumberFormat="1" applyFont="1" applyFill="1" applyBorder="1" applyAlignment="1">
      <alignment horizontal="left" vertical="center" wrapText="1" indent="1"/>
    </xf>
    <xf numFmtId="3" fontId="2" fillId="2" borderId="1" xfId="1" applyNumberFormat="1" applyFont="1" applyFill="1" applyBorder="1" applyAlignment="1">
      <alignment horizontal="right" vertical="center" indent="2"/>
    </xf>
    <xf numFmtId="3" fontId="4" fillId="2" borderId="1" xfId="1" applyNumberFormat="1" applyFont="1" applyFill="1" applyBorder="1" applyAlignment="1">
      <alignment horizontal="left" vertical="center" wrapText="1" indent="2"/>
    </xf>
    <xf numFmtId="3" fontId="9" fillId="0" borderId="5" xfId="1" applyNumberFormat="1" applyFont="1" applyBorder="1" applyAlignment="1">
      <alignment horizontal="left" vertical="center" wrapText="1" indent="2"/>
    </xf>
    <xf numFmtId="164" fontId="9" fillId="0" borderId="1" xfId="1" applyNumberFormat="1" applyFont="1" applyBorder="1" applyAlignment="1">
      <alignment horizontal="left" vertical="center" wrapText="1" indent="1"/>
    </xf>
    <xf numFmtId="164" fontId="9" fillId="0" borderId="5" xfId="1" applyNumberFormat="1" applyFont="1" applyBorder="1" applyAlignment="1">
      <alignment horizontal="left" vertical="center" wrapText="1" indent="1"/>
    </xf>
    <xf numFmtId="3" fontId="8" fillId="0" borderId="1" xfId="1" applyNumberFormat="1" applyFont="1" applyFill="1" applyBorder="1" applyAlignment="1">
      <alignment horizontal="right" vertical="center" indent="1"/>
    </xf>
    <xf numFmtId="3" fontId="1" fillId="0" borderId="1" xfId="1" applyNumberFormat="1" applyFill="1" applyBorder="1" applyAlignment="1">
      <alignment horizontal="right" vertical="center" indent="1"/>
    </xf>
    <xf numFmtId="3" fontId="2" fillId="2" borderId="1" xfId="1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4" borderId="6" xfId="25" applyFont="1" applyFill="1" applyBorder="1" applyAlignment="1">
      <alignment horizontal="right" vertical="center" wrapText="1" indent="1" readingOrder="2"/>
    </xf>
    <xf numFmtId="0" fontId="23" fillId="4" borderId="6" xfId="55" applyFont="1" applyFill="1" applyBorder="1" applyAlignment="1">
      <alignment horizontal="right" vertical="center" wrapText="1" indent="1"/>
    </xf>
    <xf numFmtId="0" fontId="23" fillId="4" borderId="6" xfId="54" applyFont="1" applyFill="1" applyBorder="1" applyAlignment="1">
      <alignment horizontal="right" vertical="center" wrapText="1" indent="1"/>
    </xf>
    <xf numFmtId="0" fontId="23" fillId="4" borderId="6" xfId="53" applyFont="1" applyFill="1" applyBorder="1" applyAlignment="1">
      <alignment horizontal="right" vertical="center" wrapText="1" indent="1"/>
    </xf>
    <xf numFmtId="0" fontId="23" fillId="4" borderId="6" xfId="52" applyFont="1" applyFill="1" applyBorder="1" applyAlignment="1">
      <alignment horizontal="right" vertical="center" wrapText="1" indent="1"/>
    </xf>
    <xf numFmtId="0" fontId="23" fillId="4" borderId="6" xfId="51" applyFont="1" applyFill="1" applyBorder="1" applyAlignment="1">
      <alignment horizontal="right" vertical="center" wrapText="1" indent="1"/>
    </xf>
    <xf numFmtId="0" fontId="23" fillId="4" borderId="6" xfId="50" applyFont="1" applyFill="1" applyBorder="1" applyAlignment="1">
      <alignment horizontal="right" vertical="center" wrapText="1" indent="1"/>
    </xf>
    <xf numFmtId="0" fontId="23" fillId="4" borderId="6" xfId="49" applyFont="1" applyFill="1" applyBorder="1" applyAlignment="1">
      <alignment horizontal="right" vertical="center" wrapText="1" indent="1"/>
    </xf>
    <xf numFmtId="0" fontId="23" fillId="4" borderId="6" xfId="48" applyFont="1" applyFill="1" applyBorder="1" applyAlignment="1">
      <alignment horizontal="right" vertical="center" wrapText="1" indent="1"/>
    </xf>
    <xf numFmtId="0" fontId="23" fillId="4" borderId="6" xfId="47" applyFont="1" applyFill="1" applyBorder="1" applyAlignment="1">
      <alignment horizontal="right" vertical="center" wrapText="1" indent="1"/>
    </xf>
    <xf numFmtId="0" fontId="23" fillId="4" borderId="6" xfId="46" applyFont="1" applyFill="1" applyBorder="1" applyAlignment="1">
      <alignment horizontal="right" vertical="center" wrapText="1" indent="1"/>
    </xf>
    <xf numFmtId="0" fontId="23" fillId="4" borderId="6" xfId="45" applyFont="1" applyFill="1" applyBorder="1" applyAlignment="1">
      <alignment horizontal="right" vertical="center" wrapText="1" indent="1"/>
    </xf>
    <xf numFmtId="0" fontId="23" fillId="4" borderId="6" xfId="44" applyFont="1" applyFill="1" applyBorder="1" applyAlignment="1">
      <alignment horizontal="right" vertical="center" wrapText="1" indent="1"/>
    </xf>
    <xf numFmtId="0" fontId="23" fillId="4" borderId="6" xfId="43" applyFont="1" applyFill="1" applyBorder="1" applyAlignment="1">
      <alignment horizontal="right" vertical="center" wrapText="1" indent="1"/>
    </xf>
    <xf numFmtId="0" fontId="23" fillId="4" borderId="6" xfId="42" applyFont="1" applyFill="1" applyBorder="1" applyAlignment="1">
      <alignment horizontal="right" vertical="center" wrapText="1" indent="1"/>
    </xf>
    <xf numFmtId="0" fontId="23" fillId="4" borderId="7" xfId="11" applyFont="1" applyFill="1" applyBorder="1" applyAlignment="1">
      <alignment horizontal="center" vertical="center" wrapText="1" readingOrder="1"/>
    </xf>
    <xf numFmtId="0" fontId="24" fillId="0" borderId="0" xfId="0" applyFont="1" applyAlignment="1"/>
    <xf numFmtId="3" fontId="25" fillId="0" borderId="1" xfId="11" applyNumberFormat="1" applyFont="1" applyFill="1" applyBorder="1" applyAlignment="1">
      <alignment horizontal="left" vertical="center" wrapText="1" indent="1" readingOrder="1"/>
    </xf>
    <xf numFmtId="3" fontId="25" fillId="2" borderId="1" xfId="11" applyNumberFormat="1" applyFont="1" applyFill="1" applyBorder="1" applyAlignment="1">
      <alignment horizontal="left" vertical="center" wrapText="1" indent="1" readingOrder="1"/>
    </xf>
    <xf numFmtId="3" fontId="2" fillId="2" borderId="1" xfId="11" applyNumberFormat="1" applyFont="1" applyFill="1" applyBorder="1" applyAlignment="1">
      <alignment horizontal="left" vertical="center" wrapText="1" indent="1" readingOrder="1"/>
    </xf>
    <xf numFmtId="0" fontId="0" fillId="0" borderId="0" xfId="0" applyFill="1"/>
    <xf numFmtId="3" fontId="26" fillId="2" borderId="1" xfId="11" applyNumberFormat="1" applyFont="1" applyFill="1" applyBorder="1" applyAlignment="1">
      <alignment horizontal="left" vertical="center" wrapText="1" indent="1" readingOrder="1"/>
    </xf>
    <xf numFmtId="0" fontId="21" fillId="4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4" borderId="1" xfId="0" applyFont="1" applyFill="1" applyBorder="1" applyAlignment="1">
      <alignment horizontal="center" vertical="center"/>
    </xf>
    <xf numFmtId="0" fontId="27" fillId="0" borderId="0" xfId="0" applyFont="1" applyAlignment="1">
      <alignment vertical="center" readingOrder="2"/>
    </xf>
    <xf numFmtId="0" fontId="28" fillId="0" borderId="0" xfId="0" applyFont="1" applyAlignment="1">
      <alignment horizontal="center" vertical="center"/>
    </xf>
    <xf numFmtId="165" fontId="9" fillId="0" borderId="5" xfId="1" applyNumberFormat="1" applyFont="1" applyFill="1" applyBorder="1" applyAlignment="1">
      <alignment horizontal="left" vertical="center" wrapText="1" indent="2"/>
    </xf>
    <xf numFmtId="165" fontId="4" fillId="2" borderId="1" xfId="1" applyNumberFormat="1" applyFont="1" applyFill="1" applyBorder="1" applyAlignment="1">
      <alignment horizontal="left" vertical="center" wrapText="1" indent="2"/>
    </xf>
    <xf numFmtId="0" fontId="24" fillId="0" borderId="0" xfId="0" applyFont="1" applyAlignment="1">
      <alignment vertical="center"/>
    </xf>
    <xf numFmtId="0" fontId="29" fillId="3" borderId="1" xfId="11" applyFont="1" applyFill="1" applyBorder="1" applyAlignment="1">
      <alignment horizontal="center" vertical="center" wrapText="1" readingOrder="2"/>
    </xf>
    <xf numFmtId="0" fontId="21" fillId="4" borderId="1" xfId="0" applyFont="1" applyFill="1" applyBorder="1" applyAlignment="1">
      <alignment horizontal="center" vertical="center"/>
    </xf>
    <xf numFmtId="0" fontId="30" fillId="3" borderId="1" xfId="11" applyFont="1" applyFill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 readingOrder="2"/>
    </xf>
    <xf numFmtId="0" fontId="10" fillId="0" borderId="2" xfId="0" applyFont="1" applyBorder="1" applyAlignment="1">
      <alignment horizontal="center" vertical="center" readingOrder="2"/>
    </xf>
    <xf numFmtId="0" fontId="10" fillId="0" borderId="2" xfId="0" applyFont="1" applyBorder="1" applyAlignment="1">
      <alignment horizontal="center" vertical="center" wrapText="1" readingOrder="2"/>
    </xf>
    <xf numFmtId="0" fontId="18" fillId="0" borderId="2" xfId="11" applyFont="1" applyBorder="1" applyAlignment="1">
      <alignment horizontal="center" vertical="center" wrapText="1" readingOrder="2"/>
    </xf>
    <xf numFmtId="0" fontId="11" fillId="0" borderId="2" xfId="11" applyFont="1" applyFill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11" fillId="5" borderId="2" xfId="11" applyFont="1" applyFill="1" applyBorder="1" applyAlignment="1">
      <alignment horizontal="center" vertical="center" wrapText="1" readingOrder="2"/>
    </xf>
    <xf numFmtId="0" fontId="11" fillId="0" borderId="2" xfId="11" applyFont="1" applyBorder="1" applyAlignment="1">
      <alignment horizontal="center" vertical="center" wrapText="1" readingOrder="2"/>
    </xf>
  </cellXfs>
  <cellStyles count="61">
    <cellStyle name="Comma" xfId="1" builtinId="3"/>
    <cellStyle name="Comma 3" xfId="2"/>
    <cellStyle name="Normal" xfId="0" builtinId="0"/>
    <cellStyle name="Normal 12 10" xfId="3"/>
    <cellStyle name="Normal 13 10" xfId="4"/>
    <cellStyle name="Normal 14 10" xfId="5"/>
    <cellStyle name="Normal 15 10" xfId="6"/>
    <cellStyle name="Normal 16" xfId="7"/>
    <cellStyle name="Normal 17" xfId="8"/>
    <cellStyle name="Normal 18" xfId="9"/>
    <cellStyle name="Normal 19" xfId="10"/>
    <cellStyle name="Normal 2" xfId="11"/>
    <cellStyle name="Normal 2 2" xfId="12"/>
    <cellStyle name="Normal 2 2 2" xfId="13"/>
    <cellStyle name="Normal 2 4" xfId="14"/>
    <cellStyle name="Normal 20" xfId="15"/>
    <cellStyle name="Normal 21" xfId="16"/>
    <cellStyle name="Normal 22" xfId="17"/>
    <cellStyle name="Normal 23" xfId="18"/>
    <cellStyle name="Normal 24" xfId="19"/>
    <cellStyle name="Normal 25" xfId="20"/>
    <cellStyle name="Normal 26" xfId="21"/>
    <cellStyle name="Normal 27" xfId="22"/>
    <cellStyle name="Normal 28" xfId="23"/>
    <cellStyle name="Normal 29" xfId="24"/>
    <cellStyle name="Normal 3" xfId="25"/>
    <cellStyle name="Normal 3 3" xfId="26"/>
    <cellStyle name="Normal 3 4" xfId="27"/>
    <cellStyle name="Normal 30" xfId="28"/>
    <cellStyle name="Normal 31" xfId="29"/>
    <cellStyle name="Normal 32" xfId="30"/>
    <cellStyle name="Normal 33" xfId="31"/>
    <cellStyle name="Normal 34" xfId="32"/>
    <cellStyle name="Normal 35" xfId="33"/>
    <cellStyle name="Normal 36" xfId="34"/>
    <cellStyle name="Normal 37" xfId="35"/>
    <cellStyle name="Normal 38" xfId="36"/>
    <cellStyle name="Normal 39" xfId="37"/>
    <cellStyle name="Normal 4 2" xfId="38"/>
    <cellStyle name="Normal 4 3" xfId="39"/>
    <cellStyle name="Normal 40" xfId="4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0" xfId="50"/>
    <cellStyle name="Normal 51" xfId="51"/>
    <cellStyle name="Normal 52" xfId="52"/>
    <cellStyle name="Normal 53" xfId="53"/>
    <cellStyle name="Normal 54" xfId="54"/>
    <cellStyle name="Normal 55" xfId="55"/>
    <cellStyle name="Normal 56" xfId="56"/>
    <cellStyle name="Normal 57" xfId="57"/>
    <cellStyle name="Normal 58" xfId="58"/>
    <cellStyle name="Normal 59" xfId="59"/>
    <cellStyle name="Normal 60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>
      <c r="A1" s="72" t="s">
        <v>99</v>
      </c>
      <c r="B1" s="72"/>
      <c r="C1" s="59"/>
      <c r="D1" s="59"/>
      <c r="E1" s="59"/>
      <c r="F1" s="59"/>
      <c r="G1" s="59" t="s">
        <v>100</v>
      </c>
    </row>
    <row r="2" spans="1:7" s="66" customFormat="1" ht="24.95" customHeight="1">
      <c r="A2" s="76" t="s">
        <v>122</v>
      </c>
      <c r="B2" s="76"/>
      <c r="C2" s="76"/>
      <c r="D2" s="76"/>
      <c r="E2" s="76"/>
      <c r="F2" s="76"/>
      <c r="G2" s="76"/>
    </row>
    <row r="3" spans="1:7" ht="20.100000000000001" customHeight="1">
      <c r="A3" s="73" t="s">
        <v>23</v>
      </c>
      <c r="B3" s="73"/>
      <c r="C3" s="17" t="s">
        <v>67</v>
      </c>
      <c r="D3" s="17" t="s">
        <v>68</v>
      </c>
      <c r="E3" s="17" t="s">
        <v>69</v>
      </c>
      <c r="F3" s="17" t="s">
        <v>24</v>
      </c>
      <c r="G3" s="74" t="s">
        <v>28</v>
      </c>
    </row>
    <row r="4" spans="1:7" ht="20.100000000000001" customHeight="1">
      <c r="A4" s="73"/>
      <c r="B4" s="73"/>
      <c r="C4" s="1" t="s">
        <v>0</v>
      </c>
      <c r="D4" s="2" t="s">
        <v>25</v>
      </c>
      <c r="E4" s="3" t="s">
        <v>26</v>
      </c>
      <c r="F4" s="4" t="s">
        <v>27</v>
      </c>
      <c r="G4" s="74"/>
    </row>
    <row r="5" spans="1:7" ht="14.45" customHeight="1">
      <c r="A5" s="58">
        <v>10</v>
      </c>
      <c r="B5" s="43" t="s">
        <v>1</v>
      </c>
      <c r="C5" s="70">
        <v>9053</v>
      </c>
      <c r="D5" s="70">
        <v>1416</v>
      </c>
      <c r="E5" s="70">
        <v>541</v>
      </c>
      <c r="F5" s="71">
        <f t="shared" ref="F5:F28" si="0">SUM(C5:E5)</f>
        <v>11010</v>
      </c>
      <c r="G5" s="8" t="s">
        <v>29</v>
      </c>
    </row>
    <row r="6" spans="1:7" ht="14.45" customHeight="1">
      <c r="A6" s="58">
        <v>11</v>
      </c>
      <c r="B6" s="44" t="s">
        <v>2</v>
      </c>
      <c r="C6" s="70">
        <v>585</v>
      </c>
      <c r="D6" s="70">
        <v>197</v>
      </c>
      <c r="E6" s="70">
        <v>106</v>
      </c>
      <c r="F6" s="71">
        <f t="shared" si="0"/>
        <v>888</v>
      </c>
      <c r="G6" s="8" t="s">
        <v>30</v>
      </c>
    </row>
    <row r="7" spans="1:7" ht="14.45" customHeight="1">
      <c r="A7" s="58">
        <v>12</v>
      </c>
      <c r="B7" s="45" t="s">
        <v>3</v>
      </c>
      <c r="C7" s="70">
        <v>58</v>
      </c>
      <c r="D7" s="70">
        <v>7</v>
      </c>
      <c r="E7" s="70">
        <v>1</v>
      </c>
      <c r="F7" s="71">
        <f t="shared" si="0"/>
        <v>66</v>
      </c>
      <c r="G7" s="8" t="s">
        <v>31</v>
      </c>
    </row>
    <row r="8" spans="1:7" ht="14.45" customHeight="1">
      <c r="A8" s="58">
        <v>13</v>
      </c>
      <c r="B8" s="43" t="s">
        <v>4</v>
      </c>
      <c r="C8" s="70">
        <v>1894</v>
      </c>
      <c r="D8" s="70">
        <v>245</v>
      </c>
      <c r="E8" s="70">
        <v>60</v>
      </c>
      <c r="F8" s="71">
        <f t="shared" si="0"/>
        <v>2199</v>
      </c>
      <c r="G8" s="8" t="s">
        <v>32</v>
      </c>
    </row>
    <row r="9" spans="1:7" ht="14.45" customHeight="1">
      <c r="A9" s="58">
        <v>14</v>
      </c>
      <c r="B9" s="43" t="s">
        <v>5</v>
      </c>
      <c r="C9" s="70">
        <v>28833</v>
      </c>
      <c r="D9" s="70">
        <v>1740</v>
      </c>
      <c r="E9" s="70">
        <v>95</v>
      </c>
      <c r="F9" s="71">
        <f t="shared" si="0"/>
        <v>30668</v>
      </c>
      <c r="G9" s="8" t="s">
        <v>33</v>
      </c>
    </row>
    <row r="10" spans="1:7" ht="14.45" customHeight="1">
      <c r="A10" s="58">
        <v>15</v>
      </c>
      <c r="B10" s="46" t="s">
        <v>6</v>
      </c>
      <c r="C10" s="70">
        <v>89</v>
      </c>
      <c r="D10" s="70">
        <v>13</v>
      </c>
      <c r="E10" s="70">
        <v>14</v>
      </c>
      <c r="F10" s="71">
        <f t="shared" si="0"/>
        <v>116</v>
      </c>
      <c r="G10" s="8" t="s">
        <v>34</v>
      </c>
    </row>
    <row r="11" spans="1:7" ht="14.45" customHeight="1">
      <c r="A11" s="58">
        <v>16</v>
      </c>
      <c r="B11" s="43" t="s">
        <v>7</v>
      </c>
      <c r="C11" s="70">
        <v>3210</v>
      </c>
      <c r="D11" s="70">
        <v>1359</v>
      </c>
      <c r="E11" s="70">
        <v>132</v>
      </c>
      <c r="F11" s="71">
        <f t="shared" si="0"/>
        <v>4701</v>
      </c>
      <c r="G11" s="8" t="s">
        <v>52</v>
      </c>
    </row>
    <row r="12" spans="1:7" ht="14.45" customHeight="1">
      <c r="A12" s="58">
        <v>17</v>
      </c>
      <c r="B12" s="47" t="s">
        <v>8</v>
      </c>
      <c r="C12" s="70">
        <v>76</v>
      </c>
      <c r="D12" s="70">
        <v>95</v>
      </c>
      <c r="E12" s="70">
        <v>98</v>
      </c>
      <c r="F12" s="71">
        <f t="shared" si="0"/>
        <v>269</v>
      </c>
      <c r="G12" s="8" t="s">
        <v>35</v>
      </c>
    </row>
    <row r="13" spans="1:7" ht="14.45" customHeight="1">
      <c r="A13" s="58">
        <v>18</v>
      </c>
      <c r="B13" s="48" t="s">
        <v>9</v>
      </c>
      <c r="C13" s="70">
        <v>730</v>
      </c>
      <c r="D13" s="70">
        <v>373</v>
      </c>
      <c r="E13" s="70">
        <v>146</v>
      </c>
      <c r="F13" s="71">
        <f t="shared" si="0"/>
        <v>1249</v>
      </c>
      <c r="G13" s="8" t="s">
        <v>36</v>
      </c>
    </row>
    <row r="14" spans="1:7" ht="14.45" customHeight="1">
      <c r="A14" s="58">
        <v>19</v>
      </c>
      <c r="B14" s="49" t="s">
        <v>53</v>
      </c>
      <c r="C14" s="70">
        <v>25</v>
      </c>
      <c r="D14" s="70">
        <v>35</v>
      </c>
      <c r="E14" s="70">
        <v>39</v>
      </c>
      <c r="F14" s="71">
        <f t="shared" si="0"/>
        <v>99</v>
      </c>
      <c r="G14" s="8" t="s">
        <v>37</v>
      </c>
    </row>
    <row r="15" spans="1:7" ht="14.45" customHeight="1">
      <c r="A15" s="58">
        <v>20</v>
      </c>
      <c r="B15" s="43" t="s">
        <v>10</v>
      </c>
      <c r="C15" s="70">
        <v>335</v>
      </c>
      <c r="D15" s="70">
        <v>512</v>
      </c>
      <c r="E15" s="70">
        <v>384</v>
      </c>
      <c r="F15" s="71">
        <f t="shared" si="0"/>
        <v>1231</v>
      </c>
      <c r="G15" s="8" t="s">
        <v>38</v>
      </c>
    </row>
    <row r="16" spans="1:7" ht="14.45" customHeight="1">
      <c r="A16" s="58">
        <v>21</v>
      </c>
      <c r="B16" s="50" t="s">
        <v>11</v>
      </c>
      <c r="C16" s="70">
        <v>20</v>
      </c>
      <c r="D16" s="70">
        <v>16</v>
      </c>
      <c r="E16" s="70">
        <v>38</v>
      </c>
      <c r="F16" s="71">
        <f t="shared" si="0"/>
        <v>74</v>
      </c>
      <c r="G16" s="8" t="s">
        <v>54</v>
      </c>
    </row>
    <row r="17" spans="1:7" ht="14.45" customHeight="1">
      <c r="A17" s="58">
        <v>22</v>
      </c>
      <c r="B17" s="51" t="s">
        <v>12</v>
      </c>
      <c r="C17" s="70">
        <v>198</v>
      </c>
      <c r="D17" s="70">
        <v>273</v>
      </c>
      <c r="E17" s="70">
        <v>182</v>
      </c>
      <c r="F17" s="71">
        <f t="shared" si="0"/>
        <v>653</v>
      </c>
      <c r="G17" s="8" t="s">
        <v>39</v>
      </c>
    </row>
    <row r="18" spans="1:7" ht="14.45" customHeight="1">
      <c r="A18" s="58">
        <v>23</v>
      </c>
      <c r="B18" s="43" t="s">
        <v>13</v>
      </c>
      <c r="C18" s="70">
        <v>1631</v>
      </c>
      <c r="D18" s="70">
        <v>1536</v>
      </c>
      <c r="E18" s="70">
        <v>949</v>
      </c>
      <c r="F18" s="71">
        <f t="shared" si="0"/>
        <v>4116</v>
      </c>
      <c r="G18" s="8" t="s">
        <v>40</v>
      </c>
    </row>
    <row r="19" spans="1:7" ht="14.45" customHeight="1">
      <c r="A19" s="58">
        <v>24</v>
      </c>
      <c r="B19" s="52" t="s">
        <v>14</v>
      </c>
      <c r="C19" s="70">
        <v>101</v>
      </c>
      <c r="D19" s="70">
        <v>164</v>
      </c>
      <c r="E19" s="70">
        <v>210</v>
      </c>
      <c r="F19" s="71">
        <f t="shared" si="0"/>
        <v>475</v>
      </c>
      <c r="G19" s="8" t="s">
        <v>41</v>
      </c>
    </row>
    <row r="20" spans="1:7" ht="14.45" customHeight="1">
      <c r="A20" s="58">
        <v>25</v>
      </c>
      <c r="B20" s="43" t="s">
        <v>15</v>
      </c>
      <c r="C20" s="70">
        <v>14191</v>
      </c>
      <c r="D20" s="70">
        <v>4381</v>
      </c>
      <c r="E20" s="70">
        <v>559</v>
      </c>
      <c r="F20" s="71">
        <f t="shared" si="0"/>
        <v>19131</v>
      </c>
      <c r="G20" s="8" t="s">
        <v>55</v>
      </c>
    </row>
    <row r="21" spans="1:7" ht="14.45" customHeight="1">
      <c r="A21" s="58">
        <v>26</v>
      </c>
      <c r="B21" s="53" t="s">
        <v>16</v>
      </c>
      <c r="C21" s="70">
        <v>55</v>
      </c>
      <c r="D21" s="70">
        <v>29</v>
      </c>
      <c r="E21" s="70">
        <v>26</v>
      </c>
      <c r="F21" s="71">
        <f t="shared" si="0"/>
        <v>110</v>
      </c>
      <c r="G21" s="8" t="s">
        <v>42</v>
      </c>
    </row>
    <row r="22" spans="1:7" ht="14.45" customHeight="1">
      <c r="A22" s="58">
        <v>27</v>
      </c>
      <c r="B22" s="54" t="s">
        <v>17</v>
      </c>
      <c r="C22" s="70">
        <v>271</v>
      </c>
      <c r="D22" s="70">
        <v>84</v>
      </c>
      <c r="E22" s="70">
        <v>150</v>
      </c>
      <c r="F22" s="71">
        <f t="shared" si="0"/>
        <v>505</v>
      </c>
      <c r="G22" s="8" t="s">
        <v>43</v>
      </c>
    </row>
    <row r="23" spans="1:7" ht="14.45" customHeight="1">
      <c r="A23" s="58">
        <v>28</v>
      </c>
      <c r="B23" s="55" t="s">
        <v>18</v>
      </c>
      <c r="C23" s="70">
        <v>104</v>
      </c>
      <c r="D23" s="70">
        <v>109</v>
      </c>
      <c r="E23" s="70">
        <v>107</v>
      </c>
      <c r="F23" s="71">
        <f t="shared" si="0"/>
        <v>320</v>
      </c>
      <c r="G23" s="8" t="s">
        <v>44</v>
      </c>
    </row>
    <row r="24" spans="1:7" ht="14.45" customHeight="1">
      <c r="A24" s="58">
        <v>29</v>
      </c>
      <c r="B24" s="56" t="s">
        <v>56</v>
      </c>
      <c r="C24" s="70">
        <v>72</v>
      </c>
      <c r="D24" s="70">
        <v>133</v>
      </c>
      <c r="E24" s="70">
        <v>64</v>
      </c>
      <c r="F24" s="71">
        <f t="shared" si="0"/>
        <v>269</v>
      </c>
      <c r="G24" s="8" t="s">
        <v>45</v>
      </c>
    </row>
    <row r="25" spans="1:7" ht="14.45" customHeight="1">
      <c r="A25" s="58">
        <v>30</v>
      </c>
      <c r="B25" s="43" t="s">
        <v>19</v>
      </c>
      <c r="C25" s="70">
        <v>22</v>
      </c>
      <c r="D25" s="70">
        <v>9</v>
      </c>
      <c r="E25" s="70">
        <v>8</v>
      </c>
      <c r="F25" s="71">
        <f t="shared" si="0"/>
        <v>39</v>
      </c>
      <c r="G25" s="8" t="s">
        <v>46</v>
      </c>
    </row>
    <row r="26" spans="1:7" ht="14.45" customHeight="1">
      <c r="A26" s="58">
        <v>31</v>
      </c>
      <c r="B26" s="43" t="s">
        <v>20</v>
      </c>
      <c r="C26" s="70">
        <v>6867</v>
      </c>
      <c r="D26" s="70">
        <v>1988</v>
      </c>
      <c r="E26" s="70">
        <v>306</v>
      </c>
      <c r="F26" s="71">
        <f t="shared" si="0"/>
        <v>9161</v>
      </c>
      <c r="G26" s="8" t="s">
        <v>47</v>
      </c>
    </row>
    <row r="27" spans="1:7" ht="14.45" customHeight="1">
      <c r="A27" s="58">
        <v>32</v>
      </c>
      <c r="B27" s="57" t="s">
        <v>21</v>
      </c>
      <c r="C27" s="70">
        <v>312</v>
      </c>
      <c r="D27" s="70">
        <v>70</v>
      </c>
      <c r="E27" s="70">
        <v>50</v>
      </c>
      <c r="F27" s="71">
        <f t="shared" si="0"/>
        <v>432</v>
      </c>
      <c r="G27" s="8" t="s">
        <v>48</v>
      </c>
    </row>
    <row r="28" spans="1:7" ht="14.45" customHeight="1">
      <c r="A28" s="58">
        <v>33</v>
      </c>
      <c r="B28" s="43" t="s">
        <v>22</v>
      </c>
      <c r="C28" s="70">
        <v>10187</v>
      </c>
      <c r="D28" s="70">
        <v>567</v>
      </c>
      <c r="E28" s="70">
        <v>152</v>
      </c>
      <c r="F28" s="71">
        <f t="shared" si="0"/>
        <v>10906</v>
      </c>
      <c r="G28" s="8" t="s">
        <v>49</v>
      </c>
    </row>
    <row r="29" spans="1:7" ht="20.100000000000001" customHeight="1">
      <c r="A29" s="75" t="s">
        <v>24</v>
      </c>
      <c r="B29" s="75"/>
      <c r="C29" s="10">
        <f>SUM(C5:C28)</f>
        <v>78919</v>
      </c>
      <c r="D29" s="10">
        <f>SUM(D5:D28)</f>
        <v>15351</v>
      </c>
      <c r="E29" s="10">
        <f>SUM(E5:E28)</f>
        <v>4417</v>
      </c>
      <c r="F29" s="10">
        <f>SUM(F5:F28)</f>
        <v>98687</v>
      </c>
      <c r="G29" s="65" t="s">
        <v>27</v>
      </c>
    </row>
    <row r="31" spans="1:7" ht="18.75">
      <c r="A31" s="69" t="s">
        <v>130</v>
      </c>
      <c r="B31" s="68" t="s">
        <v>133</v>
      </c>
      <c r="C31" s="68"/>
    </row>
    <row r="32" spans="1:7" ht="18.75">
      <c r="A32" s="69" t="s">
        <v>130</v>
      </c>
      <c r="B32" s="68" t="s">
        <v>131</v>
      </c>
      <c r="C32" s="68"/>
    </row>
    <row r="33" spans="1:3" ht="18.75">
      <c r="A33" s="69" t="s">
        <v>130</v>
      </c>
      <c r="B33" s="68" t="s">
        <v>132</v>
      </c>
      <c r="C33" s="68"/>
    </row>
  </sheetData>
  <mergeCells count="5">
    <mergeCell ref="A1:B1"/>
    <mergeCell ref="A3:B4"/>
    <mergeCell ref="G3:G4"/>
    <mergeCell ref="A29:B29"/>
    <mergeCell ref="A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5" width="11.7109375" customWidth="1"/>
    <col min="6" max="6" width="15.140625" bestFit="1" customWidth="1"/>
    <col min="7" max="7" width="55.7109375" customWidth="1"/>
  </cols>
  <sheetData>
    <row r="1" spans="1:7">
      <c r="A1" s="72" t="s">
        <v>116</v>
      </c>
      <c r="B1" s="72"/>
      <c r="C1" s="59"/>
      <c r="D1" s="59"/>
      <c r="E1" s="59"/>
      <c r="F1" s="59"/>
      <c r="G1" s="59" t="s">
        <v>117</v>
      </c>
    </row>
    <row r="2" spans="1:7" ht="24.95" customHeight="1">
      <c r="A2" s="76" t="s">
        <v>93</v>
      </c>
      <c r="B2" s="76"/>
      <c r="C2" s="76"/>
      <c r="D2" s="76"/>
      <c r="E2" s="79" t="s">
        <v>94</v>
      </c>
      <c r="F2" s="79"/>
      <c r="G2" s="79"/>
    </row>
    <row r="3" spans="1:7" ht="20.100000000000001" customHeight="1">
      <c r="A3" s="73" t="s">
        <v>23</v>
      </c>
      <c r="B3" s="73"/>
      <c r="C3" s="17" t="s">
        <v>67</v>
      </c>
      <c r="D3" s="17" t="s">
        <v>68</v>
      </c>
      <c r="E3" s="17" t="s">
        <v>69</v>
      </c>
      <c r="F3" s="17" t="s">
        <v>24</v>
      </c>
      <c r="G3" s="74" t="s">
        <v>28</v>
      </c>
    </row>
    <row r="4" spans="1:7" ht="20.100000000000001" customHeight="1">
      <c r="A4" s="73"/>
      <c r="B4" s="73"/>
      <c r="C4" s="1" t="s">
        <v>0</v>
      </c>
      <c r="D4" s="2" t="s">
        <v>25</v>
      </c>
      <c r="E4" s="3" t="s">
        <v>26</v>
      </c>
      <c r="F4" s="4" t="s">
        <v>27</v>
      </c>
      <c r="G4" s="74"/>
    </row>
    <row r="5" spans="1:7" ht="14.45" customHeight="1">
      <c r="A5" s="58">
        <v>10</v>
      </c>
      <c r="B5" s="43" t="s">
        <v>1</v>
      </c>
      <c r="C5" s="38">
        <v>3031172</v>
      </c>
      <c r="D5" s="38">
        <v>3774141</v>
      </c>
      <c r="E5" s="39">
        <v>27655437</v>
      </c>
      <c r="F5" s="32">
        <f t="shared" ref="F5:F24" si="0">SUM(C5:E5)</f>
        <v>34460750</v>
      </c>
      <c r="G5" s="8" t="s">
        <v>29</v>
      </c>
    </row>
    <row r="6" spans="1:7" ht="14.45" customHeight="1">
      <c r="A6" s="58">
        <v>11</v>
      </c>
      <c r="B6" s="44" t="s">
        <v>2</v>
      </c>
      <c r="C6" s="38">
        <v>88245</v>
      </c>
      <c r="D6" s="38">
        <v>149141</v>
      </c>
      <c r="E6" s="39">
        <v>4336544</v>
      </c>
      <c r="F6" s="32">
        <f t="shared" si="0"/>
        <v>4573930</v>
      </c>
      <c r="G6" s="8" t="s">
        <v>30</v>
      </c>
    </row>
    <row r="7" spans="1:7" ht="14.45" customHeight="1">
      <c r="A7" s="58">
        <v>12</v>
      </c>
      <c r="B7" s="45" t="s">
        <v>3</v>
      </c>
      <c r="C7" s="38">
        <v>7740</v>
      </c>
      <c r="D7" s="38">
        <v>4753</v>
      </c>
      <c r="E7" s="39">
        <v>3710</v>
      </c>
      <c r="F7" s="32">
        <f t="shared" si="0"/>
        <v>16203</v>
      </c>
      <c r="G7" s="8" t="s">
        <v>31</v>
      </c>
    </row>
    <row r="8" spans="1:7" ht="14.45" customHeight="1">
      <c r="A8" s="58">
        <v>13</v>
      </c>
      <c r="B8" s="43" t="s">
        <v>4</v>
      </c>
      <c r="C8" s="38">
        <v>104882</v>
      </c>
      <c r="D8" s="38">
        <v>190129</v>
      </c>
      <c r="E8" s="39">
        <v>3837099</v>
      </c>
      <c r="F8" s="32">
        <f t="shared" si="0"/>
        <v>4132110</v>
      </c>
      <c r="G8" s="8" t="s">
        <v>32</v>
      </c>
    </row>
    <row r="9" spans="1:7" ht="14.45" customHeight="1">
      <c r="A9" s="58">
        <v>14</v>
      </c>
      <c r="B9" s="43" t="s">
        <v>5</v>
      </c>
      <c r="C9" s="38">
        <v>2230647</v>
      </c>
      <c r="D9" s="38">
        <v>717963</v>
      </c>
      <c r="E9" s="39">
        <v>570021</v>
      </c>
      <c r="F9" s="32">
        <f t="shared" si="0"/>
        <v>3518631</v>
      </c>
      <c r="G9" s="8" t="s">
        <v>33</v>
      </c>
    </row>
    <row r="10" spans="1:7" ht="14.45" customHeight="1">
      <c r="A10" s="58">
        <v>15</v>
      </c>
      <c r="B10" s="46" t="s">
        <v>6</v>
      </c>
      <c r="C10" s="38">
        <v>12565</v>
      </c>
      <c r="D10" s="38">
        <v>15561</v>
      </c>
      <c r="E10" s="39">
        <v>203798</v>
      </c>
      <c r="F10" s="32">
        <f t="shared" si="0"/>
        <v>231924</v>
      </c>
      <c r="G10" s="8" t="s">
        <v>34</v>
      </c>
    </row>
    <row r="11" spans="1:7" ht="14.45" customHeight="1">
      <c r="A11" s="58">
        <v>16</v>
      </c>
      <c r="B11" s="43" t="s">
        <v>7</v>
      </c>
      <c r="C11" s="38">
        <v>927579</v>
      </c>
      <c r="D11" s="38">
        <v>873745</v>
      </c>
      <c r="E11" s="39">
        <v>1505189</v>
      </c>
      <c r="F11" s="32">
        <f t="shared" si="0"/>
        <v>3306513</v>
      </c>
      <c r="G11" s="8" t="s">
        <v>52</v>
      </c>
    </row>
    <row r="12" spans="1:7" ht="14.45" customHeight="1">
      <c r="A12" s="58">
        <v>17</v>
      </c>
      <c r="B12" s="47" t="s">
        <v>8</v>
      </c>
      <c r="C12" s="38">
        <v>8595</v>
      </c>
      <c r="D12" s="38">
        <v>324141</v>
      </c>
      <c r="E12" s="39">
        <v>5740506</v>
      </c>
      <c r="F12" s="32">
        <f t="shared" si="0"/>
        <v>6073242</v>
      </c>
      <c r="G12" s="8" t="s">
        <v>35</v>
      </c>
    </row>
    <row r="13" spans="1:7" ht="14.45" customHeight="1">
      <c r="A13" s="58">
        <v>18</v>
      </c>
      <c r="B13" s="48" t="s">
        <v>9</v>
      </c>
      <c r="C13" s="38">
        <v>182607</v>
      </c>
      <c r="D13" s="38">
        <v>404180</v>
      </c>
      <c r="E13" s="39">
        <v>3149060</v>
      </c>
      <c r="F13" s="32">
        <f t="shared" si="0"/>
        <v>3735847</v>
      </c>
      <c r="G13" s="8" t="s">
        <v>36</v>
      </c>
    </row>
    <row r="14" spans="1:7" ht="14.45" customHeight="1">
      <c r="A14" s="58">
        <v>19</v>
      </c>
      <c r="B14" s="49" t="s">
        <v>53</v>
      </c>
      <c r="C14" s="38">
        <v>28609</v>
      </c>
      <c r="D14" s="38">
        <v>408234</v>
      </c>
      <c r="E14" s="39">
        <v>49431159</v>
      </c>
      <c r="F14" s="32">
        <f t="shared" si="0"/>
        <v>49868002</v>
      </c>
      <c r="G14" s="8" t="s">
        <v>37</v>
      </c>
    </row>
    <row r="15" spans="1:7" ht="14.45" customHeight="1">
      <c r="A15" s="58">
        <v>20</v>
      </c>
      <c r="B15" s="43" t="s">
        <v>10</v>
      </c>
      <c r="C15" s="38">
        <v>76414</v>
      </c>
      <c r="D15" s="38">
        <v>2494093</v>
      </c>
      <c r="E15" s="39">
        <v>62117711</v>
      </c>
      <c r="F15" s="32">
        <f t="shared" si="0"/>
        <v>64688218</v>
      </c>
      <c r="G15" s="8" t="s">
        <v>38</v>
      </c>
    </row>
    <row r="16" spans="1:7" ht="14.45" customHeight="1">
      <c r="A16" s="58">
        <v>21</v>
      </c>
      <c r="B16" s="50" t="s">
        <v>11</v>
      </c>
      <c r="C16" s="38">
        <v>2773</v>
      </c>
      <c r="D16" s="38">
        <v>26834</v>
      </c>
      <c r="E16" s="39">
        <v>1577451</v>
      </c>
      <c r="F16" s="32">
        <f t="shared" si="0"/>
        <v>1607058</v>
      </c>
      <c r="G16" s="8" t="s">
        <v>54</v>
      </c>
    </row>
    <row r="17" spans="1:7" ht="14.45" customHeight="1">
      <c r="A17" s="58">
        <v>22</v>
      </c>
      <c r="B17" s="51" t="s">
        <v>12</v>
      </c>
      <c r="C17" s="38">
        <v>99618</v>
      </c>
      <c r="D17" s="38">
        <v>570908</v>
      </c>
      <c r="E17" s="39">
        <v>6211492</v>
      </c>
      <c r="F17" s="32">
        <f t="shared" si="0"/>
        <v>6882018</v>
      </c>
      <c r="G17" s="8" t="s">
        <v>39</v>
      </c>
    </row>
    <row r="18" spans="1:7" ht="14.45" customHeight="1">
      <c r="A18" s="58">
        <v>23</v>
      </c>
      <c r="B18" s="43" t="s">
        <v>13</v>
      </c>
      <c r="C18" s="38">
        <v>422767</v>
      </c>
      <c r="D18" s="38">
        <v>2260822</v>
      </c>
      <c r="E18" s="39">
        <v>13745071</v>
      </c>
      <c r="F18" s="32">
        <f t="shared" si="0"/>
        <v>16428660</v>
      </c>
      <c r="G18" s="8" t="s">
        <v>40</v>
      </c>
    </row>
    <row r="19" spans="1:7" ht="14.45" customHeight="1">
      <c r="A19" s="58">
        <v>24</v>
      </c>
      <c r="B19" s="52" t="s">
        <v>14</v>
      </c>
      <c r="C19" s="38">
        <v>14275</v>
      </c>
      <c r="D19" s="38">
        <v>213694</v>
      </c>
      <c r="E19" s="39">
        <v>13847401</v>
      </c>
      <c r="F19" s="32">
        <f t="shared" si="0"/>
        <v>14075370</v>
      </c>
      <c r="G19" s="8" t="s">
        <v>41</v>
      </c>
    </row>
    <row r="20" spans="1:7" ht="14.45" customHeight="1">
      <c r="A20" s="58">
        <v>25</v>
      </c>
      <c r="B20" s="43" t="s">
        <v>15</v>
      </c>
      <c r="C20" s="38">
        <v>2215462</v>
      </c>
      <c r="D20" s="38">
        <v>1388878</v>
      </c>
      <c r="E20" s="39">
        <v>8864909</v>
      </c>
      <c r="F20" s="32">
        <f t="shared" si="0"/>
        <v>12469249</v>
      </c>
      <c r="G20" s="8" t="s">
        <v>55</v>
      </c>
    </row>
    <row r="21" spans="1:7" ht="14.45" customHeight="1">
      <c r="A21" s="58">
        <v>26</v>
      </c>
      <c r="B21" s="53" t="s">
        <v>16</v>
      </c>
      <c r="C21" s="38">
        <v>9817</v>
      </c>
      <c r="D21" s="38">
        <v>20947</v>
      </c>
      <c r="E21" s="39">
        <v>331091</v>
      </c>
      <c r="F21" s="32">
        <f t="shared" si="0"/>
        <v>361855</v>
      </c>
      <c r="G21" s="8" t="s">
        <v>42</v>
      </c>
    </row>
    <row r="22" spans="1:7" ht="14.45" customHeight="1">
      <c r="A22" s="58">
        <v>27</v>
      </c>
      <c r="B22" s="54" t="s">
        <v>17</v>
      </c>
      <c r="C22" s="38">
        <v>30100</v>
      </c>
      <c r="D22" s="38">
        <v>175572</v>
      </c>
      <c r="E22" s="39">
        <v>12179767</v>
      </c>
      <c r="F22" s="32">
        <f t="shared" si="0"/>
        <v>12385439</v>
      </c>
      <c r="G22" s="8" t="s">
        <v>43</v>
      </c>
    </row>
    <row r="23" spans="1:7" ht="14.45" customHeight="1">
      <c r="A23" s="58">
        <v>28</v>
      </c>
      <c r="B23" s="55" t="s">
        <v>18</v>
      </c>
      <c r="C23" s="38">
        <v>46575</v>
      </c>
      <c r="D23" s="38">
        <v>562349</v>
      </c>
      <c r="E23" s="39">
        <v>5696747</v>
      </c>
      <c r="F23" s="32">
        <f t="shared" si="0"/>
        <v>6305671</v>
      </c>
      <c r="G23" s="8" t="s">
        <v>44</v>
      </c>
    </row>
    <row r="24" spans="1:7" ht="14.45" customHeight="1">
      <c r="A24" s="58">
        <v>29</v>
      </c>
      <c r="B24" s="56" t="s">
        <v>56</v>
      </c>
      <c r="C24" s="38">
        <v>29047</v>
      </c>
      <c r="D24" s="38">
        <v>395674</v>
      </c>
      <c r="E24" s="39">
        <v>1443206</v>
      </c>
      <c r="F24" s="32">
        <f t="shared" si="0"/>
        <v>1867927</v>
      </c>
      <c r="G24" s="8" t="s">
        <v>45</v>
      </c>
    </row>
    <row r="25" spans="1:7" ht="14.45" customHeight="1">
      <c r="A25" s="58">
        <v>30</v>
      </c>
      <c r="B25" s="43" t="s">
        <v>19</v>
      </c>
      <c r="C25" s="38">
        <v>9633</v>
      </c>
      <c r="D25" s="38">
        <v>7986</v>
      </c>
      <c r="E25" s="39">
        <v>1408096</v>
      </c>
      <c r="F25" s="32">
        <f t="shared" ref="F25:F28" si="1">SUM(C25:E25)</f>
        <v>1425715</v>
      </c>
      <c r="G25" s="8" t="s">
        <v>46</v>
      </c>
    </row>
    <row r="26" spans="1:7" ht="14.45" customHeight="1">
      <c r="A26" s="58">
        <v>31</v>
      </c>
      <c r="B26" s="43" t="s">
        <v>20</v>
      </c>
      <c r="C26" s="38">
        <v>1365812</v>
      </c>
      <c r="D26" s="38">
        <v>1973350</v>
      </c>
      <c r="E26" s="39">
        <v>4003342</v>
      </c>
      <c r="F26" s="32">
        <f t="shared" si="1"/>
        <v>7342504</v>
      </c>
      <c r="G26" s="8" t="s">
        <v>47</v>
      </c>
    </row>
    <row r="27" spans="1:7" ht="14.45" customHeight="1">
      <c r="A27" s="58">
        <v>32</v>
      </c>
      <c r="B27" s="57" t="s">
        <v>21</v>
      </c>
      <c r="C27" s="38">
        <v>54690</v>
      </c>
      <c r="D27" s="38">
        <v>105016</v>
      </c>
      <c r="E27" s="39">
        <v>653095</v>
      </c>
      <c r="F27" s="32">
        <f t="shared" si="1"/>
        <v>812801</v>
      </c>
      <c r="G27" s="8" t="s">
        <v>48</v>
      </c>
    </row>
    <row r="28" spans="1:7" ht="14.45" customHeight="1">
      <c r="A28" s="58">
        <v>33</v>
      </c>
      <c r="B28" s="43" t="s">
        <v>22</v>
      </c>
      <c r="C28" s="38">
        <v>926026</v>
      </c>
      <c r="D28" s="38">
        <v>269753</v>
      </c>
      <c r="E28" s="39">
        <v>2309180</v>
      </c>
      <c r="F28" s="32">
        <f t="shared" si="1"/>
        <v>3504959</v>
      </c>
      <c r="G28" s="8" t="s">
        <v>49</v>
      </c>
    </row>
    <row r="29" spans="1:7" ht="20.100000000000001" customHeight="1">
      <c r="A29" s="75" t="s">
        <v>24</v>
      </c>
      <c r="B29" s="75"/>
      <c r="C29" s="40">
        <f>SUM(C5:C28)</f>
        <v>11925650</v>
      </c>
      <c r="D29" s="40">
        <f>SUM(D5:D28)</f>
        <v>17327864</v>
      </c>
      <c r="E29" s="40">
        <f>SUM(E5:E28)</f>
        <v>230821082</v>
      </c>
      <c r="F29" s="32">
        <f t="shared" ref="F29" si="2">SUM(C29:E29)</f>
        <v>260074596</v>
      </c>
      <c r="G29" s="9" t="s">
        <v>27</v>
      </c>
    </row>
    <row r="31" spans="1:7" ht="18.75">
      <c r="A31" s="69" t="s">
        <v>130</v>
      </c>
      <c r="B31" s="68" t="s">
        <v>133</v>
      </c>
      <c r="C31" s="68"/>
    </row>
    <row r="32" spans="1:7" ht="18.75">
      <c r="A32" s="69" t="s">
        <v>130</v>
      </c>
      <c r="B32" s="68" t="s">
        <v>131</v>
      </c>
      <c r="C32" s="68"/>
    </row>
    <row r="33" spans="1:3" ht="18.75">
      <c r="A33" s="69" t="s">
        <v>130</v>
      </c>
      <c r="B33" s="68" t="s">
        <v>132</v>
      </c>
      <c r="C33" s="68"/>
    </row>
  </sheetData>
  <mergeCells count="6">
    <mergeCell ref="A1:B1"/>
    <mergeCell ref="A29:B29"/>
    <mergeCell ref="A2:D2"/>
    <mergeCell ref="E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4" width="11.7109375" customWidth="1"/>
    <col min="5" max="5" width="13.42578125" customWidth="1"/>
    <col min="6" max="6" width="14.5703125" customWidth="1"/>
    <col min="7" max="7" width="54.7109375" customWidth="1"/>
  </cols>
  <sheetData>
    <row r="1" spans="1:7">
      <c r="A1" s="72" t="s">
        <v>118</v>
      </c>
      <c r="B1" s="72"/>
      <c r="C1" s="59"/>
      <c r="D1" s="59"/>
      <c r="E1" s="59"/>
      <c r="F1" s="59"/>
      <c r="G1" s="59" t="s">
        <v>119</v>
      </c>
    </row>
    <row r="2" spans="1:7" ht="24.95" customHeight="1">
      <c r="A2" s="76" t="s">
        <v>95</v>
      </c>
      <c r="B2" s="76"/>
      <c r="C2" s="76"/>
      <c r="D2" s="76"/>
      <c r="E2" s="79" t="s">
        <v>96</v>
      </c>
      <c r="F2" s="79"/>
      <c r="G2" s="79"/>
    </row>
    <row r="3" spans="1:7" ht="20.100000000000001" customHeight="1">
      <c r="A3" s="73" t="s">
        <v>23</v>
      </c>
      <c r="B3" s="73"/>
      <c r="C3" s="17" t="s">
        <v>67</v>
      </c>
      <c r="D3" s="17" t="s">
        <v>68</v>
      </c>
      <c r="E3" s="17" t="s">
        <v>69</v>
      </c>
      <c r="F3" s="17" t="s">
        <v>24</v>
      </c>
      <c r="G3" s="74" t="s">
        <v>28</v>
      </c>
    </row>
    <row r="4" spans="1:7" ht="20.100000000000001" customHeight="1">
      <c r="A4" s="73"/>
      <c r="B4" s="73"/>
      <c r="C4" s="1" t="s">
        <v>0</v>
      </c>
      <c r="D4" s="2" t="s">
        <v>25</v>
      </c>
      <c r="E4" s="3" t="s">
        <v>26</v>
      </c>
      <c r="F4" s="4" t="s">
        <v>27</v>
      </c>
      <c r="G4" s="74"/>
    </row>
    <row r="5" spans="1:7" ht="14.45" customHeight="1">
      <c r="A5" s="58">
        <v>10</v>
      </c>
      <c r="B5" s="43" t="s">
        <v>1</v>
      </c>
      <c r="C5" s="38">
        <v>5413454</v>
      </c>
      <c r="D5" s="38">
        <v>5868088</v>
      </c>
      <c r="E5" s="39">
        <v>51704249</v>
      </c>
      <c r="F5" s="15">
        <f t="shared" ref="F5:F24" si="0">SUM(C5:E5)</f>
        <v>62985791</v>
      </c>
      <c r="G5" s="8" t="s">
        <v>29</v>
      </c>
    </row>
    <row r="6" spans="1:7" ht="14.45" customHeight="1">
      <c r="A6" s="58">
        <v>11</v>
      </c>
      <c r="B6" s="44" t="s">
        <v>2</v>
      </c>
      <c r="C6" s="38">
        <v>174276</v>
      </c>
      <c r="D6" s="38">
        <v>213272</v>
      </c>
      <c r="E6" s="39">
        <v>9106886</v>
      </c>
      <c r="F6" s="15">
        <f t="shared" si="0"/>
        <v>9494434</v>
      </c>
      <c r="G6" s="8" t="s">
        <v>30</v>
      </c>
    </row>
    <row r="7" spans="1:7" ht="14.45" customHeight="1">
      <c r="A7" s="58">
        <v>12</v>
      </c>
      <c r="B7" s="45" t="s">
        <v>3</v>
      </c>
      <c r="C7" s="38">
        <v>11210</v>
      </c>
      <c r="D7" s="38">
        <v>7106</v>
      </c>
      <c r="E7" s="39">
        <v>7338</v>
      </c>
      <c r="F7" s="15">
        <f t="shared" si="0"/>
        <v>25654</v>
      </c>
      <c r="G7" s="8" t="s">
        <v>31</v>
      </c>
    </row>
    <row r="8" spans="1:7" ht="14.45" customHeight="1">
      <c r="A8" s="58">
        <v>13</v>
      </c>
      <c r="B8" s="43" t="s">
        <v>4</v>
      </c>
      <c r="C8" s="38">
        <v>295005</v>
      </c>
      <c r="D8" s="38">
        <v>544467</v>
      </c>
      <c r="E8" s="39">
        <v>8016097</v>
      </c>
      <c r="F8" s="15">
        <f t="shared" si="0"/>
        <v>8855569</v>
      </c>
      <c r="G8" s="8" t="s">
        <v>32</v>
      </c>
    </row>
    <row r="9" spans="1:7" ht="14.45" customHeight="1">
      <c r="A9" s="58">
        <v>14</v>
      </c>
      <c r="B9" s="43" t="s">
        <v>5</v>
      </c>
      <c r="C9" s="38">
        <v>6076616</v>
      </c>
      <c r="D9" s="38">
        <v>1442221</v>
      </c>
      <c r="E9" s="39">
        <v>916028</v>
      </c>
      <c r="F9" s="15">
        <f t="shared" si="0"/>
        <v>8434865</v>
      </c>
      <c r="G9" s="8" t="s">
        <v>33</v>
      </c>
    </row>
    <row r="10" spans="1:7" ht="14.45" customHeight="1">
      <c r="A10" s="58">
        <v>15</v>
      </c>
      <c r="B10" s="46" t="s">
        <v>6</v>
      </c>
      <c r="C10" s="38">
        <v>31013</v>
      </c>
      <c r="D10" s="38">
        <v>29299</v>
      </c>
      <c r="E10" s="39">
        <v>498435</v>
      </c>
      <c r="F10" s="15">
        <f t="shared" si="0"/>
        <v>558747</v>
      </c>
      <c r="G10" s="8" t="s">
        <v>34</v>
      </c>
    </row>
    <row r="11" spans="1:7" ht="14.45" customHeight="1">
      <c r="A11" s="58">
        <v>16</v>
      </c>
      <c r="B11" s="43" t="s">
        <v>7</v>
      </c>
      <c r="C11" s="38">
        <v>1703900</v>
      </c>
      <c r="D11" s="38">
        <v>2041299</v>
      </c>
      <c r="E11" s="39">
        <v>2837213</v>
      </c>
      <c r="F11" s="15">
        <f t="shared" si="0"/>
        <v>6582412</v>
      </c>
      <c r="G11" s="8" t="s">
        <v>52</v>
      </c>
    </row>
    <row r="12" spans="1:7" ht="14.45" customHeight="1">
      <c r="A12" s="58">
        <v>17</v>
      </c>
      <c r="B12" s="47" t="s">
        <v>8</v>
      </c>
      <c r="C12" s="38">
        <v>22544</v>
      </c>
      <c r="D12" s="38">
        <v>502947</v>
      </c>
      <c r="E12" s="39">
        <v>13867366</v>
      </c>
      <c r="F12" s="15">
        <f t="shared" si="0"/>
        <v>14392857</v>
      </c>
      <c r="G12" s="8" t="s">
        <v>35</v>
      </c>
    </row>
    <row r="13" spans="1:7" ht="14.45" customHeight="1">
      <c r="A13" s="58">
        <v>18</v>
      </c>
      <c r="B13" s="48" t="s">
        <v>9</v>
      </c>
      <c r="C13" s="38">
        <v>385697</v>
      </c>
      <c r="D13" s="38">
        <v>553285</v>
      </c>
      <c r="E13" s="39">
        <v>6020270</v>
      </c>
      <c r="F13" s="15">
        <f t="shared" si="0"/>
        <v>6959252</v>
      </c>
      <c r="G13" s="8" t="s">
        <v>36</v>
      </c>
    </row>
    <row r="14" spans="1:7" ht="14.45" customHeight="1">
      <c r="A14" s="58">
        <v>19</v>
      </c>
      <c r="B14" s="49" t="s">
        <v>53</v>
      </c>
      <c r="C14" s="38">
        <v>93599</v>
      </c>
      <c r="D14" s="38">
        <v>690907</v>
      </c>
      <c r="E14" s="39">
        <v>116713160</v>
      </c>
      <c r="F14" s="15">
        <f t="shared" si="0"/>
        <v>117497666</v>
      </c>
      <c r="G14" s="8" t="s">
        <v>37</v>
      </c>
    </row>
    <row r="15" spans="1:7" ht="14.45" customHeight="1">
      <c r="A15" s="58">
        <v>20</v>
      </c>
      <c r="B15" s="43" t="s">
        <v>10</v>
      </c>
      <c r="C15" s="38">
        <v>122245</v>
      </c>
      <c r="D15" s="38">
        <v>4357412</v>
      </c>
      <c r="E15" s="39">
        <v>133013668</v>
      </c>
      <c r="F15" s="15">
        <f t="shared" si="0"/>
        <v>137493325</v>
      </c>
      <c r="G15" s="8" t="s">
        <v>38</v>
      </c>
    </row>
    <row r="16" spans="1:7" ht="14.45" customHeight="1">
      <c r="A16" s="58">
        <v>21</v>
      </c>
      <c r="B16" s="50" t="s">
        <v>11</v>
      </c>
      <c r="C16" s="38">
        <v>4264</v>
      </c>
      <c r="D16" s="38">
        <v>75594</v>
      </c>
      <c r="E16" s="39">
        <v>2545803</v>
      </c>
      <c r="F16" s="15">
        <f t="shared" si="0"/>
        <v>2625661</v>
      </c>
      <c r="G16" s="8" t="s">
        <v>54</v>
      </c>
    </row>
    <row r="17" spans="1:7" ht="14.45" customHeight="1">
      <c r="A17" s="58">
        <v>22</v>
      </c>
      <c r="B17" s="51" t="s">
        <v>12</v>
      </c>
      <c r="C17" s="38">
        <v>174679</v>
      </c>
      <c r="D17" s="38">
        <v>1152300</v>
      </c>
      <c r="E17" s="39">
        <v>14163706</v>
      </c>
      <c r="F17" s="15">
        <f t="shared" si="0"/>
        <v>15490685</v>
      </c>
      <c r="G17" s="8" t="s">
        <v>39</v>
      </c>
    </row>
    <row r="18" spans="1:7" ht="14.45" customHeight="1">
      <c r="A18" s="58">
        <v>23</v>
      </c>
      <c r="B18" s="43" t="s">
        <v>13</v>
      </c>
      <c r="C18" s="38">
        <v>720931</v>
      </c>
      <c r="D18" s="38">
        <v>4014470</v>
      </c>
      <c r="E18" s="39">
        <v>27666476</v>
      </c>
      <c r="F18" s="15">
        <f t="shared" si="0"/>
        <v>32401877</v>
      </c>
      <c r="G18" s="8" t="s">
        <v>40</v>
      </c>
    </row>
    <row r="19" spans="1:7" ht="14.45" customHeight="1">
      <c r="A19" s="58">
        <v>24</v>
      </c>
      <c r="B19" s="52" t="s">
        <v>14</v>
      </c>
      <c r="C19" s="38">
        <v>32467</v>
      </c>
      <c r="D19" s="38">
        <v>357961</v>
      </c>
      <c r="E19" s="39">
        <v>25546758</v>
      </c>
      <c r="F19" s="15">
        <f t="shared" si="0"/>
        <v>25937186</v>
      </c>
      <c r="G19" s="8" t="s">
        <v>41</v>
      </c>
    </row>
    <row r="20" spans="1:7" ht="14.45" customHeight="1">
      <c r="A20" s="58">
        <v>25</v>
      </c>
      <c r="B20" s="43" t="s">
        <v>15</v>
      </c>
      <c r="C20" s="38">
        <v>4038152</v>
      </c>
      <c r="D20" s="38">
        <v>3394724</v>
      </c>
      <c r="E20" s="39">
        <v>19918758</v>
      </c>
      <c r="F20" s="15">
        <f t="shared" si="0"/>
        <v>27351634</v>
      </c>
      <c r="G20" s="8" t="s">
        <v>55</v>
      </c>
    </row>
    <row r="21" spans="1:7" ht="14.45" customHeight="1">
      <c r="A21" s="58">
        <v>26</v>
      </c>
      <c r="B21" s="53" t="s">
        <v>16</v>
      </c>
      <c r="C21" s="38">
        <v>15804</v>
      </c>
      <c r="D21" s="38">
        <v>54086</v>
      </c>
      <c r="E21" s="39">
        <v>614505</v>
      </c>
      <c r="F21" s="15">
        <f t="shared" si="0"/>
        <v>684395</v>
      </c>
      <c r="G21" s="8" t="s">
        <v>42</v>
      </c>
    </row>
    <row r="22" spans="1:7" ht="14.45" customHeight="1">
      <c r="A22" s="58">
        <v>27</v>
      </c>
      <c r="B22" s="54" t="s">
        <v>17</v>
      </c>
      <c r="C22" s="38">
        <v>73083</v>
      </c>
      <c r="D22" s="38">
        <v>266396</v>
      </c>
      <c r="E22" s="39">
        <v>22273268</v>
      </c>
      <c r="F22" s="15">
        <f t="shared" si="0"/>
        <v>22612747</v>
      </c>
      <c r="G22" s="8" t="s">
        <v>43</v>
      </c>
    </row>
    <row r="23" spans="1:7" ht="14.45" customHeight="1">
      <c r="A23" s="58">
        <v>28</v>
      </c>
      <c r="B23" s="55" t="s">
        <v>18</v>
      </c>
      <c r="C23" s="38">
        <v>84067</v>
      </c>
      <c r="D23" s="38">
        <v>984211</v>
      </c>
      <c r="E23" s="39">
        <v>11125398</v>
      </c>
      <c r="F23" s="15">
        <f t="shared" si="0"/>
        <v>12193676</v>
      </c>
      <c r="G23" s="8" t="s">
        <v>44</v>
      </c>
    </row>
    <row r="24" spans="1:7" ht="14.45" customHeight="1">
      <c r="A24" s="58">
        <v>29</v>
      </c>
      <c r="B24" s="56" t="s">
        <v>56</v>
      </c>
      <c r="C24" s="38">
        <v>52330</v>
      </c>
      <c r="D24" s="38">
        <v>933525</v>
      </c>
      <c r="E24" s="39">
        <v>3300178</v>
      </c>
      <c r="F24" s="15">
        <f t="shared" si="0"/>
        <v>4286033</v>
      </c>
      <c r="G24" s="8" t="s">
        <v>45</v>
      </c>
    </row>
    <row r="25" spans="1:7" ht="14.45" customHeight="1">
      <c r="A25" s="58">
        <v>30</v>
      </c>
      <c r="B25" s="43" t="s">
        <v>19</v>
      </c>
      <c r="C25" s="38">
        <v>15735</v>
      </c>
      <c r="D25" s="38">
        <v>13534</v>
      </c>
      <c r="E25" s="39">
        <v>2297463</v>
      </c>
      <c r="F25" s="15">
        <f t="shared" ref="F25:F28" si="1">SUM(C25:E25)</f>
        <v>2326732</v>
      </c>
      <c r="G25" s="8" t="s">
        <v>46</v>
      </c>
    </row>
    <row r="26" spans="1:7" ht="14.45" customHeight="1">
      <c r="A26" s="58">
        <v>31</v>
      </c>
      <c r="B26" s="43" t="s">
        <v>20</v>
      </c>
      <c r="C26" s="38">
        <v>2342048</v>
      </c>
      <c r="D26" s="38">
        <v>3333625</v>
      </c>
      <c r="E26" s="39">
        <v>7197386</v>
      </c>
      <c r="F26" s="15">
        <f t="shared" si="1"/>
        <v>12873059</v>
      </c>
      <c r="G26" s="8" t="s">
        <v>47</v>
      </c>
    </row>
    <row r="27" spans="1:7" ht="14.45" customHeight="1">
      <c r="A27" s="58">
        <v>32</v>
      </c>
      <c r="B27" s="57" t="s">
        <v>21</v>
      </c>
      <c r="C27" s="38">
        <v>120712</v>
      </c>
      <c r="D27" s="38">
        <v>170798</v>
      </c>
      <c r="E27" s="39">
        <v>1148275</v>
      </c>
      <c r="F27" s="15">
        <f t="shared" si="1"/>
        <v>1439785</v>
      </c>
      <c r="G27" s="8" t="s">
        <v>48</v>
      </c>
    </row>
    <row r="28" spans="1:7" ht="14.45" customHeight="1">
      <c r="A28" s="58">
        <v>33</v>
      </c>
      <c r="B28" s="43" t="s">
        <v>22</v>
      </c>
      <c r="C28" s="38">
        <v>2369320</v>
      </c>
      <c r="D28" s="38">
        <v>601937</v>
      </c>
      <c r="E28" s="39">
        <v>3884849</v>
      </c>
      <c r="F28" s="15">
        <f t="shared" si="1"/>
        <v>6856106</v>
      </c>
      <c r="G28" s="8" t="s">
        <v>49</v>
      </c>
    </row>
    <row r="29" spans="1:7" ht="20.100000000000001" customHeight="1">
      <c r="A29" s="75" t="s">
        <v>24</v>
      </c>
      <c r="B29" s="75"/>
      <c r="C29" s="30">
        <f>SUM(C5:C28)</f>
        <v>24373151</v>
      </c>
      <c r="D29" s="30">
        <f>SUM(D5:D28)</f>
        <v>31603464</v>
      </c>
      <c r="E29" s="10">
        <f>SUM(E5:E28)</f>
        <v>484383533</v>
      </c>
      <c r="F29" s="23">
        <f t="shared" ref="F29" si="2">SUM(C29:E29)</f>
        <v>540360148</v>
      </c>
      <c r="G29" s="9" t="s">
        <v>27</v>
      </c>
    </row>
    <row r="31" spans="1:7" ht="18.75">
      <c r="A31" s="69" t="s">
        <v>130</v>
      </c>
      <c r="B31" s="68" t="s">
        <v>133</v>
      </c>
      <c r="C31" s="68"/>
    </row>
    <row r="32" spans="1:7" ht="18.75">
      <c r="A32" s="69" t="s">
        <v>130</v>
      </c>
      <c r="B32" s="68" t="s">
        <v>131</v>
      </c>
      <c r="C32" s="68"/>
    </row>
    <row r="33" spans="1:3" ht="18.75">
      <c r="A33" s="69" t="s">
        <v>130</v>
      </c>
      <c r="B33" s="68" t="s">
        <v>132</v>
      </c>
      <c r="C33" s="68"/>
    </row>
  </sheetData>
  <mergeCells count="6">
    <mergeCell ref="A29:B29"/>
    <mergeCell ref="A1:B1"/>
    <mergeCell ref="A2:D2"/>
    <mergeCell ref="E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39"/>
  <sheetViews>
    <sheetView rightToLeft="1" topLeftCell="A28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4" width="15.7109375" customWidth="1"/>
    <col min="5" max="5" width="55.7109375" customWidth="1"/>
  </cols>
  <sheetData>
    <row r="1" spans="1:6">
      <c r="A1" s="72" t="s">
        <v>120</v>
      </c>
      <c r="B1" s="72"/>
      <c r="C1" s="59"/>
      <c r="D1" s="59"/>
      <c r="E1" s="59" t="s">
        <v>121</v>
      </c>
      <c r="F1" s="59"/>
    </row>
    <row r="2" spans="1:6" ht="24.95" customHeight="1">
      <c r="A2" s="76" t="s">
        <v>91</v>
      </c>
      <c r="B2" s="76"/>
      <c r="C2" s="76"/>
      <c r="D2" s="79" t="s">
        <v>92</v>
      </c>
      <c r="E2" s="79"/>
    </row>
    <row r="3" spans="1:6" ht="20.100000000000001" customHeight="1">
      <c r="A3" s="73" t="s">
        <v>23</v>
      </c>
      <c r="B3" s="73"/>
      <c r="C3" s="20" t="s">
        <v>57</v>
      </c>
      <c r="D3" s="20" t="s">
        <v>74</v>
      </c>
      <c r="E3" s="74" t="s">
        <v>28</v>
      </c>
    </row>
    <row r="4" spans="1:6" ht="20.100000000000001" customHeight="1">
      <c r="A4" s="73"/>
      <c r="B4" s="73"/>
      <c r="C4" s="14" t="s">
        <v>75</v>
      </c>
      <c r="D4" s="14" t="s">
        <v>76</v>
      </c>
      <c r="E4" s="74"/>
    </row>
    <row r="5" spans="1:6" ht="14.45" customHeight="1">
      <c r="A5" s="58">
        <v>10</v>
      </c>
      <c r="B5" s="43" t="s">
        <v>1</v>
      </c>
      <c r="C5" s="60">
        <f>نفقات!F5</f>
        <v>34460750</v>
      </c>
      <c r="D5" s="60">
        <f>ايرادات!F5</f>
        <v>62985791</v>
      </c>
      <c r="E5" s="8" t="s">
        <v>29</v>
      </c>
    </row>
    <row r="6" spans="1:6" ht="14.45" customHeight="1">
      <c r="A6" s="58">
        <v>11</v>
      </c>
      <c r="B6" s="44" t="s">
        <v>2</v>
      </c>
      <c r="C6" s="60">
        <f>نفقات!F6</f>
        <v>4573930</v>
      </c>
      <c r="D6" s="60">
        <f>ايرادات!F6</f>
        <v>9494434</v>
      </c>
      <c r="E6" s="8" t="s">
        <v>30</v>
      </c>
    </row>
    <row r="7" spans="1:6" ht="14.45" customHeight="1">
      <c r="A7" s="58">
        <v>12</v>
      </c>
      <c r="B7" s="45" t="s">
        <v>3</v>
      </c>
      <c r="C7" s="60">
        <f>نفقات!F7</f>
        <v>16203</v>
      </c>
      <c r="D7" s="60">
        <f>ايرادات!F7</f>
        <v>25654</v>
      </c>
      <c r="E7" s="8" t="s">
        <v>31</v>
      </c>
    </row>
    <row r="8" spans="1:6" ht="14.45" customHeight="1">
      <c r="A8" s="58">
        <v>13</v>
      </c>
      <c r="B8" s="43" t="s">
        <v>4</v>
      </c>
      <c r="C8" s="60">
        <f>نفقات!F8</f>
        <v>4132110</v>
      </c>
      <c r="D8" s="60">
        <f>ايرادات!F8</f>
        <v>8855569</v>
      </c>
      <c r="E8" s="8" t="s">
        <v>32</v>
      </c>
    </row>
    <row r="9" spans="1:6" ht="14.45" customHeight="1">
      <c r="A9" s="58">
        <v>14</v>
      </c>
      <c r="B9" s="43" t="s">
        <v>5</v>
      </c>
      <c r="C9" s="60">
        <f>نفقات!F9</f>
        <v>3518631</v>
      </c>
      <c r="D9" s="60">
        <f>ايرادات!F9</f>
        <v>8434865</v>
      </c>
      <c r="E9" s="8" t="s">
        <v>33</v>
      </c>
    </row>
    <row r="10" spans="1:6" ht="14.45" customHeight="1">
      <c r="A10" s="58">
        <v>15</v>
      </c>
      <c r="B10" s="46" t="s">
        <v>6</v>
      </c>
      <c r="C10" s="60">
        <f>نفقات!F10</f>
        <v>231924</v>
      </c>
      <c r="D10" s="60">
        <f>ايرادات!F10</f>
        <v>558747</v>
      </c>
      <c r="E10" s="8" t="s">
        <v>34</v>
      </c>
    </row>
    <row r="11" spans="1:6" ht="14.45" customHeight="1">
      <c r="A11" s="58">
        <v>16</v>
      </c>
      <c r="B11" s="43" t="s">
        <v>7</v>
      </c>
      <c r="C11" s="60">
        <f>نفقات!F11</f>
        <v>3306513</v>
      </c>
      <c r="D11" s="60">
        <f>ايرادات!F11</f>
        <v>6582412</v>
      </c>
      <c r="E11" s="8" t="s">
        <v>52</v>
      </c>
    </row>
    <row r="12" spans="1:6" ht="14.45" customHeight="1">
      <c r="A12" s="58">
        <v>17</v>
      </c>
      <c r="B12" s="47" t="s">
        <v>8</v>
      </c>
      <c r="C12" s="60">
        <f>نفقات!F12</f>
        <v>6073242</v>
      </c>
      <c r="D12" s="60">
        <f>ايرادات!F12</f>
        <v>14392857</v>
      </c>
      <c r="E12" s="8" t="s">
        <v>35</v>
      </c>
    </row>
    <row r="13" spans="1:6" ht="14.45" customHeight="1">
      <c r="A13" s="58">
        <v>18</v>
      </c>
      <c r="B13" s="48" t="s">
        <v>9</v>
      </c>
      <c r="C13" s="60">
        <f>نفقات!F13</f>
        <v>3735847</v>
      </c>
      <c r="D13" s="60">
        <f>ايرادات!F13</f>
        <v>6959252</v>
      </c>
      <c r="E13" s="8" t="s">
        <v>36</v>
      </c>
    </row>
    <row r="14" spans="1:6" ht="14.45" customHeight="1">
      <c r="A14" s="58">
        <v>19</v>
      </c>
      <c r="B14" s="49" t="s">
        <v>53</v>
      </c>
      <c r="C14" s="60">
        <f>نفقات!F14</f>
        <v>49868002</v>
      </c>
      <c r="D14" s="60">
        <f>ايرادات!F14</f>
        <v>117497666</v>
      </c>
      <c r="E14" s="8" t="s">
        <v>37</v>
      </c>
    </row>
    <row r="15" spans="1:6" ht="14.45" customHeight="1">
      <c r="A15" s="58">
        <v>20</v>
      </c>
      <c r="B15" s="43" t="s">
        <v>10</v>
      </c>
      <c r="C15" s="60">
        <f>نفقات!F15</f>
        <v>64688218</v>
      </c>
      <c r="D15" s="60">
        <f>ايرادات!F15</f>
        <v>137493325</v>
      </c>
      <c r="E15" s="8" t="s">
        <v>38</v>
      </c>
    </row>
    <row r="16" spans="1:6" ht="14.45" customHeight="1">
      <c r="A16" s="58">
        <v>21</v>
      </c>
      <c r="B16" s="50" t="s">
        <v>11</v>
      </c>
      <c r="C16" s="60">
        <f>نفقات!F16</f>
        <v>1607058</v>
      </c>
      <c r="D16" s="60">
        <f>ايرادات!F16</f>
        <v>2625661</v>
      </c>
      <c r="E16" s="8" t="s">
        <v>54</v>
      </c>
    </row>
    <row r="17" spans="1:5" ht="14.45" customHeight="1">
      <c r="A17" s="58">
        <v>22</v>
      </c>
      <c r="B17" s="51" t="s">
        <v>12</v>
      </c>
      <c r="C17" s="60">
        <f>نفقات!F17</f>
        <v>6882018</v>
      </c>
      <c r="D17" s="60">
        <f>ايرادات!F17</f>
        <v>15490685</v>
      </c>
      <c r="E17" s="8" t="s">
        <v>39</v>
      </c>
    </row>
    <row r="18" spans="1:5" ht="14.45" customHeight="1">
      <c r="A18" s="58">
        <v>23</v>
      </c>
      <c r="B18" s="43" t="s">
        <v>13</v>
      </c>
      <c r="C18" s="60">
        <f>نفقات!F18</f>
        <v>16428660</v>
      </c>
      <c r="D18" s="60">
        <f>ايرادات!F18</f>
        <v>32401877</v>
      </c>
      <c r="E18" s="8" t="s">
        <v>40</v>
      </c>
    </row>
    <row r="19" spans="1:5" ht="14.45" customHeight="1">
      <c r="A19" s="58">
        <v>24</v>
      </c>
      <c r="B19" s="52" t="s">
        <v>14</v>
      </c>
      <c r="C19" s="60">
        <f>نفقات!F19</f>
        <v>14075370</v>
      </c>
      <c r="D19" s="60">
        <f>ايرادات!F19</f>
        <v>25937186</v>
      </c>
      <c r="E19" s="8" t="s">
        <v>41</v>
      </c>
    </row>
    <row r="20" spans="1:5" ht="14.45" customHeight="1">
      <c r="A20" s="58">
        <v>25</v>
      </c>
      <c r="B20" s="43" t="s">
        <v>15</v>
      </c>
      <c r="C20" s="60">
        <f>نفقات!F20</f>
        <v>12469249</v>
      </c>
      <c r="D20" s="60">
        <f>ايرادات!F20</f>
        <v>27351634</v>
      </c>
      <c r="E20" s="8" t="s">
        <v>55</v>
      </c>
    </row>
    <row r="21" spans="1:5" ht="14.45" customHeight="1">
      <c r="A21" s="58">
        <v>26</v>
      </c>
      <c r="B21" s="53" t="s">
        <v>16</v>
      </c>
      <c r="C21" s="60">
        <f>نفقات!F21</f>
        <v>361855</v>
      </c>
      <c r="D21" s="60">
        <f>ايرادات!F21</f>
        <v>684395</v>
      </c>
      <c r="E21" s="8" t="s">
        <v>42</v>
      </c>
    </row>
    <row r="22" spans="1:5" ht="14.45" customHeight="1">
      <c r="A22" s="58">
        <v>27</v>
      </c>
      <c r="B22" s="54" t="s">
        <v>17</v>
      </c>
      <c r="C22" s="60">
        <f>نفقات!F22</f>
        <v>12385439</v>
      </c>
      <c r="D22" s="60">
        <f>ايرادات!F22</f>
        <v>22612747</v>
      </c>
      <c r="E22" s="8" t="s">
        <v>43</v>
      </c>
    </row>
    <row r="23" spans="1:5" ht="14.45" customHeight="1">
      <c r="A23" s="58">
        <v>28</v>
      </c>
      <c r="B23" s="55" t="s">
        <v>18</v>
      </c>
      <c r="C23" s="60">
        <f>نفقات!F23</f>
        <v>6305671</v>
      </c>
      <c r="D23" s="60">
        <f>ايرادات!F23</f>
        <v>12193676</v>
      </c>
      <c r="E23" s="8" t="s">
        <v>44</v>
      </c>
    </row>
    <row r="24" spans="1:5" ht="14.45" customHeight="1">
      <c r="A24" s="58">
        <v>29</v>
      </c>
      <c r="B24" s="56" t="s">
        <v>56</v>
      </c>
      <c r="C24" s="60">
        <f>نفقات!F24</f>
        <v>1867927</v>
      </c>
      <c r="D24" s="60">
        <f>ايرادات!F24</f>
        <v>4286033</v>
      </c>
      <c r="E24" s="8" t="s">
        <v>45</v>
      </c>
    </row>
    <row r="25" spans="1:5" ht="14.45" customHeight="1">
      <c r="A25" s="58">
        <v>30</v>
      </c>
      <c r="B25" s="43" t="s">
        <v>19</v>
      </c>
      <c r="C25" s="60">
        <f>نفقات!F25</f>
        <v>1425715</v>
      </c>
      <c r="D25" s="60">
        <f>ايرادات!F25</f>
        <v>2326732</v>
      </c>
      <c r="E25" s="8" t="s">
        <v>46</v>
      </c>
    </row>
    <row r="26" spans="1:5" ht="14.45" customHeight="1">
      <c r="A26" s="58">
        <v>31</v>
      </c>
      <c r="B26" s="43" t="s">
        <v>20</v>
      </c>
      <c r="C26" s="60">
        <f>نفقات!F26</f>
        <v>7342504</v>
      </c>
      <c r="D26" s="60">
        <f>ايرادات!F26</f>
        <v>12873059</v>
      </c>
      <c r="E26" s="8" t="s">
        <v>47</v>
      </c>
    </row>
    <row r="27" spans="1:5" ht="14.45" customHeight="1">
      <c r="A27" s="58">
        <v>32</v>
      </c>
      <c r="B27" s="57" t="s">
        <v>21</v>
      </c>
      <c r="C27" s="60">
        <f>نفقات!F27</f>
        <v>812801</v>
      </c>
      <c r="D27" s="60">
        <f>ايرادات!F27</f>
        <v>1439785</v>
      </c>
      <c r="E27" s="8" t="s">
        <v>48</v>
      </c>
    </row>
    <row r="28" spans="1:5" ht="14.45" customHeight="1">
      <c r="A28" s="58">
        <v>33</v>
      </c>
      <c r="B28" s="43" t="s">
        <v>22</v>
      </c>
      <c r="C28" s="60">
        <f>نفقات!F28</f>
        <v>3504959</v>
      </c>
      <c r="D28" s="60">
        <f>ايرادات!F28</f>
        <v>6856106</v>
      </c>
      <c r="E28" s="8" t="s">
        <v>49</v>
      </c>
    </row>
    <row r="29" spans="1:5" ht="20.100000000000001" customHeight="1">
      <c r="A29" s="75" t="s">
        <v>24</v>
      </c>
      <c r="B29" s="75"/>
      <c r="C29" s="62">
        <f>SUM(C5:C28)</f>
        <v>260074596</v>
      </c>
      <c r="D29" s="62">
        <f>SUM(D5:D28)</f>
        <v>540360148</v>
      </c>
      <c r="E29" s="9" t="s">
        <v>27</v>
      </c>
    </row>
    <row r="31" spans="1:5" ht="18.75">
      <c r="A31" s="69" t="s">
        <v>130</v>
      </c>
      <c r="B31" s="68" t="s">
        <v>133</v>
      </c>
      <c r="C31" s="68"/>
    </row>
    <row r="32" spans="1:5" ht="18.75">
      <c r="A32" s="69" t="s">
        <v>130</v>
      </c>
      <c r="B32" s="68" t="s">
        <v>131</v>
      </c>
      <c r="C32" s="68"/>
      <c r="D32" s="29"/>
    </row>
    <row r="33" spans="1:4" ht="18.75">
      <c r="A33" s="69" t="s">
        <v>130</v>
      </c>
      <c r="B33" s="68" t="s">
        <v>132</v>
      </c>
      <c r="C33" s="68"/>
      <c r="D33" s="29"/>
    </row>
    <row r="34" spans="1:4">
      <c r="C34" s="29"/>
      <c r="D34" s="29"/>
    </row>
    <row r="35" spans="1:4">
      <c r="C35" s="29"/>
      <c r="D35" s="29"/>
    </row>
    <row r="36" spans="1:4">
      <c r="C36" s="29"/>
      <c r="D36" s="29"/>
    </row>
    <row r="37" spans="1:4">
      <c r="C37" s="29"/>
      <c r="D37" s="29"/>
    </row>
    <row r="38" spans="1:4">
      <c r="C38" s="29"/>
      <c r="D38" s="29"/>
    </row>
    <row r="39" spans="1:4">
      <c r="C39" s="29"/>
      <c r="D39" s="29"/>
    </row>
  </sheetData>
  <mergeCells count="6">
    <mergeCell ref="A1:B1"/>
    <mergeCell ref="A29:B29"/>
    <mergeCell ref="A2:C2"/>
    <mergeCell ref="D2:E2"/>
    <mergeCell ref="A3:B4"/>
    <mergeCell ref="E3:E4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4" width="11.7109375" customWidth="1"/>
    <col min="5" max="5" width="14.5703125" bestFit="1" customWidth="1"/>
    <col min="6" max="6" width="14.5703125" customWidth="1"/>
    <col min="7" max="7" width="54.7109375" customWidth="1"/>
  </cols>
  <sheetData>
    <row r="1" spans="1:7">
      <c r="A1" s="72" t="s">
        <v>123</v>
      </c>
      <c r="B1" s="72"/>
      <c r="C1" s="59"/>
      <c r="D1" s="59"/>
      <c r="E1" s="59"/>
      <c r="F1" s="59"/>
      <c r="G1" s="59" t="s">
        <v>124</v>
      </c>
    </row>
    <row r="2" spans="1:7" ht="24.95" customHeight="1">
      <c r="A2" s="76" t="s">
        <v>128</v>
      </c>
      <c r="B2" s="76"/>
      <c r="C2" s="76"/>
      <c r="D2" s="76"/>
      <c r="E2" s="79" t="s">
        <v>129</v>
      </c>
      <c r="F2" s="79"/>
      <c r="G2" s="79"/>
    </row>
    <row r="3" spans="1:7" ht="20.100000000000001" customHeight="1">
      <c r="A3" s="73" t="s">
        <v>23</v>
      </c>
      <c r="B3" s="73"/>
      <c r="C3" s="17" t="s">
        <v>67</v>
      </c>
      <c r="D3" s="17" t="s">
        <v>68</v>
      </c>
      <c r="E3" s="17" t="s">
        <v>69</v>
      </c>
      <c r="F3" s="17" t="s">
        <v>24</v>
      </c>
      <c r="G3" s="74" t="s">
        <v>28</v>
      </c>
    </row>
    <row r="4" spans="1:7" ht="20.100000000000001" customHeight="1">
      <c r="A4" s="73"/>
      <c r="B4" s="73"/>
      <c r="C4" s="1" t="s">
        <v>0</v>
      </c>
      <c r="D4" s="2" t="s">
        <v>25</v>
      </c>
      <c r="E4" s="3" t="s">
        <v>26</v>
      </c>
      <c r="F4" s="4" t="s">
        <v>27</v>
      </c>
      <c r="G4" s="74"/>
    </row>
    <row r="5" spans="1:7" ht="14.45" customHeight="1">
      <c r="A5" s="58">
        <v>10</v>
      </c>
      <c r="B5" s="43" t="s">
        <v>1</v>
      </c>
      <c r="C5" s="38">
        <f>ايرادات!C5-نفقات!C5-'جملة التعويضات'!C5</f>
        <v>2075787</v>
      </c>
      <c r="D5" s="38">
        <f>ايرادات!D5-نفقات!D5-'جملة التعويضات'!D5</f>
        <v>1856051</v>
      </c>
      <c r="E5" s="38">
        <f>ايرادات!E5-نفقات!E5-'جملة التعويضات'!E5</f>
        <v>20894879</v>
      </c>
      <c r="F5" s="15">
        <f t="shared" ref="F5:F28" si="0">SUM(C5:E5)</f>
        <v>24826717</v>
      </c>
      <c r="G5" s="8" t="s">
        <v>29</v>
      </c>
    </row>
    <row r="6" spans="1:7" ht="14.45" customHeight="1">
      <c r="A6" s="58">
        <v>11</v>
      </c>
      <c r="B6" s="44" t="s">
        <v>2</v>
      </c>
      <c r="C6" s="38">
        <f>ايرادات!C6-نفقات!C6-'جملة التعويضات'!C6</f>
        <v>65656</v>
      </c>
      <c r="D6" s="38">
        <f>ايرادات!D6-نفقات!D6-'جملة التعويضات'!D6</f>
        <v>28026</v>
      </c>
      <c r="E6" s="38">
        <f>ايرادات!E6-نفقات!E6-'جملة التعويضات'!E6</f>
        <v>3756157</v>
      </c>
      <c r="F6" s="15">
        <f t="shared" si="0"/>
        <v>3849839</v>
      </c>
      <c r="G6" s="8" t="s">
        <v>30</v>
      </c>
    </row>
    <row r="7" spans="1:7" ht="14.45" customHeight="1">
      <c r="A7" s="58">
        <v>12</v>
      </c>
      <c r="B7" s="45" t="s">
        <v>3</v>
      </c>
      <c r="C7" s="38">
        <f>ايرادات!C7-نفقات!C7-'جملة التعويضات'!C7</f>
        <v>1755</v>
      </c>
      <c r="D7" s="38">
        <f>ايرادات!D7-نفقات!D7-'جملة التعويضات'!D7</f>
        <v>1397</v>
      </c>
      <c r="E7" s="38">
        <f>ايرادات!E7-نفقات!E7-'جملة التعويضات'!E7</f>
        <v>2462</v>
      </c>
      <c r="F7" s="15">
        <f t="shared" si="0"/>
        <v>5614</v>
      </c>
      <c r="G7" s="8" t="s">
        <v>31</v>
      </c>
    </row>
    <row r="8" spans="1:7" ht="14.45" customHeight="1">
      <c r="A8" s="58">
        <v>13</v>
      </c>
      <c r="B8" s="43" t="s">
        <v>4</v>
      </c>
      <c r="C8" s="38">
        <f>ايرادات!C8-نفقات!C8-'جملة التعويضات'!C8</f>
        <v>119593</v>
      </c>
      <c r="D8" s="38">
        <f>ايرادات!D8-نفقات!D8-'جملة التعويضات'!D8</f>
        <v>325202</v>
      </c>
      <c r="E8" s="38">
        <f>ايرادات!E8-نفقات!E8-'جملة التعويضات'!E8</f>
        <v>3830917</v>
      </c>
      <c r="F8" s="15">
        <f t="shared" si="0"/>
        <v>4275712</v>
      </c>
      <c r="G8" s="8" t="s">
        <v>32</v>
      </c>
    </row>
    <row r="9" spans="1:7" ht="14.45" customHeight="1">
      <c r="A9" s="58">
        <v>14</v>
      </c>
      <c r="B9" s="43" t="s">
        <v>5</v>
      </c>
      <c r="C9" s="38">
        <f>ايرادات!C9-نفقات!C9-'جملة التعويضات'!C9</f>
        <v>3023878</v>
      </c>
      <c r="D9" s="38">
        <f>ايرادات!D9-نفقات!D9-'جملة التعويضات'!D9</f>
        <v>494675</v>
      </c>
      <c r="E9" s="38">
        <f>ايرادات!E9-نفقات!E9-'جملة التعويضات'!E9</f>
        <v>195331</v>
      </c>
      <c r="F9" s="15">
        <f t="shared" si="0"/>
        <v>3713884</v>
      </c>
      <c r="G9" s="8" t="s">
        <v>33</v>
      </c>
    </row>
    <row r="10" spans="1:7" ht="14.45" customHeight="1">
      <c r="A10" s="58">
        <v>15</v>
      </c>
      <c r="B10" s="46" t="s">
        <v>6</v>
      </c>
      <c r="C10" s="38">
        <f>ايرادات!C10-نفقات!C10-'جملة التعويضات'!C10</f>
        <v>16186</v>
      </c>
      <c r="D10" s="38">
        <f>ايرادات!D10-نفقات!D10-'جملة التعويضات'!D10</f>
        <v>10860</v>
      </c>
      <c r="E10" s="38">
        <f>ايرادات!E10-نفقات!E10-'جملة التعويضات'!E10</f>
        <v>254847</v>
      </c>
      <c r="F10" s="15">
        <f t="shared" si="0"/>
        <v>281893</v>
      </c>
      <c r="G10" s="8" t="s">
        <v>34</v>
      </c>
    </row>
    <row r="11" spans="1:7" ht="14.45" customHeight="1">
      <c r="A11" s="58">
        <v>16</v>
      </c>
      <c r="B11" s="43" t="s">
        <v>7</v>
      </c>
      <c r="C11" s="38">
        <f>ايرادات!C11-نفقات!C11-'جملة التعويضات'!C11</f>
        <v>644928</v>
      </c>
      <c r="D11" s="38">
        <f>ايرادات!D11-نفقات!D11-'جملة التعويضات'!D11</f>
        <v>978618</v>
      </c>
      <c r="E11" s="38">
        <f>ايرادات!E11-نفقات!E11-'جملة التعويضات'!E11</f>
        <v>1098009</v>
      </c>
      <c r="F11" s="15">
        <f t="shared" si="0"/>
        <v>2721555</v>
      </c>
      <c r="G11" s="8" t="s">
        <v>52</v>
      </c>
    </row>
    <row r="12" spans="1:7" ht="14.45" customHeight="1">
      <c r="A12" s="58">
        <v>17</v>
      </c>
      <c r="B12" s="47" t="s">
        <v>8</v>
      </c>
      <c r="C12" s="38">
        <f>ايرادات!C12-نفقات!C12-'جملة التعويضات'!C12</f>
        <v>10032</v>
      </c>
      <c r="D12" s="38">
        <f>ايرادات!D12-نفقات!D12-'جملة التعويضات'!D12</f>
        <v>148020</v>
      </c>
      <c r="E12" s="38">
        <f>ايرادات!E12-نفقات!E12-'جملة التعويضات'!E12</f>
        <v>7327231</v>
      </c>
      <c r="F12" s="15">
        <f t="shared" si="0"/>
        <v>7485283</v>
      </c>
      <c r="G12" s="8" t="s">
        <v>35</v>
      </c>
    </row>
    <row r="13" spans="1:7" ht="14.45" customHeight="1">
      <c r="A13" s="58">
        <v>18</v>
      </c>
      <c r="B13" s="48" t="s">
        <v>9</v>
      </c>
      <c r="C13" s="38">
        <f>ايرادات!C13-نفقات!C13-'جملة التعويضات'!C13</f>
        <v>147607</v>
      </c>
      <c r="D13" s="38">
        <f>ايرادات!D13-نفقات!D13-'جملة التعويضات'!D13</f>
        <v>61959</v>
      </c>
      <c r="E13" s="38">
        <f>ايرادات!E13-نفقات!E13-'جملة التعويضات'!E13</f>
        <v>2362315</v>
      </c>
      <c r="F13" s="15">
        <f t="shared" si="0"/>
        <v>2571881</v>
      </c>
      <c r="G13" s="8" t="s">
        <v>36</v>
      </c>
    </row>
    <row r="14" spans="1:7" ht="14.45" customHeight="1">
      <c r="A14" s="58">
        <v>19</v>
      </c>
      <c r="B14" s="49" t="s">
        <v>53</v>
      </c>
      <c r="C14" s="38">
        <f>ايرادات!C14-نفقات!C14-'جملة التعويضات'!C14</f>
        <v>60030</v>
      </c>
      <c r="D14" s="38">
        <f>ايرادات!D14-نفقات!D14-'جملة التعويضات'!D14</f>
        <v>223806</v>
      </c>
      <c r="E14" s="38">
        <f>ايرادات!E14-نفقات!E14-'جملة التعويضات'!E14</f>
        <v>62539518</v>
      </c>
      <c r="F14" s="15">
        <f t="shared" si="0"/>
        <v>62823354</v>
      </c>
      <c r="G14" s="8" t="s">
        <v>37</v>
      </c>
    </row>
    <row r="15" spans="1:7" ht="14.45" customHeight="1">
      <c r="A15" s="58">
        <v>20</v>
      </c>
      <c r="B15" s="43" t="s">
        <v>10</v>
      </c>
      <c r="C15" s="38">
        <f>ايرادات!C15-نفقات!C15-'جملة التعويضات'!C15</f>
        <v>29020</v>
      </c>
      <c r="D15" s="38">
        <f>ايرادات!D15-نفقات!D15-'جملة التعويضات'!D15</f>
        <v>1613289</v>
      </c>
      <c r="E15" s="38">
        <f>ايرادات!E15-نفقات!E15-'جملة التعويضات'!E15</f>
        <v>62250694</v>
      </c>
      <c r="F15" s="15">
        <f t="shared" si="0"/>
        <v>63893003</v>
      </c>
      <c r="G15" s="8" t="s">
        <v>38</v>
      </c>
    </row>
    <row r="16" spans="1:7" ht="14.45" customHeight="1">
      <c r="A16" s="58">
        <v>21</v>
      </c>
      <c r="B16" s="50" t="s">
        <v>11</v>
      </c>
      <c r="C16" s="38">
        <f>ايرادات!C16-نفقات!C16-'جملة التعويضات'!C16</f>
        <v>657</v>
      </c>
      <c r="D16" s="38">
        <f>ايرادات!D16-نفقات!D16-'جملة التعويضات'!D16</f>
        <v>39075</v>
      </c>
      <c r="E16" s="38">
        <f>ايرادات!E16-نفقات!E16-'جملة التعويضات'!E16</f>
        <v>605596</v>
      </c>
      <c r="F16" s="15">
        <f t="shared" si="0"/>
        <v>645328</v>
      </c>
      <c r="G16" s="8" t="s">
        <v>54</v>
      </c>
    </row>
    <row r="17" spans="1:7" ht="14.45" customHeight="1">
      <c r="A17" s="58">
        <v>22</v>
      </c>
      <c r="B17" s="51" t="s">
        <v>12</v>
      </c>
      <c r="C17" s="38">
        <f>ايرادات!C17-نفقات!C17-'جملة التعويضات'!C17</f>
        <v>63551</v>
      </c>
      <c r="D17" s="38">
        <f>ايرادات!D17-نفقات!D17-'جملة التعويضات'!D17</f>
        <v>513976</v>
      </c>
      <c r="E17" s="38">
        <f>ايرادات!E17-نفقات!E17-'جملة التعويضات'!E17</f>
        <v>7286139</v>
      </c>
      <c r="F17" s="15">
        <f t="shared" si="0"/>
        <v>7863666</v>
      </c>
      <c r="G17" s="8" t="s">
        <v>39</v>
      </c>
    </row>
    <row r="18" spans="1:7" ht="14.45" customHeight="1">
      <c r="A18" s="58">
        <v>23</v>
      </c>
      <c r="B18" s="43" t="s">
        <v>13</v>
      </c>
      <c r="C18" s="38">
        <f>ايرادات!C18-نفقات!C18-'جملة التعويضات'!C18</f>
        <v>208681</v>
      </c>
      <c r="D18" s="38">
        <f>ايرادات!D18-نفقات!D18-'جملة التعويضات'!D18</f>
        <v>1404284</v>
      </c>
      <c r="E18" s="38">
        <f>ايرادات!E18-نفقات!E18-'جملة التعويضات'!E18</f>
        <v>9706112</v>
      </c>
      <c r="F18" s="15">
        <f t="shared" si="0"/>
        <v>11319077</v>
      </c>
      <c r="G18" s="8" t="s">
        <v>40</v>
      </c>
    </row>
    <row r="19" spans="1:7" ht="14.45" customHeight="1">
      <c r="A19" s="58">
        <v>24</v>
      </c>
      <c r="B19" s="52" t="s">
        <v>14</v>
      </c>
      <c r="C19" s="38">
        <f>ايرادات!C19-نفقات!C19-'جملة التعويضات'!C19</f>
        <v>13286</v>
      </c>
      <c r="D19" s="38">
        <f>ايرادات!D19-نفقات!D19-'جملة التعويضات'!D19</f>
        <v>110159</v>
      </c>
      <c r="E19" s="38">
        <f>ايرادات!E19-نفقات!E19-'جملة التعويضات'!E19</f>
        <v>8662883</v>
      </c>
      <c r="F19" s="15">
        <f t="shared" si="0"/>
        <v>8786328</v>
      </c>
      <c r="G19" s="8" t="s">
        <v>41</v>
      </c>
    </row>
    <row r="20" spans="1:7" ht="14.45" customHeight="1">
      <c r="A20" s="58">
        <v>25</v>
      </c>
      <c r="B20" s="43" t="s">
        <v>15</v>
      </c>
      <c r="C20" s="38">
        <f>ايرادات!C20-نفقات!C20-'جملة التعويضات'!C20</f>
        <v>1288292</v>
      </c>
      <c r="D20" s="38">
        <f>ايرادات!D20-نفقات!D20-'جملة التعويضات'!D20</f>
        <v>1433469</v>
      </c>
      <c r="E20" s="38">
        <f>ايرادات!E20-نفقات!E20-'جملة التعويضات'!E20</f>
        <v>9303841</v>
      </c>
      <c r="F20" s="15">
        <f t="shared" si="0"/>
        <v>12025602</v>
      </c>
      <c r="G20" s="8" t="s">
        <v>55</v>
      </c>
    </row>
    <row r="21" spans="1:7" ht="14.45" customHeight="1">
      <c r="A21" s="58">
        <v>26</v>
      </c>
      <c r="B21" s="53" t="s">
        <v>16</v>
      </c>
      <c r="C21" s="38">
        <f>ايرادات!C21-نفقات!C21-'جملة التعويضات'!C21</f>
        <v>3602</v>
      </c>
      <c r="D21" s="38">
        <f>ايرادات!D21-نفقات!D21-'جملة التعويضات'!D21</f>
        <v>26475</v>
      </c>
      <c r="E21" s="38">
        <f>ايرادات!E21-نفقات!E21-'جملة التعويضات'!E21</f>
        <v>223115</v>
      </c>
      <c r="F21" s="15">
        <f t="shared" si="0"/>
        <v>253192</v>
      </c>
      <c r="G21" s="8" t="s">
        <v>42</v>
      </c>
    </row>
    <row r="22" spans="1:7" ht="14.45" customHeight="1">
      <c r="A22" s="58">
        <v>27</v>
      </c>
      <c r="B22" s="54" t="s">
        <v>17</v>
      </c>
      <c r="C22" s="38">
        <f>ايرادات!C22-نفقات!C22-'جملة التعويضات'!C22</f>
        <v>33111</v>
      </c>
      <c r="D22" s="38">
        <f>ايرادات!D22-نفقات!D22-'جملة التعويضات'!D22</f>
        <v>60202</v>
      </c>
      <c r="E22" s="38">
        <f>ايرادات!E22-نفقات!E22-'جملة التعويضات'!E22</f>
        <v>9357566</v>
      </c>
      <c r="F22" s="15">
        <f t="shared" si="0"/>
        <v>9450879</v>
      </c>
      <c r="G22" s="8" t="s">
        <v>43</v>
      </c>
    </row>
    <row r="23" spans="1:7" ht="14.45" customHeight="1">
      <c r="A23" s="58">
        <v>28</v>
      </c>
      <c r="B23" s="55" t="s">
        <v>18</v>
      </c>
      <c r="C23" s="38">
        <f>ايرادات!C23-نفقات!C23-'جملة التعويضات'!C23</f>
        <v>33054</v>
      </c>
      <c r="D23" s="38">
        <f>ايرادات!D23-نفقات!D23-'جملة التعويضات'!D23</f>
        <v>389625</v>
      </c>
      <c r="E23" s="38">
        <f>ايرادات!E23-نفقات!E23-'جملة التعويضات'!E23</f>
        <v>4404654</v>
      </c>
      <c r="F23" s="15">
        <f t="shared" si="0"/>
        <v>4827333</v>
      </c>
      <c r="G23" s="8" t="s">
        <v>44</v>
      </c>
    </row>
    <row r="24" spans="1:7" ht="14.45" customHeight="1">
      <c r="A24" s="58">
        <v>29</v>
      </c>
      <c r="B24" s="56" t="s">
        <v>56</v>
      </c>
      <c r="C24" s="38">
        <f>ايرادات!C24-نفقات!C24-'جملة التعويضات'!C24</f>
        <v>19772</v>
      </c>
      <c r="D24" s="38">
        <f>ايرادات!D24-نفقات!D24-'جملة التعويضات'!D24</f>
        <v>506129</v>
      </c>
      <c r="E24" s="38">
        <f>ايرادات!E24-نفقات!E24-'جملة التعويضات'!E24</f>
        <v>1665738</v>
      </c>
      <c r="F24" s="15">
        <f t="shared" si="0"/>
        <v>2191639</v>
      </c>
      <c r="G24" s="8" t="s">
        <v>45</v>
      </c>
    </row>
    <row r="25" spans="1:7" ht="14.45" customHeight="1">
      <c r="A25" s="58">
        <v>30</v>
      </c>
      <c r="B25" s="43" t="s">
        <v>19</v>
      </c>
      <c r="C25" s="38">
        <f>ايرادات!C25-نفقات!C25-'جملة التعويضات'!C25</f>
        <v>5261</v>
      </c>
      <c r="D25" s="38">
        <f>ايرادات!D25-نفقات!D25-'جملة التعويضات'!D25</f>
        <v>3082</v>
      </c>
      <c r="E25" s="38">
        <f>ايرادات!E25-نفقات!E25-'جملة التعويضات'!E25</f>
        <v>802634</v>
      </c>
      <c r="F25" s="15">
        <f t="shared" si="0"/>
        <v>810977</v>
      </c>
      <c r="G25" s="8" t="s">
        <v>46</v>
      </c>
    </row>
    <row r="26" spans="1:7" ht="14.45" customHeight="1">
      <c r="A26" s="58">
        <v>31</v>
      </c>
      <c r="B26" s="43" t="s">
        <v>20</v>
      </c>
      <c r="C26" s="38">
        <f>ايرادات!C26-نفقات!C26-'جملة التعويضات'!C26</f>
        <v>717583</v>
      </c>
      <c r="D26" s="38">
        <f>ايرادات!D26-نفقات!D26-'جملة التعويضات'!D26</f>
        <v>1063697</v>
      </c>
      <c r="E26" s="38">
        <f>ايرادات!E26-نفقات!E26-'جملة التعويضات'!E26</f>
        <v>2653215</v>
      </c>
      <c r="F26" s="15">
        <f t="shared" si="0"/>
        <v>4434495</v>
      </c>
      <c r="G26" s="8" t="s">
        <v>47</v>
      </c>
    </row>
    <row r="27" spans="1:7" ht="14.45" customHeight="1">
      <c r="A27" s="58">
        <v>32</v>
      </c>
      <c r="B27" s="57" t="s">
        <v>21</v>
      </c>
      <c r="C27" s="38">
        <f>ايرادات!C27-نفقات!C27-'جملة التعويضات'!C27</f>
        <v>54602</v>
      </c>
      <c r="D27" s="38">
        <f>ايرادات!D27-نفقات!D27-'جملة التعويضات'!D27</f>
        <v>51924</v>
      </c>
      <c r="E27" s="38">
        <f>ايرادات!E27-نفقات!E27-'جملة التعويضات'!E27</f>
        <v>331414</v>
      </c>
      <c r="F27" s="15">
        <f t="shared" si="0"/>
        <v>437940</v>
      </c>
      <c r="G27" s="8" t="s">
        <v>48</v>
      </c>
    </row>
    <row r="28" spans="1:7" ht="14.45" customHeight="1">
      <c r="A28" s="58">
        <v>33</v>
      </c>
      <c r="B28" s="43" t="s">
        <v>22</v>
      </c>
      <c r="C28" s="38">
        <f>ايرادات!C28-نفقات!C28-'جملة التعويضات'!C28</f>
        <v>1087692</v>
      </c>
      <c r="D28" s="38">
        <f>ايرادات!D28-نفقات!D28-'جملة التعويضات'!D28</f>
        <v>234802</v>
      </c>
      <c r="E28" s="38">
        <f>ايرادات!E28-نفقات!E28-'جملة التعويضات'!E28</f>
        <v>810200</v>
      </c>
      <c r="F28" s="15">
        <f t="shared" si="0"/>
        <v>2132694</v>
      </c>
      <c r="G28" s="8" t="s">
        <v>49</v>
      </c>
    </row>
    <row r="29" spans="1:7" ht="20.100000000000001" customHeight="1">
      <c r="A29" s="75" t="s">
        <v>24</v>
      </c>
      <c r="B29" s="75"/>
      <c r="C29" s="30">
        <f>SUM(C5:C28)</f>
        <v>9723616</v>
      </c>
      <c r="D29" s="30">
        <f>SUM(D5:D28)</f>
        <v>11578802</v>
      </c>
      <c r="E29" s="10">
        <f>SUM(E5:E28)</f>
        <v>220325467</v>
      </c>
      <c r="F29" s="23">
        <f t="shared" ref="F29" si="1">SUM(C29:E29)</f>
        <v>241627885</v>
      </c>
      <c r="G29" s="67" t="s">
        <v>27</v>
      </c>
    </row>
    <row r="31" spans="1:7" ht="18.75">
      <c r="A31" s="69" t="s">
        <v>130</v>
      </c>
      <c r="B31" s="68" t="s">
        <v>133</v>
      </c>
      <c r="C31" s="68"/>
    </row>
    <row r="32" spans="1:7" ht="18.75">
      <c r="A32" s="69" t="s">
        <v>130</v>
      </c>
      <c r="B32" s="68" t="s">
        <v>131</v>
      </c>
      <c r="C32" s="68"/>
    </row>
    <row r="33" spans="1:3" ht="18.75">
      <c r="A33" s="69" t="s">
        <v>130</v>
      </c>
      <c r="B33" s="68" t="s">
        <v>132</v>
      </c>
      <c r="C33" s="68"/>
    </row>
  </sheetData>
  <mergeCells count="6">
    <mergeCell ref="A29:B29"/>
    <mergeCell ref="A1:B1"/>
    <mergeCell ref="A2:D2"/>
    <mergeCell ref="E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3"/>
  <sheetViews>
    <sheetView rightToLeft="1" tabSelected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5" width="13.28515625" customWidth="1"/>
    <col min="6" max="6" width="55.7109375" customWidth="1"/>
  </cols>
  <sheetData>
    <row r="1" spans="1:6">
      <c r="A1" s="72" t="s">
        <v>126</v>
      </c>
      <c r="B1" s="72"/>
      <c r="C1" s="59"/>
      <c r="D1" s="59"/>
      <c r="E1" s="59"/>
      <c r="F1" s="59" t="s">
        <v>127</v>
      </c>
    </row>
    <row r="2" spans="1:6" ht="24.95" customHeight="1">
      <c r="A2" s="80" t="s">
        <v>97</v>
      </c>
      <c r="B2" s="80"/>
      <c r="C2" s="80"/>
      <c r="D2" s="13"/>
      <c r="E2" s="87" t="s">
        <v>98</v>
      </c>
      <c r="F2" s="87"/>
    </row>
    <row r="3" spans="1:6" ht="20.100000000000001" customHeight="1">
      <c r="A3" s="73" t="s">
        <v>23</v>
      </c>
      <c r="B3" s="73"/>
      <c r="C3" s="11" t="s">
        <v>58</v>
      </c>
      <c r="D3" s="11" t="s">
        <v>59</v>
      </c>
      <c r="E3" s="11" t="s">
        <v>60</v>
      </c>
      <c r="F3" s="74" t="s">
        <v>28</v>
      </c>
    </row>
    <row r="4" spans="1:6" ht="20.100000000000001" customHeight="1">
      <c r="A4" s="73"/>
      <c r="B4" s="73"/>
      <c r="C4" s="7" t="s">
        <v>61</v>
      </c>
      <c r="D4" s="7" t="s">
        <v>62</v>
      </c>
      <c r="E4" s="7" t="s">
        <v>63</v>
      </c>
      <c r="F4" s="74"/>
    </row>
    <row r="5" spans="1:6" ht="14.45" customHeight="1">
      <c r="A5" s="58">
        <v>10</v>
      </c>
      <c r="B5" s="43" t="s">
        <v>1</v>
      </c>
      <c r="C5" s="60">
        <v>8577656</v>
      </c>
      <c r="D5" s="60">
        <v>1285741</v>
      </c>
      <c r="E5" s="64">
        <f t="shared" ref="E5:E28" si="0">C5-D5</f>
        <v>7291915</v>
      </c>
      <c r="F5" s="8" t="s">
        <v>29</v>
      </c>
    </row>
    <row r="6" spans="1:6" ht="14.45" customHeight="1">
      <c r="A6" s="58">
        <v>11</v>
      </c>
      <c r="B6" s="44" t="s">
        <v>2</v>
      </c>
      <c r="C6" s="60">
        <v>955951</v>
      </c>
      <c r="D6" s="60">
        <v>248393</v>
      </c>
      <c r="E6" s="64">
        <f t="shared" si="0"/>
        <v>707558</v>
      </c>
      <c r="F6" s="8" t="s">
        <v>30</v>
      </c>
    </row>
    <row r="7" spans="1:6" ht="14.45" customHeight="1">
      <c r="A7" s="58">
        <v>12</v>
      </c>
      <c r="B7" s="45" t="s">
        <v>3</v>
      </c>
      <c r="C7" s="60">
        <v>661</v>
      </c>
      <c r="D7" s="60">
        <v>18</v>
      </c>
      <c r="E7" s="64">
        <f t="shared" si="0"/>
        <v>643</v>
      </c>
      <c r="F7" s="8" t="s">
        <v>31</v>
      </c>
    </row>
    <row r="8" spans="1:6" ht="14.45" customHeight="1">
      <c r="A8" s="58">
        <v>13</v>
      </c>
      <c r="B8" s="43" t="s">
        <v>4</v>
      </c>
      <c r="C8" s="60">
        <v>1944787</v>
      </c>
      <c r="D8" s="60">
        <v>341258</v>
      </c>
      <c r="E8" s="64">
        <f t="shared" si="0"/>
        <v>1603529</v>
      </c>
      <c r="F8" s="8" t="s">
        <v>32</v>
      </c>
    </row>
    <row r="9" spans="1:6" ht="14.45" customHeight="1">
      <c r="A9" s="58">
        <v>14</v>
      </c>
      <c r="B9" s="43" t="s">
        <v>5</v>
      </c>
      <c r="C9" s="60">
        <v>1548332</v>
      </c>
      <c r="D9" s="60">
        <v>139532</v>
      </c>
      <c r="E9" s="64">
        <f t="shared" si="0"/>
        <v>1408800</v>
      </c>
      <c r="F9" s="8" t="s">
        <v>33</v>
      </c>
    </row>
    <row r="10" spans="1:6" ht="14.45" customHeight="1">
      <c r="A10" s="58">
        <v>15</v>
      </c>
      <c r="B10" s="46" t="s">
        <v>6</v>
      </c>
      <c r="C10" s="60">
        <v>987201</v>
      </c>
      <c r="D10" s="60">
        <v>102102</v>
      </c>
      <c r="E10" s="64">
        <f t="shared" si="0"/>
        <v>885099</v>
      </c>
      <c r="F10" s="8" t="s">
        <v>34</v>
      </c>
    </row>
    <row r="11" spans="1:6" ht="14.45" customHeight="1">
      <c r="A11" s="58">
        <v>16</v>
      </c>
      <c r="B11" s="43" t="s">
        <v>7</v>
      </c>
      <c r="C11" s="60">
        <v>1605509</v>
      </c>
      <c r="D11" s="60">
        <v>167134</v>
      </c>
      <c r="E11" s="64">
        <f t="shared" si="0"/>
        <v>1438375</v>
      </c>
      <c r="F11" s="8" t="s">
        <v>52</v>
      </c>
    </row>
    <row r="12" spans="1:6" ht="14.45" customHeight="1">
      <c r="A12" s="58">
        <v>17</v>
      </c>
      <c r="B12" s="47" t="s">
        <v>8</v>
      </c>
      <c r="C12" s="60">
        <v>3090484</v>
      </c>
      <c r="D12" s="60">
        <v>233231</v>
      </c>
      <c r="E12" s="64">
        <f t="shared" si="0"/>
        <v>2857253</v>
      </c>
      <c r="F12" s="8" t="s">
        <v>35</v>
      </c>
    </row>
    <row r="13" spans="1:6" ht="14.45" customHeight="1">
      <c r="A13" s="58">
        <v>18</v>
      </c>
      <c r="B13" s="48" t="s">
        <v>9</v>
      </c>
      <c r="C13" s="60">
        <v>1299609</v>
      </c>
      <c r="D13" s="60">
        <v>335072</v>
      </c>
      <c r="E13" s="64">
        <f t="shared" si="0"/>
        <v>964537</v>
      </c>
      <c r="F13" s="8" t="s">
        <v>36</v>
      </c>
    </row>
    <row r="14" spans="1:6" ht="14.45" customHeight="1">
      <c r="A14" s="58">
        <v>19</v>
      </c>
      <c r="B14" s="49" t="s">
        <v>53</v>
      </c>
      <c r="C14" s="60">
        <v>7495780</v>
      </c>
      <c r="D14" s="60">
        <v>1552123</v>
      </c>
      <c r="E14" s="64">
        <f t="shared" si="0"/>
        <v>5943657</v>
      </c>
      <c r="F14" s="8" t="s">
        <v>37</v>
      </c>
    </row>
    <row r="15" spans="1:6" ht="14.45" customHeight="1">
      <c r="A15" s="58">
        <v>20</v>
      </c>
      <c r="B15" s="43" t="s">
        <v>10</v>
      </c>
      <c r="C15" s="60">
        <v>15987154</v>
      </c>
      <c r="D15" s="60">
        <v>1641578</v>
      </c>
      <c r="E15" s="64">
        <f t="shared" si="0"/>
        <v>14345576</v>
      </c>
      <c r="F15" s="8" t="s">
        <v>38</v>
      </c>
    </row>
    <row r="16" spans="1:6" ht="14.45" customHeight="1">
      <c r="A16" s="58">
        <v>21</v>
      </c>
      <c r="B16" s="50" t="s">
        <v>11</v>
      </c>
      <c r="C16" s="60">
        <v>109859</v>
      </c>
      <c r="D16" s="60">
        <v>2325</v>
      </c>
      <c r="E16" s="64">
        <f t="shared" si="0"/>
        <v>107534</v>
      </c>
      <c r="F16" s="8" t="s">
        <v>54</v>
      </c>
    </row>
    <row r="17" spans="1:6" ht="14.45" customHeight="1">
      <c r="A17" s="58">
        <v>22</v>
      </c>
      <c r="B17" s="51" t="s">
        <v>12</v>
      </c>
      <c r="C17" s="60">
        <v>2582373</v>
      </c>
      <c r="D17" s="60">
        <v>150974</v>
      </c>
      <c r="E17" s="64">
        <f t="shared" si="0"/>
        <v>2431399</v>
      </c>
      <c r="F17" s="8" t="s">
        <v>39</v>
      </c>
    </row>
    <row r="18" spans="1:6" ht="14.45" customHeight="1">
      <c r="A18" s="58">
        <v>23</v>
      </c>
      <c r="B18" s="43" t="s">
        <v>13</v>
      </c>
      <c r="C18" s="60">
        <v>3816477</v>
      </c>
      <c r="D18" s="60">
        <v>651487</v>
      </c>
      <c r="E18" s="64">
        <f t="shared" si="0"/>
        <v>3164990</v>
      </c>
      <c r="F18" s="8" t="s">
        <v>40</v>
      </c>
    </row>
    <row r="19" spans="1:6" ht="14.45" customHeight="1">
      <c r="A19" s="58">
        <v>24</v>
      </c>
      <c r="B19" s="52" t="s">
        <v>14</v>
      </c>
      <c r="C19" s="60">
        <v>1800942</v>
      </c>
      <c r="D19" s="60">
        <v>284552</v>
      </c>
      <c r="E19" s="64">
        <f t="shared" si="0"/>
        <v>1516390</v>
      </c>
      <c r="F19" s="8" t="s">
        <v>41</v>
      </c>
    </row>
    <row r="20" spans="1:6" ht="14.45" customHeight="1">
      <c r="A20" s="58">
        <v>25</v>
      </c>
      <c r="B20" s="43" t="s">
        <v>15</v>
      </c>
      <c r="C20" s="60">
        <v>4844726</v>
      </c>
      <c r="D20" s="60">
        <v>528147</v>
      </c>
      <c r="E20" s="64">
        <f t="shared" si="0"/>
        <v>4316579</v>
      </c>
      <c r="F20" s="8" t="s">
        <v>55</v>
      </c>
    </row>
    <row r="21" spans="1:6" ht="14.45" customHeight="1">
      <c r="A21" s="58">
        <v>26</v>
      </c>
      <c r="B21" s="53" t="s">
        <v>16</v>
      </c>
      <c r="C21" s="60">
        <v>211640</v>
      </c>
      <c r="D21" s="60">
        <v>23806</v>
      </c>
      <c r="E21" s="64">
        <f t="shared" si="0"/>
        <v>187834</v>
      </c>
      <c r="F21" s="8" t="s">
        <v>42</v>
      </c>
    </row>
    <row r="22" spans="1:6" ht="14.45" customHeight="1">
      <c r="A22" s="58">
        <v>27</v>
      </c>
      <c r="B22" s="54" t="s">
        <v>17</v>
      </c>
      <c r="C22" s="60">
        <v>5134434</v>
      </c>
      <c r="D22" s="60">
        <v>485101</v>
      </c>
      <c r="E22" s="64">
        <f t="shared" si="0"/>
        <v>4649333</v>
      </c>
      <c r="F22" s="8" t="s">
        <v>43</v>
      </c>
    </row>
    <row r="23" spans="1:6" ht="14.45" customHeight="1">
      <c r="A23" s="58">
        <v>28</v>
      </c>
      <c r="B23" s="55" t="s">
        <v>18</v>
      </c>
      <c r="C23" s="60">
        <v>4126542</v>
      </c>
      <c r="D23" s="60">
        <v>475885</v>
      </c>
      <c r="E23" s="64">
        <f t="shared" si="0"/>
        <v>3650657</v>
      </c>
      <c r="F23" s="8" t="s">
        <v>44</v>
      </c>
    </row>
    <row r="24" spans="1:6" ht="14.45" customHeight="1">
      <c r="A24" s="58">
        <v>29</v>
      </c>
      <c r="B24" s="56" t="s">
        <v>56</v>
      </c>
      <c r="C24" s="60">
        <v>498036</v>
      </c>
      <c r="D24" s="60">
        <v>76898</v>
      </c>
      <c r="E24" s="64">
        <f t="shared" si="0"/>
        <v>421138</v>
      </c>
      <c r="F24" s="8" t="s">
        <v>45</v>
      </c>
    </row>
    <row r="25" spans="1:6" ht="14.45" customHeight="1">
      <c r="A25" s="58">
        <v>30</v>
      </c>
      <c r="B25" s="43" t="s">
        <v>19</v>
      </c>
      <c r="C25" s="60">
        <v>258142</v>
      </c>
      <c r="D25" s="60">
        <v>7778</v>
      </c>
      <c r="E25" s="64">
        <f t="shared" si="0"/>
        <v>250364</v>
      </c>
      <c r="F25" s="8" t="s">
        <v>46</v>
      </c>
    </row>
    <row r="26" spans="1:6" ht="14.45" customHeight="1">
      <c r="A26" s="58">
        <v>31</v>
      </c>
      <c r="B26" s="43" t="s">
        <v>20</v>
      </c>
      <c r="C26" s="60">
        <v>3011839</v>
      </c>
      <c r="D26" s="60">
        <v>221805</v>
      </c>
      <c r="E26" s="64">
        <f t="shared" si="0"/>
        <v>2790034</v>
      </c>
      <c r="F26" s="8" t="s">
        <v>47</v>
      </c>
    </row>
    <row r="27" spans="1:6" ht="14.45" customHeight="1">
      <c r="A27" s="58">
        <v>32</v>
      </c>
      <c r="B27" s="57" t="s">
        <v>21</v>
      </c>
      <c r="C27" s="60">
        <v>624508</v>
      </c>
      <c r="D27" s="60">
        <v>25589</v>
      </c>
      <c r="E27" s="64">
        <f t="shared" si="0"/>
        <v>598919</v>
      </c>
      <c r="F27" s="8" t="s">
        <v>48</v>
      </c>
    </row>
    <row r="28" spans="1:6" ht="14.45" customHeight="1">
      <c r="A28" s="58">
        <v>33</v>
      </c>
      <c r="B28" s="43" t="s">
        <v>22</v>
      </c>
      <c r="C28" s="60">
        <v>934335</v>
      </c>
      <c r="D28" s="60">
        <v>14575</v>
      </c>
      <c r="E28" s="64">
        <f t="shared" si="0"/>
        <v>919760</v>
      </c>
      <c r="F28" s="8" t="s">
        <v>49</v>
      </c>
    </row>
    <row r="29" spans="1:6" ht="20.100000000000001" customHeight="1">
      <c r="A29" s="75" t="s">
        <v>24</v>
      </c>
      <c r="B29" s="75"/>
      <c r="C29" s="62">
        <f>SUM(C5:C28)</f>
        <v>71446977</v>
      </c>
      <c r="D29" s="62">
        <f>SUM(D5:D28)</f>
        <v>8995104</v>
      </c>
      <c r="E29" s="62">
        <f>SUM(E5:E28)</f>
        <v>62451873</v>
      </c>
      <c r="F29" s="12" t="s">
        <v>27</v>
      </c>
    </row>
    <row r="31" spans="1:6" ht="18.75">
      <c r="A31" s="69" t="s">
        <v>130</v>
      </c>
      <c r="B31" s="68" t="s">
        <v>133</v>
      </c>
      <c r="C31" s="68"/>
      <c r="D31" s="5"/>
      <c r="E31" s="5"/>
    </row>
    <row r="32" spans="1:6" ht="18.75">
      <c r="A32" s="69" t="s">
        <v>130</v>
      </c>
      <c r="B32" s="68" t="s">
        <v>131</v>
      </c>
      <c r="C32" s="68"/>
    </row>
    <row r="33" spans="1:3" ht="18.75">
      <c r="A33" s="69" t="s">
        <v>130</v>
      </c>
      <c r="B33" s="68" t="s">
        <v>132</v>
      </c>
      <c r="C33" s="68"/>
    </row>
  </sheetData>
  <mergeCells count="6">
    <mergeCell ref="A29:B29"/>
    <mergeCell ref="A1:B1"/>
    <mergeCell ref="A2:C2"/>
    <mergeCell ref="E2:F2"/>
    <mergeCell ref="A3:B4"/>
    <mergeCell ref="F3:F4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5" width="11.7109375" customWidth="1"/>
    <col min="6" max="6" width="13.28515625" bestFit="1" customWidth="1"/>
    <col min="7" max="7" width="55.7109375" customWidth="1"/>
  </cols>
  <sheetData>
    <row r="1" spans="1:7">
      <c r="A1" s="72" t="s">
        <v>101</v>
      </c>
      <c r="B1" s="72"/>
      <c r="C1" s="59"/>
      <c r="D1" s="59"/>
      <c r="E1" s="59"/>
      <c r="F1" s="59"/>
      <c r="G1" s="59" t="s">
        <v>102</v>
      </c>
    </row>
    <row r="2" spans="1:7" ht="24.95" customHeight="1">
      <c r="A2" s="77" t="s">
        <v>81</v>
      </c>
      <c r="B2" s="77"/>
      <c r="C2" s="77"/>
      <c r="D2" s="77"/>
      <c r="E2" s="78" t="s">
        <v>82</v>
      </c>
      <c r="F2" s="78"/>
      <c r="G2" s="78"/>
    </row>
    <row r="3" spans="1:7" ht="20.100000000000001" customHeight="1">
      <c r="A3" s="73" t="s">
        <v>23</v>
      </c>
      <c r="B3" s="73"/>
      <c r="C3" s="17" t="s">
        <v>67</v>
      </c>
      <c r="D3" s="17" t="s">
        <v>68</v>
      </c>
      <c r="E3" s="17" t="s">
        <v>69</v>
      </c>
      <c r="F3" s="17" t="s">
        <v>24</v>
      </c>
      <c r="G3" s="74" t="s">
        <v>28</v>
      </c>
    </row>
    <row r="4" spans="1:7" ht="20.100000000000001" customHeight="1">
      <c r="A4" s="73"/>
      <c r="B4" s="73"/>
      <c r="C4" s="1" t="s">
        <v>0</v>
      </c>
      <c r="D4" s="2" t="s">
        <v>25</v>
      </c>
      <c r="E4" s="3" t="s">
        <v>26</v>
      </c>
      <c r="F4" s="4" t="s">
        <v>27</v>
      </c>
      <c r="G4" s="74"/>
    </row>
    <row r="5" spans="1:7" ht="14.45" customHeight="1">
      <c r="A5" s="58">
        <v>10</v>
      </c>
      <c r="B5" s="43" t="s">
        <v>1</v>
      </c>
      <c r="C5" s="35">
        <v>1756</v>
      </c>
      <c r="D5" s="35">
        <v>1567</v>
      </c>
      <c r="E5" s="31">
        <v>14727</v>
      </c>
      <c r="F5" s="34">
        <f t="shared" ref="F5:F24" si="0">SUM(C5:E5)</f>
        <v>18050</v>
      </c>
      <c r="G5" s="8" t="s">
        <v>29</v>
      </c>
    </row>
    <row r="6" spans="1:7" ht="14.45" customHeight="1">
      <c r="A6" s="58">
        <v>11</v>
      </c>
      <c r="B6" s="44" t="s">
        <v>2</v>
      </c>
      <c r="C6" s="35">
        <v>114</v>
      </c>
      <c r="D6" s="35">
        <v>330</v>
      </c>
      <c r="E6" s="31">
        <v>4415</v>
      </c>
      <c r="F6" s="34">
        <f t="shared" si="0"/>
        <v>4859</v>
      </c>
      <c r="G6" s="8" t="s">
        <v>30</v>
      </c>
    </row>
    <row r="7" spans="1:7" ht="14.45" customHeight="1">
      <c r="A7" s="58">
        <v>12</v>
      </c>
      <c r="B7" s="45" t="s">
        <v>3</v>
      </c>
      <c r="C7" s="35">
        <v>8</v>
      </c>
      <c r="D7" s="35">
        <v>2</v>
      </c>
      <c r="E7" s="31">
        <v>3</v>
      </c>
      <c r="F7" s="34">
        <f t="shared" si="0"/>
        <v>13</v>
      </c>
      <c r="G7" s="8" t="s">
        <v>31</v>
      </c>
    </row>
    <row r="8" spans="1:7" ht="14.45" customHeight="1">
      <c r="A8" s="58">
        <v>13</v>
      </c>
      <c r="B8" s="43" t="s">
        <v>4</v>
      </c>
      <c r="C8" s="35">
        <v>497</v>
      </c>
      <c r="D8" s="35">
        <v>264</v>
      </c>
      <c r="E8" s="31">
        <v>1591</v>
      </c>
      <c r="F8" s="34">
        <f t="shared" si="0"/>
        <v>2352</v>
      </c>
      <c r="G8" s="8" t="s">
        <v>32</v>
      </c>
    </row>
    <row r="9" spans="1:7" ht="14.45" customHeight="1">
      <c r="A9" s="58">
        <v>14</v>
      </c>
      <c r="B9" s="43" t="s">
        <v>5</v>
      </c>
      <c r="C9" s="35">
        <v>6456</v>
      </c>
      <c r="D9" s="35">
        <v>2583</v>
      </c>
      <c r="E9" s="31">
        <v>992</v>
      </c>
      <c r="F9" s="34">
        <f t="shared" si="0"/>
        <v>10031</v>
      </c>
      <c r="G9" s="8" t="s">
        <v>33</v>
      </c>
    </row>
    <row r="10" spans="1:7" ht="14.45" customHeight="1">
      <c r="A10" s="58">
        <v>15</v>
      </c>
      <c r="B10" s="46" t="s">
        <v>6</v>
      </c>
      <c r="C10" s="35">
        <v>12</v>
      </c>
      <c r="D10" s="35">
        <v>37</v>
      </c>
      <c r="E10" s="31">
        <v>116</v>
      </c>
      <c r="F10" s="34">
        <f t="shared" si="0"/>
        <v>165</v>
      </c>
      <c r="G10" s="8" t="s">
        <v>34</v>
      </c>
    </row>
    <row r="11" spans="1:7" ht="14.45" customHeight="1">
      <c r="A11" s="58">
        <v>16</v>
      </c>
      <c r="B11" s="43" t="s">
        <v>7</v>
      </c>
      <c r="C11" s="35">
        <v>638</v>
      </c>
      <c r="D11" s="35">
        <v>921</v>
      </c>
      <c r="E11" s="31">
        <v>861</v>
      </c>
      <c r="F11" s="34">
        <f t="shared" si="0"/>
        <v>2420</v>
      </c>
      <c r="G11" s="8" t="s">
        <v>52</v>
      </c>
    </row>
    <row r="12" spans="1:7" ht="14.45" customHeight="1">
      <c r="A12" s="58">
        <v>17</v>
      </c>
      <c r="B12" s="47" t="s">
        <v>8</v>
      </c>
      <c r="C12" s="35">
        <v>43</v>
      </c>
      <c r="D12" s="35">
        <v>216</v>
      </c>
      <c r="E12" s="31">
        <v>2644</v>
      </c>
      <c r="F12" s="34">
        <f t="shared" si="0"/>
        <v>2903</v>
      </c>
      <c r="G12" s="8" t="s">
        <v>35</v>
      </c>
    </row>
    <row r="13" spans="1:7" ht="14.45" customHeight="1">
      <c r="A13" s="58">
        <v>18</v>
      </c>
      <c r="B13" s="48" t="s">
        <v>9</v>
      </c>
      <c r="C13" s="35">
        <v>413</v>
      </c>
      <c r="D13" s="35">
        <v>709</v>
      </c>
      <c r="E13" s="31">
        <v>2193</v>
      </c>
      <c r="F13" s="34">
        <f t="shared" si="0"/>
        <v>3315</v>
      </c>
      <c r="G13" s="8" t="s">
        <v>36</v>
      </c>
    </row>
    <row r="14" spans="1:7" ht="14.45" customHeight="1">
      <c r="A14" s="58">
        <v>19</v>
      </c>
      <c r="B14" s="49" t="s">
        <v>53</v>
      </c>
      <c r="C14" s="35">
        <v>31</v>
      </c>
      <c r="D14" s="35">
        <v>195</v>
      </c>
      <c r="E14" s="31">
        <v>11512</v>
      </c>
      <c r="F14" s="34">
        <f t="shared" si="0"/>
        <v>11738</v>
      </c>
      <c r="G14" s="8" t="s">
        <v>37</v>
      </c>
    </row>
    <row r="15" spans="1:7" ht="14.45" customHeight="1">
      <c r="A15" s="58">
        <v>20</v>
      </c>
      <c r="B15" s="43" t="s">
        <v>10</v>
      </c>
      <c r="C15" s="35">
        <v>138</v>
      </c>
      <c r="D15" s="35">
        <v>708</v>
      </c>
      <c r="E15" s="31">
        <v>36527</v>
      </c>
      <c r="F15" s="34">
        <f t="shared" si="0"/>
        <v>37373</v>
      </c>
      <c r="G15" s="8" t="s">
        <v>38</v>
      </c>
    </row>
    <row r="16" spans="1:7" ht="14.45" customHeight="1">
      <c r="A16" s="58">
        <v>21</v>
      </c>
      <c r="B16" s="50" t="s">
        <v>11</v>
      </c>
      <c r="C16" s="35">
        <v>12</v>
      </c>
      <c r="D16" s="35">
        <v>37</v>
      </c>
      <c r="E16" s="31">
        <v>1984</v>
      </c>
      <c r="F16" s="34">
        <f t="shared" si="0"/>
        <v>2033</v>
      </c>
      <c r="G16" s="8" t="s">
        <v>54</v>
      </c>
    </row>
    <row r="17" spans="1:7" ht="14.45" customHeight="1">
      <c r="A17" s="58">
        <v>22</v>
      </c>
      <c r="B17" s="51" t="s">
        <v>12</v>
      </c>
      <c r="C17" s="35">
        <v>63</v>
      </c>
      <c r="D17" s="35">
        <v>295</v>
      </c>
      <c r="E17" s="31">
        <v>4966</v>
      </c>
      <c r="F17" s="34">
        <f t="shared" si="0"/>
        <v>5324</v>
      </c>
      <c r="G17" s="8" t="s">
        <v>39</v>
      </c>
    </row>
    <row r="18" spans="1:7" ht="14.45" customHeight="1">
      <c r="A18" s="58">
        <v>23</v>
      </c>
      <c r="B18" s="43" t="s">
        <v>13</v>
      </c>
      <c r="C18" s="35">
        <v>373</v>
      </c>
      <c r="D18" s="35">
        <v>2090</v>
      </c>
      <c r="E18" s="31">
        <v>19349</v>
      </c>
      <c r="F18" s="34">
        <f t="shared" si="0"/>
        <v>21812</v>
      </c>
      <c r="G18" s="8" t="s">
        <v>40</v>
      </c>
    </row>
    <row r="19" spans="1:7" ht="14.45" customHeight="1">
      <c r="A19" s="58">
        <v>24</v>
      </c>
      <c r="B19" s="52" t="s">
        <v>14</v>
      </c>
      <c r="C19" s="35">
        <v>43</v>
      </c>
      <c r="D19" s="35">
        <v>250</v>
      </c>
      <c r="E19" s="31">
        <v>13239</v>
      </c>
      <c r="F19" s="34">
        <f t="shared" si="0"/>
        <v>13532</v>
      </c>
      <c r="G19" s="8" t="s">
        <v>41</v>
      </c>
    </row>
    <row r="20" spans="1:7" ht="14.45" customHeight="1">
      <c r="A20" s="58">
        <v>25</v>
      </c>
      <c r="B20" s="43" t="s">
        <v>15</v>
      </c>
      <c r="C20" s="35">
        <v>2733</v>
      </c>
      <c r="D20" s="35">
        <v>3266</v>
      </c>
      <c r="E20" s="31">
        <v>7536</v>
      </c>
      <c r="F20" s="34">
        <f t="shared" si="0"/>
        <v>13535</v>
      </c>
      <c r="G20" s="8" t="s">
        <v>55</v>
      </c>
    </row>
    <row r="21" spans="1:7" ht="14.45" customHeight="1">
      <c r="A21" s="58">
        <v>26</v>
      </c>
      <c r="B21" s="53" t="s">
        <v>16</v>
      </c>
      <c r="C21" s="35">
        <v>28</v>
      </c>
      <c r="D21" s="35">
        <v>54</v>
      </c>
      <c r="E21" s="31">
        <v>660</v>
      </c>
      <c r="F21" s="34">
        <f t="shared" si="0"/>
        <v>742</v>
      </c>
      <c r="G21" s="8" t="s">
        <v>42</v>
      </c>
    </row>
    <row r="22" spans="1:7" ht="14.45" customHeight="1">
      <c r="A22" s="58">
        <v>27</v>
      </c>
      <c r="B22" s="54" t="s">
        <v>17</v>
      </c>
      <c r="C22" s="35">
        <v>54</v>
      </c>
      <c r="D22" s="35">
        <v>160</v>
      </c>
      <c r="E22" s="31">
        <v>3882</v>
      </c>
      <c r="F22" s="34">
        <f t="shared" si="0"/>
        <v>4096</v>
      </c>
      <c r="G22" s="8" t="s">
        <v>43</v>
      </c>
    </row>
    <row r="23" spans="1:7" ht="14.45" customHeight="1">
      <c r="A23" s="58">
        <v>28</v>
      </c>
      <c r="B23" s="55" t="s">
        <v>18</v>
      </c>
      <c r="C23" s="35">
        <v>39</v>
      </c>
      <c r="D23" s="35">
        <v>183</v>
      </c>
      <c r="E23" s="31">
        <v>3960</v>
      </c>
      <c r="F23" s="34">
        <f t="shared" si="0"/>
        <v>4182</v>
      </c>
      <c r="G23" s="8" t="s">
        <v>44</v>
      </c>
    </row>
    <row r="24" spans="1:7" ht="14.45" customHeight="1">
      <c r="A24" s="58">
        <v>29</v>
      </c>
      <c r="B24" s="56" t="s">
        <v>56</v>
      </c>
      <c r="C24" s="35">
        <v>17</v>
      </c>
      <c r="D24" s="35">
        <v>163</v>
      </c>
      <c r="E24" s="31">
        <v>915</v>
      </c>
      <c r="F24" s="34">
        <f t="shared" si="0"/>
        <v>1095</v>
      </c>
      <c r="G24" s="8" t="s">
        <v>45</v>
      </c>
    </row>
    <row r="25" spans="1:7" ht="14.45" customHeight="1">
      <c r="A25" s="58">
        <v>30</v>
      </c>
      <c r="B25" s="43" t="s">
        <v>19</v>
      </c>
      <c r="C25" s="35">
        <v>6</v>
      </c>
      <c r="D25" s="35">
        <v>20</v>
      </c>
      <c r="E25" s="31">
        <v>739</v>
      </c>
      <c r="F25" s="34">
        <f t="shared" ref="F25:F28" si="1">SUM(C25:E25)</f>
        <v>765</v>
      </c>
      <c r="G25" s="8" t="s">
        <v>46</v>
      </c>
    </row>
    <row r="26" spans="1:7" ht="14.45" customHeight="1">
      <c r="A26" s="58">
        <v>31</v>
      </c>
      <c r="B26" s="43" t="s">
        <v>20</v>
      </c>
      <c r="C26" s="35">
        <v>1551</v>
      </c>
      <c r="D26" s="35">
        <v>1589</v>
      </c>
      <c r="E26" s="31">
        <v>3259</v>
      </c>
      <c r="F26" s="34">
        <f t="shared" si="1"/>
        <v>6399</v>
      </c>
      <c r="G26" s="8" t="s">
        <v>47</v>
      </c>
    </row>
    <row r="27" spans="1:7" ht="14.45" customHeight="1">
      <c r="A27" s="58">
        <v>32</v>
      </c>
      <c r="B27" s="57" t="s">
        <v>21</v>
      </c>
      <c r="C27" s="35">
        <v>132</v>
      </c>
      <c r="D27" s="35">
        <v>117</v>
      </c>
      <c r="E27" s="31">
        <v>857</v>
      </c>
      <c r="F27" s="34">
        <f t="shared" si="1"/>
        <v>1106</v>
      </c>
      <c r="G27" s="8" t="s">
        <v>48</v>
      </c>
    </row>
    <row r="28" spans="1:7" ht="14.45" customHeight="1">
      <c r="A28" s="58">
        <v>33</v>
      </c>
      <c r="B28" s="43" t="s">
        <v>22</v>
      </c>
      <c r="C28" s="35">
        <v>1969</v>
      </c>
      <c r="D28" s="35">
        <v>929</v>
      </c>
      <c r="E28" s="31">
        <v>5509</v>
      </c>
      <c r="F28" s="34">
        <f t="shared" si="1"/>
        <v>8407</v>
      </c>
      <c r="G28" s="8" t="s">
        <v>49</v>
      </c>
    </row>
    <row r="29" spans="1:7" ht="20.100000000000001" customHeight="1">
      <c r="A29" s="75" t="s">
        <v>24</v>
      </c>
      <c r="B29" s="75"/>
      <c r="C29" s="33">
        <f>SUM(C5:C28)</f>
        <v>17126</v>
      </c>
      <c r="D29" s="33">
        <f>SUM(D5:D28)</f>
        <v>16685</v>
      </c>
      <c r="E29" s="33">
        <f>SUM(E5:E28)</f>
        <v>142436</v>
      </c>
      <c r="F29" s="33">
        <f>SUM(F5:F28)</f>
        <v>176247</v>
      </c>
      <c r="G29" s="9" t="s">
        <v>27</v>
      </c>
    </row>
    <row r="31" spans="1:7" ht="18.75">
      <c r="A31" s="69" t="s">
        <v>130</v>
      </c>
      <c r="B31" s="68" t="s">
        <v>133</v>
      </c>
      <c r="C31" s="68"/>
    </row>
    <row r="32" spans="1:7" ht="18.75">
      <c r="A32" s="69" t="s">
        <v>130</v>
      </c>
      <c r="B32" s="68" t="s">
        <v>131</v>
      </c>
      <c r="C32" s="68"/>
    </row>
    <row r="33" spans="1:3" ht="18.75">
      <c r="A33" s="69" t="s">
        <v>130</v>
      </c>
      <c r="B33" s="68" t="s">
        <v>132</v>
      </c>
      <c r="C33" s="68"/>
    </row>
  </sheetData>
  <mergeCells count="6">
    <mergeCell ref="A3:B4"/>
    <mergeCell ref="G3:G4"/>
    <mergeCell ref="A1:B1"/>
    <mergeCell ref="A29:B29"/>
    <mergeCell ref="A2:D2"/>
    <mergeCell ref="E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>
      <c r="A1" s="72" t="s">
        <v>103</v>
      </c>
      <c r="B1" s="72"/>
      <c r="C1" s="59"/>
      <c r="D1" s="59"/>
      <c r="E1" s="59"/>
      <c r="F1" s="59"/>
      <c r="G1" s="59" t="s">
        <v>104</v>
      </c>
    </row>
    <row r="2" spans="1:7" ht="24.95" customHeight="1">
      <c r="A2" s="76" t="s">
        <v>83</v>
      </c>
      <c r="B2" s="76"/>
      <c r="C2" s="76"/>
      <c r="D2" s="76"/>
      <c r="E2" s="79" t="s">
        <v>84</v>
      </c>
      <c r="F2" s="79"/>
      <c r="G2" s="79"/>
    </row>
    <row r="3" spans="1:7" ht="20.100000000000001" customHeight="1">
      <c r="A3" s="73" t="s">
        <v>23</v>
      </c>
      <c r="B3" s="73"/>
      <c r="C3" s="17" t="s">
        <v>67</v>
      </c>
      <c r="D3" s="17" t="s">
        <v>68</v>
      </c>
      <c r="E3" s="17" t="s">
        <v>69</v>
      </c>
      <c r="F3" s="17" t="s">
        <v>24</v>
      </c>
      <c r="G3" s="74" t="s">
        <v>28</v>
      </c>
    </row>
    <row r="4" spans="1:7" ht="20.100000000000001" customHeight="1">
      <c r="A4" s="73"/>
      <c r="B4" s="73"/>
      <c r="C4" s="1" t="s">
        <v>0</v>
      </c>
      <c r="D4" s="2" t="s">
        <v>25</v>
      </c>
      <c r="E4" s="3" t="s">
        <v>26</v>
      </c>
      <c r="F4" s="4" t="s">
        <v>27</v>
      </c>
      <c r="G4" s="74"/>
    </row>
    <row r="5" spans="1:7" ht="14.45" customHeight="1">
      <c r="A5" s="58">
        <v>10</v>
      </c>
      <c r="B5" s="43" t="s">
        <v>1</v>
      </c>
      <c r="C5" s="36">
        <v>16155</v>
      </c>
      <c r="D5" s="36">
        <v>10725</v>
      </c>
      <c r="E5" s="37">
        <v>48802</v>
      </c>
      <c r="F5" s="15">
        <f t="shared" ref="F5:F24" si="0">SUM(C5:E5)</f>
        <v>75682</v>
      </c>
      <c r="G5" s="8" t="s">
        <v>29</v>
      </c>
    </row>
    <row r="6" spans="1:7" ht="14.45" customHeight="1">
      <c r="A6" s="58">
        <v>11</v>
      </c>
      <c r="B6" s="44" t="s">
        <v>2</v>
      </c>
      <c r="C6" s="36">
        <v>924</v>
      </c>
      <c r="D6" s="36">
        <v>1376</v>
      </c>
      <c r="E6" s="37">
        <v>16362</v>
      </c>
      <c r="F6" s="15">
        <f t="shared" si="0"/>
        <v>18662</v>
      </c>
      <c r="G6" s="8" t="s">
        <v>30</v>
      </c>
    </row>
    <row r="7" spans="1:7" ht="14.45" customHeight="1">
      <c r="A7" s="58">
        <v>12</v>
      </c>
      <c r="B7" s="45" t="s">
        <v>3</v>
      </c>
      <c r="C7" s="36">
        <v>82</v>
      </c>
      <c r="D7" s="36">
        <v>47</v>
      </c>
      <c r="E7" s="37">
        <v>35</v>
      </c>
      <c r="F7" s="15">
        <f t="shared" si="0"/>
        <v>164</v>
      </c>
      <c r="G7" s="8" t="s">
        <v>31</v>
      </c>
    </row>
    <row r="8" spans="1:7" ht="14.45" customHeight="1">
      <c r="A8" s="58">
        <v>13</v>
      </c>
      <c r="B8" s="43" t="s">
        <v>4</v>
      </c>
      <c r="C8" s="36">
        <v>3590</v>
      </c>
      <c r="D8" s="36">
        <v>1411</v>
      </c>
      <c r="E8" s="37">
        <v>9961</v>
      </c>
      <c r="F8" s="15">
        <f t="shared" si="0"/>
        <v>14962</v>
      </c>
      <c r="G8" s="8" t="s">
        <v>32</v>
      </c>
    </row>
    <row r="9" spans="1:7" ht="14.45" customHeight="1">
      <c r="A9" s="58">
        <v>14</v>
      </c>
      <c r="B9" s="43" t="s">
        <v>5</v>
      </c>
      <c r="C9" s="36">
        <v>42925</v>
      </c>
      <c r="D9" s="36">
        <v>9489</v>
      </c>
      <c r="E9" s="37">
        <v>5396</v>
      </c>
      <c r="F9" s="15">
        <f t="shared" si="0"/>
        <v>57810</v>
      </c>
      <c r="G9" s="8" t="s">
        <v>33</v>
      </c>
    </row>
    <row r="10" spans="1:7" ht="14.45" customHeight="1">
      <c r="A10" s="58">
        <v>15</v>
      </c>
      <c r="B10" s="46" t="s">
        <v>6</v>
      </c>
      <c r="C10" s="36">
        <v>115</v>
      </c>
      <c r="D10" s="36">
        <v>83</v>
      </c>
      <c r="E10" s="37">
        <v>1451</v>
      </c>
      <c r="F10" s="15">
        <f t="shared" si="0"/>
        <v>1649</v>
      </c>
      <c r="G10" s="8" t="s">
        <v>34</v>
      </c>
    </row>
    <row r="11" spans="1:7" ht="14.45" customHeight="1">
      <c r="A11" s="58">
        <v>16</v>
      </c>
      <c r="B11" s="43" t="s">
        <v>7</v>
      </c>
      <c r="C11" s="36">
        <v>6966</v>
      </c>
      <c r="D11" s="36">
        <v>9413</v>
      </c>
      <c r="E11" s="37">
        <v>5420</v>
      </c>
      <c r="F11" s="15">
        <f t="shared" si="0"/>
        <v>21799</v>
      </c>
      <c r="G11" s="8" t="s">
        <v>52</v>
      </c>
    </row>
    <row r="12" spans="1:7" ht="14.45" customHeight="1">
      <c r="A12" s="58">
        <v>17</v>
      </c>
      <c r="B12" s="47" t="s">
        <v>8</v>
      </c>
      <c r="C12" s="36">
        <v>147</v>
      </c>
      <c r="D12" s="36">
        <v>784</v>
      </c>
      <c r="E12" s="37">
        <v>9779</v>
      </c>
      <c r="F12" s="15">
        <f t="shared" si="0"/>
        <v>10710</v>
      </c>
      <c r="G12" s="8" t="s">
        <v>35</v>
      </c>
    </row>
    <row r="13" spans="1:7" ht="14.45" customHeight="1">
      <c r="A13" s="58">
        <v>18</v>
      </c>
      <c r="B13" s="48" t="s">
        <v>9</v>
      </c>
      <c r="C13" s="36">
        <v>1735</v>
      </c>
      <c r="D13" s="36">
        <v>2310</v>
      </c>
      <c r="E13" s="37">
        <v>8212</v>
      </c>
      <c r="F13" s="15">
        <f t="shared" si="0"/>
        <v>12257</v>
      </c>
      <c r="G13" s="8" t="s">
        <v>36</v>
      </c>
    </row>
    <row r="14" spans="1:7" ht="14.45" customHeight="1">
      <c r="A14" s="58">
        <v>19</v>
      </c>
      <c r="B14" s="49" t="s">
        <v>53</v>
      </c>
      <c r="C14" s="36">
        <v>70</v>
      </c>
      <c r="D14" s="36">
        <v>780</v>
      </c>
      <c r="E14" s="37">
        <v>3034</v>
      </c>
      <c r="F14" s="15">
        <f t="shared" si="0"/>
        <v>3884</v>
      </c>
      <c r="G14" s="8" t="s">
        <v>37</v>
      </c>
    </row>
    <row r="15" spans="1:7" ht="14.45" customHeight="1">
      <c r="A15" s="58">
        <v>20</v>
      </c>
      <c r="B15" s="43" t="s">
        <v>10</v>
      </c>
      <c r="C15" s="36">
        <v>676</v>
      </c>
      <c r="D15" s="36">
        <v>3902</v>
      </c>
      <c r="E15" s="37">
        <v>33958</v>
      </c>
      <c r="F15" s="15">
        <f t="shared" si="0"/>
        <v>38536</v>
      </c>
      <c r="G15" s="8" t="s">
        <v>38</v>
      </c>
    </row>
    <row r="16" spans="1:7" ht="14.45" customHeight="1">
      <c r="A16" s="58">
        <v>21</v>
      </c>
      <c r="B16" s="50" t="s">
        <v>11</v>
      </c>
      <c r="C16" s="36">
        <v>27</v>
      </c>
      <c r="D16" s="36">
        <v>144</v>
      </c>
      <c r="E16" s="37">
        <v>3428</v>
      </c>
      <c r="F16" s="15">
        <f t="shared" si="0"/>
        <v>3599</v>
      </c>
      <c r="G16" s="8" t="s">
        <v>54</v>
      </c>
    </row>
    <row r="17" spans="1:7" ht="14.45" customHeight="1">
      <c r="A17" s="58">
        <v>22</v>
      </c>
      <c r="B17" s="51" t="s">
        <v>12</v>
      </c>
      <c r="C17" s="36">
        <v>499</v>
      </c>
      <c r="D17" s="36">
        <v>2400</v>
      </c>
      <c r="E17" s="37">
        <v>13740</v>
      </c>
      <c r="F17" s="15">
        <f t="shared" si="0"/>
        <v>16639</v>
      </c>
      <c r="G17" s="8" t="s">
        <v>39</v>
      </c>
    </row>
    <row r="18" spans="1:7" ht="14.45" customHeight="1">
      <c r="A18" s="58">
        <v>23</v>
      </c>
      <c r="B18" s="43" t="s">
        <v>13</v>
      </c>
      <c r="C18" s="36">
        <v>4047</v>
      </c>
      <c r="D18" s="36">
        <v>11930</v>
      </c>
      <c r="E18" s="37">
        <v>76275</v>
      </c>
      <c r="F18" s="15">
        <f t="shared" si="0"/>
        <v>92252</v>
      </c>
      <c r="G18" s="8" t="s">
        <v>40</v>
      </c>
    </row>
    <row r="19" spans="1:7" ht="14.45" customHeight="1">
      <c r="A19" s="58">
        <v>24</v>
      </c>
      <c r="B19" s="52" t="s">
        <v>14</v>
      </c>
      <c r="C19" s="36">
        <v>223</v>
      </c>
      <c r="D19" s="36">
        <v>1292</v>
      </c>
      <c r="E19" s="37">
        <v>23878</v>
      </c>
      <c r="F19" s="15">
        <f t="shared" si="0"/>
        <v>25393</v>
      </c>
      <c r="G19" s="8" t="s">
        <v>41</v>
      </c>
    </row>
    <row r="20" spans="1:7" ht="14.45" customHeight="1">
      <c r="A20" s="58">
        <v>25</v>
      </c>
      <c r="B20" s="43" t="s">
        <v>15</v>
      </c>
      <c r="C20" s="36">
        <v>29167</v>
      </c>
      <c r="D20" s="36">
        <v>29983</v>
      </c>
      <c r="E20" s="37">
        <v>37257</v>
      </c>
      <c r="F20" s="15">
        <f t="shared" si="0"/>
        <v>96407</v>
      </c>
      <c r="G20" s="8" t="s">
        <v>55</v>
      </c>
    </row>
    <row r="21" spans="1:7" ht="14.45" customHeight="1">
      <c r="A21" s="58">
        <v>26</v>
      </c>
      <c r="B21" s="53" t="s">
        <v>16</v>
      </c>
      <c r="C21" s="36">
        <v>87</v>
      </c>
      <c r="D21" s="36">
        <v>201</v>
      </c>
      <c r="E21" s="37">
        <v>1202</v>
      </c>
      <c r="F21" s="15">
        <f t="shared" si="0"/>
        <v>1490</v>
      </c>
      <c r="G21" s="8" t="s">
        <v>42</v>
      </c>
    </row>
    <row r="22" spans="1:7" ht="14.45" customHeight="1">
      <c r="A22" s="58">
        <v>27</v>
      </c>
      <c r="B22" s="54" t="s">
        <v>17</v>
      </c>
      <c r="C22" s="36">
        <v>437</v>
      </c>
      <c r="D22" s="36">
        <v>630</v>
      </c>
      <c r="E22" s="37">
        <v>13049</v>
      </c>
      <c r="F22" s="15">
        <f t="shared" si="0"/>
        <v>14116</v>
      </c>
      <c r="G22" s="8" t="s">
        <v>43</v>
      </c>
    </row>
    <row r="23" spans="1:7" ht="14.45" customHeight="1">
      <c r="A23" s="58">
        <v>28</v>
      </c>
      <c r="B23" s="55" t="s">
        <v>18</v>
      </c>
      <c r="C23" s="36">
        <v>212</v>
      </c>
      <c r="D23" s="36">
        <v>933</v>
      </c>
      <c r="E23" s="37">
        <v>17170</v>
      </c>
      <c r="F23" s="15">
        <f t="shared" si="0"/>
        <v>18315</v>
      </c>
      <c r="G23" s="8" t="s">
        <v>44</v>
      </c>
    </row>
    <row r="24" spans="1:7" ht="14.45" customHeight="1">
      <c r="A24" s="58">
        <v>29</v>
      </c>
      <c r="B24" s="56" t="s">
        <v>56</v>
      </c>
      <c r="C24" s="36">
        <v>176</v>
      </c>
      <c r="D24" s="36">
        <v>1057</v>
      </c>
      <c r="E24" s="37">
        <v>4258</v>
      </c>
      <c r="F24" s="15">
        <f t="shared" si="0"/>
        <v>5491</v>
      </c>
      <c r="G24" s="8" t="s">
        <v>45</v>
      </c>
    </row>
    <row r="25" spans="1:7" ht="14.45" customHeight="1">
      <c r="A25" s="58">
        <v>30</v>
      </c>
      <c r="B25" s="43" t="s">
        <v>19</v>
      </c>
      <c r="C25" s="36">
        <v>34</v>
      </c>
      <c r="D25" s="36">
        <v>61</v>
      </c>
      <c r="E25" s="37">
        <v>1511</v>
      </c>
      <c r="F25" s="15">
        <f t="shared" ref="F25:F28" si="1">SUM(C25:E25)</f>
        <v>1606</v>
      </c>
      <c r="G25" s="8" t="s">
        <v>46</v>
      </c>
    </row>
    <row r="26" spans="1:7" ht="14.45" customHeight="1">
      <c r="A26" s="58">
        <v>31</v>
      </c>
      <c r="B26" s="43" t="s">
        <v>20</v>
      </c>
      <c r="C26" s="36">
        <v>12904</v>
      </c>
      <c r="D26" s="36">
        <v>13957</v>
      </c>
      <c r="E26" s="37">
        <v>16516</v>
      </c>
      <c r="F26" s="15">
        <f t="shared" si="1"/>
        <v>43377</v>
      </c>
      <c r="G26" s="8" t="s">
        <v>47</v>
      </c>
    </row>
    <row r="27" spans="1:7" ht="14.45" customHeight="1">
      <c r="A27" s="58">
        <v>32</v>
      </c>
      <c r="B27" s="57" t="s">
        <v>21</v>
      </c>
      <c r="C27" s="36">
        <v>449</v>
      </c>
      <c r="D27" s="36">
        <v>481</v>
      </c>
      <c r="E27" s="37">
        <v>4214</v>
      </c>
      <c r="F27" s="15">
        <f t="shared" si="1"/>
        <v>5144</v>
      </c>
      <c r="G27" s="8" t="s">
        <v>48</v>
      </c>
    </row>
    <row r="28" spans="1:7" ht="14.45" customHeight="1">
      <c r="A28" s="58">
        <v>33</v>
      </c>
      <c r="B28" s="43" t="s">
        <v>22</v>
      </c>
      <c r="C28" s="36">
        <v>16780</v>
      </c>
      <c r="D28" s="36">
        <v>3664</v>
      </c>
      <c r="E28" s="37">
        <v>23723</v>
      </c>
      <c r="F28" s="15">
        <f t="shared" si="1"/>
        <v>44167</v>
      </c>
      <c r="G28" s="8" t="s">
        <v>49</v>
      </c>
    </row>
    <row r="29" spans="1:7" ht="20.100000000000001" customHeight="1">
      <c r="A29" s="75" t="s">
        <v>24</v>
      </c>
      <c r="B29" s="75"/>
      <c r="C29" s="16">
        <v>1161219</v>
      </c>
      <c r="D29" s="16">
        <v>736379</v>
      </c>
      <c r="E29" s="16">
        <v>1854936</v>
      </c>
      <c r="F29" s="16">
        <f>SUM(F5:F28)</f>
        <v>624111</v>
      </c>
      <c r="G29" s="9" t="s">
        <v>27</v>
      </c>
    </row>
    <row r="31" spans="1:7" ht="18.75">
      <c r="A31" s="69" t="s">
        <v>130</v>
      </c>
      <c r="B31" s="68" t="s">
        <v>133</v>
      </c>
      <c r="C31" s="68"/>
    </row>
    <row r="32" spans="1:7" ht="18.75">
      <c r="A32" s="69" t="s">
        <v>130</v>
      </c>
      <c r="B32" s="68" t="s">
        <v>131</v>
      </c>
      <c r="C32" s="68"/>
    </row>
    <row r="33" spans="1:3" ht="18.75">
      <c r="A33" s="69" t="s">
        <v>130</v>
      </c>
      <c r="B33" s="68" t="s">
        <v>132</v>
      </c>
      <c r="C33" s="68"/>
    </row>
  </sheetData>
  <mergeCells count="6">
    <mergeCell ref="A1:B1"/>
    <mergeCell ref="A29:B29"/>
    <mergeCell ref="A2:D2"/>
    <mergeCell ref="E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>
      <c r="A1" s="72" t="s">
        <v>105</v>
      </c>
      <c r="B1" s="72"/>
      <c r="C1" s="59"/>
      <c r="D1" s="59"/>
      <c r="E1" s="59"/>
      <c r="F1" s="59"/>
      <c r="G1" s="59" t="s">
        <v>106</v>
      </c>
    </row>
    <row r="2" spans="1:7" ht="24.95" customHeight="1">
      <c r="A2" s="76" t="s">
        <v>77</v>
      </c>
      <c r="B2" s="76"/>
      <c r="C2" s="76"/>
      <c r="D2" s="76"/>
      <c r="E2" s="79" t="s">
        <v>78</v>
      </c>
      <c r="F2" s="79"/>
      <c r="G2" s="79"/>
    </row>
    <row r="3" spans="1:7" ht="20.100000000000001" customHeight="1">
      <c r="A3" s="73" t="s">
        <v>23</v>
      </c>
      <c r="B3" s="73"/>
      <c r="C3" s="17" t="s">
        <v>67</v>
      </c>
      <c r="D3" s="17" t="s">
        <v>68</v>
      </c>
      <c r="E3" s="17" t="s">
        <v>69</v>
      </c>
      <c r="F3" s="17" t="s">
        <v>24</v>
      </c>
      <c r="G3" s="74" t="s">
        <v>28</v>
      </c>
    </row>
    <row r="4" spans="1:7" ht="20.100000000000001" customHeight="1">
      <c r="A4" s="73"/>
      <c r="B4" s="73"/>
      <c r="C4" s="1" t="s">
        <v>0</v>
      </c>
      <c r="D4" s="2" t="s">
        <v>25</v>
      </c>
      <c r="E4" s="3" t="s">
        <v>26</v>
      </c>
      <c r="F4" s="4" t="s">
        <v>27</v>
      </c>
      <c r="G4" s="74"/>
    </row>
    <row r="5" spans="1:7" ht="14.45" customHeight="1">
      <c r="A5" s="58">
        <v>10</v>
      </c>
      <c r="B5" s="43" t="s">
        <v>1</v>
      </c>
      <c r="C5" s="19">
        <f>سعودي!C5+'غير سعودي'!C5</f>
        <v>17911</v>
      </c>
      <c r="D5" s="19">
        <f>سعودي!D5+'غير سعودي'!D5</f>
        <v>12292</v>
      </c>
      <c r="E5" s="19">
        <f>سعودي!E5+'غير سعودي'!E5</f>
        <v>63529</v>
      </c>
      <c r="F5" s="15">
        <f t="shared" ref="F5:F24" si="0">SUM(C5:E5)</f>
        <v>93732</v>
      </c>
      <c r="G5" s="8" t="s">
        <v>29</v>
      </c>
    </row>
    <row r="6" spans="1:7" ht="14.45" customHeight="1">
      <c r="A6" s="58">
        <v>11</v>
      </c>
      <c r="B6" s="44" t="s">
        <v>2</v>
      </c>
      <c r="C6" s="19">
        <f>سعودي!C6+'غير سعودي'!C6</f>
        <v>1038</v>
      </c>
      <c r="D6" s="19">
        <f>سعودي!D6+'غير سعودي'!D6</f>
        <v>1706</v>
      </c>
      <c r="E6" s="19">
        <f>سعودي!E6+'غير سعودي'!E6</f>
        <v>20777</v>
      </c>
      <c r="F6" s="15">
        <f t="shared" si="0"/>
        <v>23521</v>
      </c>
      <c r="G6" s="8" t="s">
        <v>30</v>
      </c>
    </row>
    <row r="7" spans="1:7" ht="14.45" customHeight="1">
      <c r="A7" s="58">
        <v>12</v>
      </c>
      <c r="B7" s="45" t="s">
        <v>3</v>
      </c>
      <c r="C7" s="19">
        <f>سعودي!C7+'غير سعودي'!C7</f>
        <v>90</v>
      </c>
      <c r="D7" s="19">
        <f>سعودي!D7+'غير سعودي'!D7</f>
        <v>49</v>
      </c>
      <c r="E7" s="19">
        <f>سعودي!E7+'غير سعودي'!E7</f>
        <v>38</v>
      </c>
      <c r="F7" s="15">
        <f t="shared" si="0"/>
        <v>177</v>
      </c>
      <c r="G7" s="8" t="s">
        <v>31</v>
      </c>
    </row>
    <row r="8" spans="1:7" ht="14.45" customHeight="1">
      <c r="A8" s="58">
        <v>13</v>
      </c>
      <c r="B8" s="43" t="s">
        <v>4</v>
      </c>
      <c r="C8" s="19">
        <f>سعودي!C8+'غير سعودي'!C8</f>
        <v>4087</v>
      </c>
      <c r="D8" s="19">
        <f>سعودي!D8+'غير سعودي'!D8</f>
        <v>1675</v>
      </c>
      <c r="E8" s="19">
        <f>سعودي!E8+'غير سعودي'!E8</f>
        <v>11552</v>
      </c>
      <c r="F8" s="15">
        <f t="shared" si="0"/>
        <v>17314</v>
      </c>
      <c r="G8" s="8" t="s">
        <v>32</v>
      </c>
    </row>
    <row r="9" spans="1:7" ht="14.45" customHeight="1">
      <c r="A9" s="58">
        <v>14</v>
      </c>
      <c r="B9" s="43" t="s">
        <v>5</v>
      </c>
      <c r="C9" s="19">
        <f>سعودي!C9+'غير سعودي'!C9</f>
        <v>49381</v>
      </c>
      <c r="D9" s="19">
        <f>سعودي!D9+'غير سعودي'!D9</f>
        <v>12072</v>
      </c>
      <c r="E9" s="19">
        <f>سعودي!E9+'غير سعودي'!E9</f>
        <v>6388</v>
      </c>
      <c r="F9" s="15">
        <f t="shared" si="0"/>
        <v>67841</v>
      </c>
      <c r="G9" s="8" t="s">
        <v>33</v>
      </c>
    </row>
    <row r="10" spans="1:7" ht="14.45" customHeight="1">
      <c r="A10" s="58">
        <v>15</v>
      </c>
      <c r="B10" s="46" t="s">
        <v>6</v>
      </c>
      <c r="C10" s="19">
        <f>سعودي!C10+'غير سعودي'!C10</f>
        <v>127</v>
      </c>
      <c r="D10" s="19">
        <f>سعودي!D10+'غير سعودي'!D10</f>
        <v>120</v>
      </c>
      <c r="E10" s="19">
        <f>سعودي!E10+'غير سعودي'!E10</f>
        <v>1567</v>
      </c>
      <c r="F10" s="15">
        <f t="shared" si="0"/>
        <v>1814</v>
      </c>
      <c r="G10" s="8" t="s">
        <v>34</v>
      </c>
    </row>
    <row r="11" spans="1:7" ht="14.45" customHeight="1">
      <c r="A11" s="58">
        <v>16</v>
      </c>
      <c r="B11" s="43" t="s">
        <v>7</v>
      </c>
      <c r="C11" s="19">
        <f>سعودي!C11+'غير سعودي'!C11</f>
        <v>7604</v>
      </c>
      <c r="D11" s="19">
        <f>سعودي!D11+'غير سعودي'!D11</f>
        <v>10334</v>
      </c>
      <c r="E11" s="19">
        <f>سعودي!E11+'غير سعودي'!E11</f>
        <v>6281</v>
      </c>
      <c r="F11" s="15">
        <f t="shared" si="0"/>
        <v>24219</v>
      </c>
      <c r="G11" s="8" t="s">
        <v>52</v>
      </c>
    </row>
    <row r="12" spans="1:7" ht="14.45" customHeight="1">
      <c r="A12" s="58">
        <v>17</v>
      </c>
      <c r="B12" s="47" t="s">
        <v>8</v>
      </c>
      <c r="C12" s="19">
        <f>سعودي!C12+'غير سعودي'!C12</f>
        <v>190</v>
      </c>
      <c r="D12" s="19">
        <f>سعودي!D12+'غير سعودي'!D12</f>
        <v>1000</v>
      </c>
      <c r="E12" s="19">
        <f>سعودي!E12+'غير سعودي'!E12</f>
        <v>12423</v>
      </c>
      <c r="F12" s="15">
        <f t="shared" si="0"/>
        <v>13613</v>
      </c>
      <c r="G12" s="8" t="s">
        <v>35</v>
      </c>
    </row>
    <row r="13" spans="1:7" ht="14.45" customHeight="1">
      <c r="A13" s="58">
        <v>18</v>
      </c>
      <c r="B13" s="48" t="s">
        <v>9</v>
      </c>
      <c r="C13" s="19">
        <f>سعودي!C13+'غير سعودي'!C13</f>
        <v>2148</v>
      </c>
      <c r="D13" s="19">
        <f>سعودي!D13+'غير سعودي'!D13</f>
        <v>3019</v>
      </c>
      <c r="E13" s="19">
        <f>سعودي!E13+'غير سعودي'!E13</f>
        <v>10405</v>
      </c>
      <c r="F13" s="15">
        <f t="shared" si="0"/>
        <v>15572</v>
      </c>
      <c r="G13" s="8" t="s">
        <v>36</v>
      </c>
    </row>
    <row r="14" spans="1:7" ht="14.45" customHeight="1">
      <c r="A14" s="58">
        <v>19</v>
      </c>
      <c r="B14" s="49" t="s">
        <v>53</v>
      </c>
      <c r="C14" s="19">
        <f>سعودي!C14+'غير سعودي'!C14</f>
        <v>101</v>
      </c>
      <c r="D14" s="19">
        <f>سعودي!D14+'غير سعودي'!D14</f>
        <v>975</v>
      </c>
      <c r="E14" s="19">
        <f>سعودي!E14+'غير سعودي'!E14</f>
        <v>14546</v>
      </c>
      <c r="F14" s="15">
        <f t="shared" si="0"/>
        <v>15622</v>
      </c>
      <c r="G14" s="8" t="s">
        <v>37</v>
      </c>
    </row>
    <row r="15" spans="1:7" ht="14.45" customHeight="1">
      <c r="A15" s="58">
        <v>20</v>
      </c>
      <c r="B15" s="43" t="s">
        <v>10</v>
      </c>
      <c r="C15" s="19">
        <f>سعودي!C15+'غير سعودي'!C15</f>
        <v>814</v>
      </c>
      <c r="D15" s="19">
        <f>سعودي!D15+'غير سعودي'!D15</f>
        <v>4610</v>
      </c>
      <c r="E15" s="19">
        <f>سعودي!E15+'غير سعودي'!E15</f>
        <v>70485</v>
      </c>
      <c r="F15" s="15">
        <f t="shared" si="0"/>
        <v>75909</v>
      </c>
      <c r="G15" s="8" t="s">
        <v>38</v>
      </c>
    </row>
    <row r="16" spans="1:7" ht="14.45" customHeight="1">
      <c r="A16" s="58">
        <v>21</v>
      </c>
      <c r="B16" s="50" t="s">
        <v>11</v>
      </c>
      <c r="C16" s="19">
        <f>سعودي!C16+'غير سعودي'!C16</f>
        <v>39</v>
      </c>
      <c r="D16" s="19">
        <f>سعودي!D16+'غير سعودي'!D16</f>
        <v>181</v>
      </c>
      <c r="E16" s="19">
        <f>سعودي!E16+'غير سعودي'!E16</f>
        <v>5412</v>
      </c>
      <c r="F16" s="15">
        <f t="shared" si="0"/>
        <v>5632</v>
      </c>
      <c r="G16" s="8" t="s">
        <v>54</v>
      </c>
    </row>
    <row r="17" spans="1:7" ht="14.45" customHeight="1">
      <c r="A17" s="58">
        <v>22</v>
      </c>
      <c r="B17" s="51" t="s">
        <v>12</v>
      </c>
      <c r="C17" s="19">
        <f>سعودي!C17+'غير سعودي'!C17</f>
        <v>562</v>
      </c>
      <c r="D17" s="19">
        <f>سعودي!D17+'غير سعودي'!D17</f>
        <v>2695</v>
      </c>
      <c r="E17" s="19">
        <f>سعودي!E17+'غير سعودي'!E17</f>
        <v>18706</v>
      </c>
      <c r="F17" s="15">
        <f t="shared" si="0"/>
        <v>21963</v>
      </c>
      <c r="G17" s="8" t="s">
        <v>39</v>
      </c>
    </row>
    <row r="18" spans="1:7" ht="14.45" customHeight="1">
      <c r="A18" s="58">
        <v>23</v>
      </c>
      <c r="B18" s="43" t="s">
        <v>13</v>
      </c>
      <c r="C18" s="19">
        <f>سعودي!C18+'غير سعودي'!C18</f>
        <v>4420</v>
      </c>
      <c r="D18" s="19">
        <f>سعودي!D18+'غير سعودي'!D18</f>
        <v>14020</v>
      </c>
      <c r="E18" s="19">
        <f>سعودي!E18+'غير سعودي'!E18</f>
        <v>95624</v>
      </c>
      <c r="F18" s="15">
        <f t="shared" si="0"/>
        <v>114064</v>
      </c>
      <c r="G18" s="8" t="s">
        <v>40</v>
      </c>
    </row>
    <row r="19" spans="1:7" ht="14.45" customHeight="1">
      <c r="A19" s="58">
        <v>24</v>
      </c>
      <c r="B19" s="52" t="s">
        <v>14</v>
      </c>
      <c r="C19" s="19">
        <f>سعودي!C19+'غير سعودي'!C19</f>
        <v>266</v>
      </c>
      <c r="D19" s="19">
        <f>سعودي!D19+'غير سعودي'!D19</f>
        <v>1542</v>
      </c>
      <c r="E19" s="19">
        <f>سعودي!E19+'غير سعودي'!E19</f>
        <v>37117</v>
      </c>
      <c r="F19" s="15">
        <f t="shared" si="0"/>
        <v>38925</v>
      </c>
      <c r="G19" s="8" t="s">
        <v>41</v>
      </c>
    </row>
    <row r="20" spans="1:7" ht="14.45" customHeight="1">
      <c r="A20" s="58">
        <v>25</v>
      </c>
      <c r="B20" s="43" t="s">
        <v>15</v>
      </c>
      <c r="C20" s="19">
        <f>سعودي!C20+'غير سعودي'!C20</f>
        <v>31900</v>
      </c>
      <c r="D20" s="19">
        <f>سعودي!D20+'غير سعودي'!D20</f>
        <v>33249</v>
      </c>
      <c r="E20" s="19">
        <f>سعودي!E20+'غير سعودي'!E20</f>
        <v>44793</v>
      </c>
      <c r="F20" s="15">
        <f t="shared" si="0"/>
        <v>109942</v>
      </c>
      <c r="G20" s="8" t="s">
        <v>55</v>
      </c>
    </row>
    <row r="21" spans="1:7" ht="14.45" customHeight="1">
      <c r="A21" s="58">
        <v>26</v>
      </c>
      <c r="B21" s="53" t="s">
        <v>16</v>
      </c>
      <c r="C21" s="19">
        <f>سعودي!C21+'غير سعودي'!C21</f>
        <v>115</v>
      </c>
      <c r="D21" s="19">
        <f>سعودي!D21+'غير سعودي'!D21</f>
        <v>255</v>
      </c>
      <c r="E21" s="19">
        <f>سعودي!E21+'غير سعودي'!E21</f>
        <v>1862</v>
      </c>
      <c r="F21" s="15">
        <f t="shared" si="0"/>
        <v>2232</v>
      </c>
      <c r="G21" s="8" t="s">
        <v>42</v>
      </c>
    </row>
    <row r="22" spans="1:7" ht="14.45" customHeight="1">
      <c r="A22" s="58">
        <v>27</v>
      </c>
      <c r="B22" s="54" t="s">
        <v>17</v>
      </c>
      <c r="C22" s="19">
        <f>سعودي!C22+'غير سعودي'!C22</f>
        <v>491</v>
      </c>
      <c r="D22" s="19">
        <f>سعودي!D22+'غير سعودي'!D22</f>
        <v>790</v>
      </c>
      <c r="E22" s="19">
        <f>سعودي!E22+'غير سعودي'!E22</f>
        <v>16931</v>
      </c>
      <c r="F22" s="15">
        <f t="shared" si="0"/>
        <v>18212</v>
      </c>
      <c r="G22" s="8" t="s">
        <v>43</v>
      </c>
    </row>
    <row r="23" spans="1:7" ht="14.45" customHeight="1">
      <c r="A23" s="58">
        <v>28</v>
      </c>
      <c r="B23" s="55" t="s">
        <v>18</v>
      </c>
      <c r="C23" s="19">
        <f>سعودي!C23+'غير سعودي'!C23</f>
        <v>251</v>
      </c>
      <c r="D23" s="19">
        <f>سعودي!D23+'غير سعودي'!D23</f>
        <v>1116</v>
      </c>
      <c r="E23" s="19">
        <f>سعودي!E23+'غير سعودي'!E23</f>
        <v>21130</v>
      </c>
      <c r="F23" s="15">
        <f t="shared" si="0"/>
        <v>22497</v>
      </c>
      <c r="G23" s="8" t="s">
        <v>44</v>
      </c>
    </row>
    <row r="24" spans="1:7" ht="14.45" customHeight="1">
      <c r="A24" s="58">
        <v>29</v>
      </c>
      <c r="B24" s="56" t="s">
        <v>56</v>
      </c>
      <c r="C24" s="19">
        <f>سعودي!C24+'غير سعودي'!C24</f>
        <v>193</v>
      </c>
      <c r="D24" s="19">
        <f>سعودي!D24+'غير سعودي'!D24</f>
        <v>1220</v>
      </c>
      <c r="E24" s="19">
        <f>سعودي!E24+'غير سعودي'!E24</f>
        <v>5173</v>
      </c>
      <c r="F24" s="15">
        <f t="shared" si="0"/>
        <v>6586</v>
      </c>
      <c r="G24" s="8" t="s">
        <v>45</v>
      </c>
    </row>
    <row r="25" spans="1:7" ht="14.45" customHeight="1">
      <c r="A25" s="58">
        <v>30</v>
      </c>
      <c r="B25" s="43" t="s">
        <v>19</v>
      </c>
      <c r="C25" s="19">
        <f>سعودي!C25+'غير سعودي'!C25</f>
        <v>40</v>
      </c>
      <c r="D25" s="19">
        <f>سعودي!D25+'غير سعودي'!D25</f>
        <v>81</v>
      </c>
      <c r="E25" s="19">
        <f>سعودي!E25+'غير سعودي'!E25</f>
        <v>2250</v>
      </c>
      <c r="F25" s="15">
        <f t="shared" ref="F25:F28" si="1">SUM(C25:E25)</f>
        <v>2371</v>
      </c>
      <c r="G25" s="8" t="s">
        <v>46</v>
      </c>
    </row>
    <row r="26" spans="1:7" ht="14.45" customHeight="1">
      <c r="A26" s="58">
        <v>31</v>
      </c>
      <c r="B26" s="43" t="s">
        <v>20</v>
      </c>
      <c r="C26" s="19">
        <f>سعودي!C26+'غير سعودي'!C26</f>
        <v>14455</v>
      </c>
      <c r="D26" s="19">
        <f>سعودي!D26+'غير سعودي'!D26</f>
        <v>15546</v>
      </c>
      <c r="E26" s="19">
        <f>سعودي!E26+'غير سعودي'!E26</f>
        <v>19775</v>
      </c>
      <c r="F26" s="15">
        <f t="shared" si="1"/>
        <v>49776</v>
      </c>
      <c r="G26" s="8" t="s">
        <v>47</v>
      </c>
    </row>
    <row r="27" spans="1:7" ht="14.45" customHeight="1">
      <c r="A27" s="58">
        <v>32</v>
      </c>
      <c r="B27" s="57" t="s">
        <v>21</v>
      </c>
      <c r="C27" s="19">
        <f>سعودي!C27+'غير سعودي'!C27</f>
        <v>581</v>
      </c>
      <c r="D27" s="19">
        <f>سعودي!D27+'غير سعودي'!D27</f>
        <v>598</v>
      </c>
      <c r="E27" s="19">
        <f>سعودي!E27+'غير سعودي'!E27</f>
        <v>5071</v>
      </c>
      <c r="F27" s="15">
        <f t="shared" si="1"/>
        <v>6250</v>
      </c>
      <c r="G27" s="8" t="s">
        <v>48</v>
      </c>
    </row>
    <row r="28" spans="1:7" ht="14.45" customHeight="1">
      <c r="A28" s="58">
        <v>33</v>
      </c>
      <c r="B28" s="43" t="s">
        <v>22</v>
      </c>
      <c r="C28" s="19">
        <f>سعودي!C28+'غير سعودي'!C28</f>
        <v>18749</v>
      </c>
      <c r="D28" s="19">
        <f>سعودي!D28+'غير سعودي'!D28</f>
        <v>4593</v>
      </c>
      <c r="E28" s="19">
        <f>سعودي!E28+'غير سعودي'!E28</f>
        <v>29232</v>
      </c>
      <c r="F28" s="15">
        <f t="shared" si="1"/>
        <v>52574</v>
      </c>
      <c r="G28" s="8" t="s">
        <v>49</v>
      </c>
    </row>
    <row r="29" spans="1:7" ht="20.100000000000001" customHeight="1">
      <c r="A29" s="75" t="s">
        <v>24</v>
      </c>
      <c r="B29" s="75"/>
      <c r="C29" s="10">
        <f>SUM(C5:C28)</f>
        <v>155553</v>
      </c>
      <c r="D29" s="10">
        <f>SUM(D5:D28)</f>
        <v>123738</v>
      </c>
      <c r="E29" s="10">
        <f>SUM(E5:E28)</f>
        <v>521067</v>
      </c>
      <c r="F29" s="16">
        <f>SUM(F5:F28)</f>
        <v>800358</v>
      </c>
      <c r="G29" s="9" t="s">
        <v>27</v>
      </c>
    </row>
    <row r="31" spans="1:7" ht="18.75">
      <c r="A31" s="69" t="s">
        <v>130</v>
      </c>
      <c r="B31" s="68" t="s">
        <v>133</v>
      </c>
      <c r="C31" s="68"/>
    </row>
    <row r="32" spans="1:7" ht="18.75">
      <c r="A32" s="69" t="s">
        <v>130</v>
      </c>
      <c r="B32" s="68" t="s">
        <v>131</v>
      </c>
      <c r="C32" s="68"/>
    </row>
    <row r="33" spans="1:3" ht="18.75">
      <c r="A33" s="69" t="s">
        <v>130</v>
      </c>
      <c r="B33" s="68" t="s">
        <v>132</v>
      </c>
      <c r="C33" s="68"/>
    </row>
  </sheetData>
  <mergeCells count="6">
    <mergeCell ref="A1:B1"/>
    <mergeCell ref="A29:B29"/>
    <mergeCell ref="A2:D2"/>
    <mergeCell ref="E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5" width="12.7109375" customWidth="1"/>
    <col min="6" max="6" width="55.7109375" customWidth="1"/>
  </cols>
  <sheetData>
    <row r="1" spans="1:6">
      <c r="A1" s="72" t="s">
        <v>107</v>
      </c>
      <c r="B1" s="72"/>
      <c r="C1" s="59"/>
      <c r="D1" s="59"/>
      <c r="E1" s="59"/>
      <c r="F1" s="59" t="s">
        <v>108</v>
      </c>
    </row>
    <row r="2" spans="1:6" ht="24.95" customHeight="1">
      <c r="A2" s="80" t="s">
        <v>79</v>
      </c>
      <c r="B2" s="80"/>
      <c r="C2" s="80"/>
      <c r="D2" s="81" t="s">
        <v>80</v>
      </c>
      <c r="E2" s="81"/>
      <c r="F2" s="81"/>
    </row>
    <row r="3" spans="1:6" ht="20.100000000000001" customHeight="1">
      <c r="A3" s="73" t="s">
        <v>23</v>
      </c>
      <c r="B3" s="73"/>
      <c r="C3" s="20" t="s">
        <v>64</v>
      </c>
      <c r="D3" s="20" t="s">
        <v>65</v>
      </c>
      <c r="E3" s="20" t="s">
        <v>66</v>
      </c>
      <c r="F3" s="74" t="s">
        <v>28</v>
      </c>
    </row>
    <row r="4" spans="1:6" ht="20.100000000000001" customHeight="1">
      <c r="A4" s="73"/>
      <c r="B4" s="73"/>
      <c r="C4" s="14" t="s">
        <v>70</v>
      </c>
      <c r="D4" s="14" t="s">
        <v>71</v>
      </c>
      <c r="E4" s="14" t="s">
        <v>27</v>
      </c>
      <c r="F4" s="74"/>
    </row>
    <row r="5" spans="1:6" ht="14.45" customHeight="1">
      <c r="A5" s="58">
        <v>10</v>
      </c>
      <c r="B5" s="43" t="s">
        <v>1</v>
      </c>
      <c r="C5" s="60">
        <f>سعودي!F5</f>
        <v>18050</v>
      </c>
      <c r="D5" s="60">
        <f>'غير سعودي'!F5</f>
        <v>75682</v>
      </c>
      <c r="E5" s="64">
        <f t="shared" ref="E5:E24" si="0">C5+D5</f>
        <v>93732</v>
      </c>
      <c r="F5" s="8" t="s">
        <v>29</v>
      </c>
    </row>
    <row r="6" spans="1:6" ht="14.45" customHeight="1">
      <c r="A6" s="58">
        <v>11</v>
      </c>
      <c r="B6" s="44" t="s">
        <v>2</v>
      </c>
      <c r="C6" s="60">
        <f>سعودي!F6</f>
        <v>4859</v>
      </c>
      <c r="D6" s="60">
        <f>'غير سعودي'!F6</f>
        <v>18662</v>
      </c>
      <c r="E6" s="64">
        <f t="shared" si="0"/>
        <v>23521</v>
      </c>
      <c r="F6" s="8" t="s">
        <v>30</v>
      </c>
    </row>
    <row r="7" spans="1:6" ht="14.45" customHeight="1">
      <c r="A7" s="58">
        <v>12</v>
      </c>
      <c r="B7" s="45" t="s">
        <v>3</v>
      </c>
      <c r="C7" s="60">
        <f>سعودي!F7</f>
        <v>13</v>
      </c>
      <c r="D7" s="60">
        <f>'غير سعودي'!F7</f>
        <v>164</v>
      </c>
      <c r="E7" s="64">
        <f t="shared" si="0"/>
        <v>177</v>
      </c>
      <c r="F7" s="8" t="s">
        <v>31</v>
      </c>
    </row>
    <row r="8" spans="1:6" ht="14.45" customHeight="1">
      <c r="A8" s="58">
        <v>13</v>
      </c>
      <c r="B8" s="43" t="s">
        <v>4</v>
      </c>
      <c r="C8" s="60">
        <f>سعودي!F8</f>
        <v>2352</v>
      </c>
      <c r="D8" s="60">
        <f>'غير سعودي'!F8</f>
        <v>14962</v>
      </c>
      <c r="E8" s="64">
        <f t="shared" si="0"/>
        <v>17314</v>
      </c>
      <c r="F8" s="8" t="s">
        <v>32</v>
      </c>
    </row>
    <row r="9" spans="1:6" ht="14.45" customHeight="1">
      <c r="A9" s="58">
        <v>14</v>
      </c>
      <c r="B9" s="43" t="s">
        <v>5</v>
      </c>
      <c r="C9" s="60">
        <f>سعودي!F9</f>
        <v>10031</v>
      </c>
      <c r="D9" s="60">
        <f>'غير سعودي'!F9</f>
        <v>57810</v>
      </c>
      <c r="E9" s="64">
        <f t="shared" si="0"/>
        <v>67841</v>
      </c>
      <c r="F9" s="8" t="s">
        <v>33</v>
      </c>
    </row>
    <row r="10" spans="1:6" ht="14.45" customHeight="1">
      <c r="A10" s="58">
        <v>15</v>
      </c>
      <c r="B10" s="46" t="s">
        <v>6</v>
      </c>
      <c r="C10" s="60">
        <f>سعودي!F10</f>
        <v>165</v>
      </c>
      <c r="D10" s="60">
        <f>'غير سعودي'!F10</f>
        <v>1649</v>
      </c>
      <c r="E10" s="64">
        <f t="shared" si="0"/>
        <v>1814</v>
      </c>
      <c r="F10" s="8" t="s">
        <v>34</v>
      </c>
    </row>
    <row r="11" spans="1:6" ht="14.45" customHeight="1">
      <c r="A11" s="58">
        <v>16</v>
      </c>
      <c r="B11" s="43" t="s">
        <v>7</v>
      </c>
      <c r="C11" s="60">
        <f>سعودي!F11</f>
        <v>2420</v>
      </c>
      <c r="D11" s="60">
        <f>'غير سعودي'!F11</f>
        <v>21799</v>
      </c>
      <c r="E11" s="64">
        <f t="shared" si="0"/>
        <v>24219</v>
      </c>
      <c r="F11" s="8" t="s">
        <v>52</v>
      </c>
    </row>
    <row r="12" spans="1:6" ht="14.45" customHeight="1">
      <c r="A12" s="58">
        <v>17</v>
      </c>
      <c r="B12" s="47" t="s">
        <v>8</v>
      </c>
      <c r="C12" s="60">
        <f>سعودي!F12</f>
        <v>2903</v>
      </c>
      <c r="D12" s="60">
        <f>'غير سعودي'!F12</f>
        <v>10710</v>
      </c>
      <c r="E12" s="64">
        <f t="shared" si="0"/>
        <v>13613</v>
      </c>
      <c r="F12" s="8" t="s">
        <v>35</v>
      </c>
    </row>
    <row r="13" spans="1:6" ht="14.45" customHeight="1">
      <c r="A13" s="58">
        <v>18</v>
      </c>
      <c r="B13" s="48" t="s">
        <v>9</v>
      </c>
      <c r="C13" s="60">
        <f>سعودي!F13</f>
        <v>3315</v>
      </c>
      <c r="D13" s="60">
        <f>'غير سعودي'!F13</f>
        <v>12257</v>
      </c>
      <c r="E13" s="64">
        <f t="shared" si="0"/>
        <v>15572</v>
      </c>
      <c r="F13" s="8" t="s">
        <v>36</v>
      </c>
    </row>
    <row r="14" spans="1:6" ht="14.45" customHeight="1">
      <c r="A14" s="58">
        <v>19</v>
      </c>
      <c r="B14" s="49" t="s">
        <v>53</v>
      </c>
      <c r="C14" s="60">
        <f>سعودي!F14</f>
        <v>11738</v>
      </c>
      <c r="D14" s="60">
        <f>'غير سعودي'!F14</f>
        <v>3884</v>
      </c>
      <c r="E14" s="64">
        <f t="shared" si="0"/>
        <v>15622</v>
      </c>
      <c r="F14" s="8" t="s">
        <v>37</v>
      </c>
    </row>
    <row r="15" spans="1:6" ht="14.45" customHeight="1">
      <c r="A15" s="58">
        <v>20</v>
      </c>
      <c r="B15" s="43" t="s">
        <v>10</v>
      </c>
      <c r="C15" s="60">
        <f>سعودي!F15</f>
        <v>37373</v>
      </c>
      <c r="D15" s="60">
        <f>'غير سعودي'!F15</f>
        <v>38536</v>
      </c>
      <c r="E15" s="64">
        <f t="shared" si="0"/>
        <v>75909</v>
      </c>
      <c r="F15" s="8" t="s">
        <v>38</v>
      </c>
    </row>
    <row r="16" spans="1:6" ht="14.45" customHeight="1">
      <c r="A16" s="58">
        <v>21</v>
      </c>
      <c r="B16" s="50" t="s">
        <v>11</v>
      </c>
      <c r="C16" s="60">
        <f>سعودي!F16</f>
        <v>2033</v>
      </c>
      <c r="D16" s="60">
        <f>'غير سعودي'!F16</f>
        <v>3599</v>
      </c>
      <c r="E16" s="64">
        <f t="shared" si="0"/>
        <v>5632</v>
      </c>
      <c r="F16" s="8" t="s">
        <v>54</v>
      </c>
    </row>
    <row r="17" spans="1:6" ht="14.45" customHeight="1">
      <c r="A17" s="58">
        <v>22</v>
      </c>
      <c r="B17" s="51" t="s">
        <v>12</v>
      </c>
      <c r="C17" s="60">
        <f>سعودي!F17</f>
        <v>5324</v>
      </c>
      <c r="D17" s="60">
        <f>'غير سعودي'!F17</f>
        <v>16639</v>
      </c>
      <c r="E17" s="64">
        <f t="shared" si="0"/>
        <v>21963</v>
      </c>
      <c r="F17" s="8" t="s">
        <v>39</v>
      </c>
    </row>
    <row r="18" spans="1:6" ht="14.45" customHeight="1">
      <c r="A18" s="58">
        <v>23</v>
      </c>
      <c r="B18" s="43" t="s">
        <v>13</v>
      </c>
      <c r="C18" s="60">
        <f>سعودي!F18</f>
        <v>21812</v>
      </c>
      <c r="D18" s="60">
        <f>'غير سعودي'!F18</f>
        <v>92252</v>
      </c>
      <c r="E18" s="64">
        <f t="shared" si="0"/>
        <v>114064</v>
      </c>
      <c r="F18" s="8" t="s">
        <v>40</v>
      </c>
    </row>
    <row r="19" spans="1:6" ht="14.45" customHeight="1">
      <c r="A19" s="58">
        <v>24</v>
      </c>
      <c r="B19" s="52" t="s">
        <v>14</v>
      </c>
      <c r="C19" s="60">
        <f>سعودي!F19</f>
        <v>13532</v>
      </c>
      <c r="D19" s="60">
        <f>'غير سعودي'!F19</f>
        <v>25393</v>
      </c>
      <c r="E19" s="64">
        <f t="shared" si="0"/>
        <v>38925</v>
      </c>
      <c r="F19" s="8" t="s">
        <v>41</v>
      </c>
    </row>
    <row r="20" spans="1:6" ht="14.45" customHeight="1">
      <c r="A20" s="58">
        <v>25</v>
      </c>
      <c r="B20" s="43" t="s">
        <v>15</v>
      </c>
      <c r="C20" s="60">
        <f>سعودي!F20</f>
        <v>13535</v>
      </c>
      <c r="D20" s="60">
        <f>'غير سعودي'!F20</f>
        <v>96407</v>
      </c>
      <c r="E20" s="64">
        <f t="shared" si="0"/>
        <v>109942</v>
      </c>
      <c r="F20" s="8" t="s">
        <v>55</v>
      </c>
    </row>
    <row r="21" spans="1:6" ht="14.45" customHeight="1">
      <c r="A21" s="58">
        <v>26</v>
      </c>
      <c r="B21" s="53" t="s">
        <v>16</v>
      </c>
      <c r="C21" s="60">
        <f>سعودي!F21</f>
        <v>742</v>
      </c>
      <c r="D21" s="60">
        <f>'غير سعودي'!F21</f>
        <v>1490</v>
      </c>
      <c r="E21" s="64">
        <f t="shared" si="0"/>
        <v>2232</v>
      </c>
      <c r="F21" s="8" t="s">
        <v>42</v>
      </c>
    </row>
    <row r="22" spans="1:6" ht="14.45" customHeight="1">
      <c r="A22" s="58">
        <v>27</v>
      </c>
      <c r="B22" s="54" t="s">
        <v>17</v>
      </c>
      <c r="C22" s="60">
        <f>سعودي!F22</f>
        <v>4096</v>
      </c>
      <c r="D22" s="60">
        <f>'غير سعودي'!F22</f>
        <v>14116</v>
      </c>
      <c r="E22" s="64">
        <f t="shared" si="0"/>
        <v>18212</v>
      </c>
      <c r="F22" s="8" t="s">
        <v>43</v>
      </c>
    </row>
    <row r="23" spans="1:6" ht="14.45" customHeight="1">
      <c r="A23" s="58">
        <v>28</v>
      </c>
      <c r="B23" s="55" t="s">
        <v>18</v>
      </c>
      <c r="C23" s="60">
        <f>سعودي!F23</f>
        <v>4182</v>
      </c>
      <c r="D23" s="60">
        <f>'غير سعودي'!F23</f>
        <v>18315</v>
      </c>
      <c r="E23" s="64">
        <f t="shared" si="0"/>
        <v>22497</v>
      </c>
      <c r="F23" s="8" t="s">
        <v>44</v>
      </c>
    </row>
    <row r="24" spans="1:6" ht="14.45" customHeight="1">
      <c r="A24" s="58">
        <v>29</v>
      </c>
      <c r="B24" s="56" t="s">
        <v>56</v>
      </c>
      <c r="C24" s="60">
        <f>سعودي!F24</f>
        <v>1095</v>
      </c>
      <c r="D24" s="60">
        <f>'غير سعودي'!F24</f>
        <v>5491</v>
      </c>
      <c r="E24" s="64">
        <f t="shared" si="0"/>
        <v>6586</v>
      </c>
      <c r="F24" s="8" t="s">
        <v>45</v>
      </c>
    </row>
    <row r="25" spans="1:6" ht="14.45" customHeight="1">
      <c r="A25" s="58">
        <v>30</v>
      </c>
      <c r="B25" s="43" t="s">
        <v>19</v>
      </c>
      <c r="C25" s="60">
        <f>سعودي!F25</f>
        <v>765</v>
      </c>
      <c r="D25" s="60">
        <f>'غير سعودي'!F25</f>
        <v>1606</v>
      </c>
      <c r="E25" s="64">
        <f t="shared" ref="E25:E28" si="1">C25+D25</f>
        <v>2371</v>
      </c>
      <c r="F25" s="8" t="s">
        <v>46</v>
      </c>
    </row>
    <row r="26" spans="1:6" ht="14.45" customHeight="1">
      <c r="A26" s="58">
        <v>31</v>
      </c>
      <c r="B26" s="43" t="s">
        <v>20</v>
      </c>
      <c r="C26" s="60">
        <f>سعودي!F26</f>
        <v>6399</v>
      </c>
      <c r="D26" s="60">
        <f>'غير سعودي'!F26</f>
        <v>43377</v>
      </c>
      <c r="E26" s="64">
        <f t="shared" si="1"/>
        <v>49776</v>
      </c>
      <c r="F26" s="8" t="s">
        <v>47</v>
      </c>
    </row>
    <row r="27" spans="1:6" ht="14.45" customHeight="1">
      <c r="A27" s="58">
        <v>32</v>
      </c>
      <c r="B27" s="57" t="s">
        <v>21</v>
      </c>
      <c r="C27" s="60">
        <f>سعودي!F27</f>
        <v>1106</v>
      </c>
      <c r="D27" s="60">
        <f>'غير سعودي'!F27</f>
        <v>5144</v>
      </c>
      <c r="E27" s="64">
        <f t="shared" si="1"/>
        <v>6250</v>
      </c>
      <c r="F27" s="8" t="s">
        <v>48</v>
      </c>
    </row>
    <row r="28" spans="1:6" ht="14.45" customHeight="1">
      <c r="A28" s="58">
        <v>33</v>
      </c>
      <c r="B28" s="43" t="s">
        <v>22</v>
      </c>
      <c r="C28" s="60">
        <f>سعودي!F28</f>
        <v>8407</v>
      </c>
      <c r="D28" s="60">
        <f>'غير سعودي'!F28</f>
        <v>44167</v>
      </c>
      <c r="E28" s="64">
        <f t="shared" si="1"/>
        <v>52574</v>
      </c>
      <c r="F28" s="8" t="s">
        <v>49</v>
      </c>
    </row>
    <row r="29" spans="1:6" ht="20.100000000000001" customHeight="1">
      <c r="A29" s="75" t="s">
        <v>24</v>
      </c>
      <c r="B29" s="75"/>
      <c r="C29" s="62">
        <f>SUM(C5:C28)</f>
        <v>176247</v>
      </c>
      <c r="D29" s="62">
        <f>SUM(D5:D28)</f>
        <v>624111</v>
      </c>
      <c r="E29" s="62">
        <f>SUM(E5:E28)</f>
        <v>800358</v>
      </c>
      <c r="F29" s="9" t="s">
        <v>27</v>
      </c>
    </row>
    <row r="31" spans="1:6" ht="18.75">
      <c r="A31" s="69" t="s">
        <v>130</v>
      </c>
      <c r="B31" s="68" t="s">
        <v>133</v>
      </c>
      <c r="C31" s="68"/>
    </row>
    <row r="32" spans="1:6" ht="18.75">
      <c r="A32" s="69" t="s">
        <v>130</v>
      </c>
      <c r="B32" s="68" t="s">
        <v>131</v>
      </c>
      <c r="C32" s="68"/>
    </row>
    <row r="33" spans="1:3" ht="18.75">
      <c r="A33" s="69" t="s">
        <v>130</v>
      </c>
      <c r="B33" s="68" t="s">
        <v>132</v>
      </c>
      <c r="C33" s="68"/>
    </row>
  </sheetData>
  <mergeCells count="6">
    <mergeCell ref="A29:B29"/>
    <mergeCell ref="A1:B1"/>
    <mergeCell ref="A2:C2"/>
    <mergeCell ref="A3:B4"/>
    <mergeCell ref="F3:F4"/>
    <mergeCell ref="D2:F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>
      <c r="A1" s="72" t="s">
        <v>107</v>
      </c>
      <c r="B1" s="72"/>
      <c r="C1" s="59"/>
      <c r="D1" s="59"/>
      <c r="E1" s="59"/>
      <c r="F1" s="59"/>
      <c r="G1" s="59" t="s">
        <v>109</v>
      </c>
    </row>
    <row r="2" spans="1:7" ht="24.95" customHeight="1">
      <c r="A2" s="82" t="s">
        <v>125</v>
      </c>
      <c r="B2" s="82"/>
      <c r="C2" s="82"/>
      <c r="D2" s="82"/>
      <c r="E2" s="83" t="s">
        <v>85</v>
      </c>
      <c r="F2" s="83"/>
      <c r="G2" s="83"/>
    </row>
    <row r="3" spans="1:7" ht="20.100000000000001" customHeight="1">
      <c r="A3" s="73" t="s">
        <v>23</v>
      </c>
      <c r="B3" s="73"/>
      <c r="C3" s="17" t="s">
        <v>67</v>
      </c>
      <c r="D3" s="17" t="s">
        <v>68</v>
      </c>
      <c r="E3" s="17" t="s">
        <v>69</v>
      </c>
      <c r="F3" s="17" t="s">
        <v>24</v>
      </c>
      <c r="G3" s="74" t="s">
        <v>28</v>
      </c>
    </row>
    <row r="4" spans="1:7" ht="20.100000000000001" customHeight="1">
      <c r="A4" s="73"/>
      <c r="B4" s="73"/>
      <c r="C4" s="1" t="s">
        <v>0</v>
      </c>
      <c r="D4" s="2" t="s">
        <v>25</v>
      </c>
      <c r="E4" s="3" t="s">
        <v>26</v>
      </c>
      <c r="F4" s="4" t="s">
        <v>27</v>
      </c>
      <c r="G4" s="74"/>
    </row>
    <row r="5" spans="1:7" ht="14.45" customHeight="1">
      <c r="A5" s="58">
        <v>10</v>
      </c>
      <c r="B5" s="43" t="s">
        <v>1</v>
      </c>
      <c r="C5" s="18">
        <v>288876</v>
      </c>
      <c r="D5" s="18">
        <v>217680</v>
      </c>
      <c r="E5" s="18">
        <v>2810787</v>
      </c>
      <c r="F5" s="15">
        <f t="shared" ref="F5:F24" si="0">SUM(C5:E5)</f>
        <v>3317343</v>
      </c>
      <c r="G5" s="8" t="s">
        <v>29</v>
      </c>
    </row>
    <row r="6" spans="1:7" ht="14.45" customHeight="1">
      <c r="A6" s="58">
        <v>11</v>
      </c>
      <c r="B6" s="44" t="s">
        <v>2</v>
      </c>
      <c r="C6" s="18">
        <v>19051</v>
      </c>
      <c r="D6" s="18">
        <v>34360</v>
      </c>
      <c r="E6" s="18">
        <v>807047</v>
      </c>
      <c r="F6" s="15">
        <f t="shared" si="0"/>
        <v>860458</v>
      </c>
      <c r="G6" s="8" t="s">
        <v>30</v>
      </c>
    </row>
    <row r="7" spans="1:7" ht="14.45" customHeight="1">
      <c r="A7" s="58">
        <v>12</v>
      </c>
      <c r="B7" s="45" t="s">
        <v>3</v>
      </c>
      <c r="C7" s="18">
        <v>1568</v>
      </c>
      <c r="D7" s="18">
        <v>870</v>
      </c>
      <c r="E7" s="18">
        <v>1075</v>
      </c>
      <c r="F7" s="15">
        <f t="shared" si="0"/>
        <v>3513</v>
      </c>
      <c r="G7" s="8" t="s">
        <v>31</v>
      </c>
    </row>
    <row r="8" spans="1:7" ht="14.45" customHeight="1">
      <c r="A8" s="58">
        <v>13</v>
      </c>
      <c r="B8" s="43" t="s">
        <v>4</v>
      </c>
      <c r="C8" s="18">
        <v>66776</v>
      </c>
      <c r="D8" s="18">
        <v>27641</v>
      </c>
      <c r="E8" s="18">
        <v>310997</v>
      </c>
      <c r="F8" s="15">
        <f t="shared" si="0"/>
        <v>405414</v>
      </c>
      <c r="G8" s="8" t="s">
        <v>32</v>
      </c>
    </row>
    <row r="9" spans="1:7" ht="14.45" customHeight="1">
      <c r="A9" s="58">
        <v>14</v>
      </c>
      <c r="B9" s="43" t="s">
        <v>5</v>
      </c>
      <c r="C9" s="18">
        <v>769818</v>
      </c>
      <c r="D9" s="18">
        <v>216870</v>
      </c>
      <c r="E9" s="18">
        <v>133009</v>
      </c>
      <c r="F9" s="15">
        <f t="shared" si="0"/>
        <v>1119697</v>
      </c>
      <c r="G9" s="8" t="s">
        <v>33</v>
      </c>
    </row>
    <row r="10" spans="1:7" ht="14.45" customHeight="1">
      <c r="A10" s="58">
        <v>15</v>
      </c>
      <c r="B10" s="46" t="s">
        <v>6</v>
      </c>
      <c r="C10" s="18">
        <v>2234</v>
      </c>
      <c r="D10" s="18">
        <v>2382</v>
      </c>
      <c r="E10" s="18">
        <v>33046</v>
      </c>
      <c r="F10" s="15">
        <f t="shared" si="0"/>
        <v>37662</v>
      </c>
      <c r="G10" s="8" t="s">
        <v>34</v>
      </c>
    </row>
    <row r="11" spans="1:7" ht="14.45" customHeight="1">
      <c r="A11" s="58">
        <v>16</v>
      </c>
      <c r="B11" s="43" t="s">
        <v>7</v>
      </c>
      <c r="C11" s="18">
        <v>125003</v>
      </c>
      <c r="D11" s="18">
        <v>176511</v>
      </c>
      <c r="E11" s="18">
        <v>199815</v>
      </c>
      <c r="F11" s="15">
        <f t="shared" si="0"/>
        <v>501329</v>
      </c>
      <c r="G11" s="8" t="s">
        <v>52</v>
      </c>
    </row>
    <row r="12" spans="1:7" ht="14.45" customHeight="1">
      <c r="A12" s="58">
        <v>17</v>
      </c>
      <c r="B12" s="47" t="s">
        <v>8</v>
      </c>
      <c r="C12" s="18">
        <v>3917</v>
      </c>
      <c r="D12" s="18">
        <v>27663</v>
      </c>
      <c r="E12" s="18">
        <v>626854</v>
      </c>
      <c r="F12" s="15">
        <f t="shared" si="0"/>
        <v>658434</v>
      </c>
      <c r="G12" s="8" t="s">
        <v>35</v>
      </c>
    </row>
    <row r="13" spans="1:7" ht="14.45" customHeight="1">
      <c r="A13" s="58">
        <v>18</v>
      </c>
      <c r="B13" s="48" t="s">
        <v>9</v>
      </c>
      <c r="C13" s="18">
        <v>53010</v>
      </c>
      <c r="D13" s="18">
        <v>77090</v>
      </c>
      <c r="E13" s="18">
        <v>415380</v>
      </c>
      <c r="F13" s="15">
        <f t="shared" si="0"/>
        <v>545480</v>
      </c>
      <c r="G13" s="8" t="s">
        <v>36</v>
      </c>
    </row>
    <row r="14" spans="1:7" ht="14.45" customHeight="1">
      <c r="A14" s="58">
        <v>19</v>
      </c>
      <c r="B14" s="49" t="s">
        <v>53</v>
      </c>
      <c r="C14" s="18">
        <v>3994</v>
      </c>
      <c r="D14" s="18">
        <v>54432</v>
      </c>
      <c r="E14" s="18">
        <v>4212660</v>
      </c>
      <c r="F14" s="15">
        <f t="shared" si="0"/>
        <v>4271086</v>
      </c>
      <c r="G14" s="8" t="s">
        <v>37</v>
      </c>
    </row>
    <row r="15" spans="1:7" ht="14.45" customHeight="1">
      <c r="A15" s="58">
        <v>20</v>
      </c>
      <c r="B15" s="43" t="s">
        <v>10</v>
      </c>
      <c r="C15" s="18">
        <v>14843</v>
      </c>
      <c r="D15" s="18">
        <v>226724</v>
      </c>
      <c r="E15" s="18">
        <v>6570346</v>
      </c>
      <c r="F15" s="15">
        <f t="shared" si="0"/>
        <v>6811913</v>
      </c>
      <c r="G15" s="8" t="s">
        <v>38</v>
      </c>
    </row>
    <row r="16" spans="1:7" ht="14.45" customHeight="1">
      <c r="A16" s="58">
        <v>21</v>
      </c>
      <c r="B16" s="50" t="s">
        <v>11</v>
      </c>
      <c r="C16" s="18">
        <v>815</v>
      </c>
      <c r="D16" s="18">
        <v>9274</v>
      </c>
      <c r="E16" s="18">
        <v>334514</v>
      </c>
      <c r="F16" s="15">
        <f t="shared" si="0"/>
        <v>344603</v>
      </c>
      <c r="G16" s="8" t="s">
        <v>54</v>
      </c>
    </row>
    <row r="17" spans="1:7" ht="14.45" customHeight="1">
      <c r="A17" s="58">
        <v>22</v>
      </c>
      <c r="B17" s="51" t="s">
        <v>12</v>
      </c>
      <c r="C17" s="18">
        <v>10554</v>
      </c>
      <c r="D17" s="18">
        <v>63391</v>
      </c>
      <c r="E17" s="18">
        <v>548375</v>
      </c>
      <c r="F17" s="15">
        <f t="shared" si="0"/>
        <v>622320</v>
      </c>
      <c r="G17" s="8" t="s">
        <v>39</v>
      </c>
    </row>
    <row r="18" spans="1:7" ht="14.45" customHeight="1">
      <c r="A18" s="58">
        <v>23</v>
      </c>
      <c r="B18" s="43" t="s">
        <v>13</v>
      </c>
      <c r="C18" s="18">
        <v>84477</v>
      </c>
      <c r="D18" s="18">
        <v>327293</v>
      </c>
      <c r="E18" s="18">
        <v>3483366</v>
      </c>
      <c r="F18" s="15">
        <f t="shared" si="0"/>
        <v>3895136</v>
      </c>
      <c r="G18" s="8" t="s">
        <v>40</v>
      </c>
    </row>
    <row r="19" spans="1:7" ht="14.45" customHeight="1">
      <c r="A19" s="58">
        <v>24</v>
      </c>
      <c r="B19" s="52" t="s">
        <v>14</v>
      </c>
      <c r="C19" s="18">
        <v>4533</v>
      </c>
      <c r="D19" s="18">
        <v>32822</v>
      </c>
      <c r="E19" s="18">
        <v>2770575</v>
      </c>
      <c r="F19" s="15">
        <f t="shared" si="0"/>
        <v>2807930</v>
      </c>
      <c r="G19" s="8" t="s">
        <v>41</v>
      </c>
    </row>
    <row r="20" spans="1:7" ht="14.45" customHeight="1">
      <c r="A20" s="58">
        <v>25</v>
      </c>
      <c r="B20" s="43" t="s">
        <v>15</v>
      </c>
      <c r="C20" s="18">
        <v>508705</v>
      </c>
      <c r="D20" s="18">
        <v>533083</v>
      </c>
      <c r="E20" s="18">
        <v>1457964</v>
      </c>
      <c r="F20" s="15">
        <f t="shared" si="0"/>
        <v>2499752</v>
      </c>
      <c r="G20" s="8" t="s">
        <v>55</v>
      </c>
    </row>
    <row r="21" spans="1:7" ht="14.45" customHeight="1">
      <c r="A21" s="58">
        <v>26</v>
      </c>
      <c r="B21" s="53" t="s">
        <v>16</v>
      </c>
      <c r="C21" s="18">
        <v>2385</v>
      </c>
      <c r="D21" s="18">
        <v>6664</v>
      </c>
      <c r="E21" s="18">
        <v>52509</v>
      </c>
      <c r="F21" s="15">
        <f t="shared" si="0"/>
        <v>61558</v>
      </c>
      <c r="G21" s="8" t="s">
        <v>42</v>
      </c>
    </row>
    <row r="22" spans="1:7" ht="14.45" customHeight="1">
      <c r="A22" s="58">
        <v>27</v>
      </c>
      <c r="B22" s="54" t="s">
        <v>17</v>
      </c>
      <c r="C22" s="18">
        <v>9536</v>
      </c>
      <c r="D22" s="18">
        <v>28908</v>
      </c>
      <c r="E22" s="18">
        <v>648850</v>
      </c>
      <c r="F22" s="15">
        <f t="shared" si="0"/>
        <v>687294</v>
      </c>
      <c r="G22" s="8" t="s">
        <v>43</v>
      </c>
    </row>
    <row r="23" spans="1:7" ht="14.45" customHeight="1">
      <c r="A23" s="58">
        <v>28</v>
      </c>
      <c r="B23" s="55" t="s">
        <v>18</v>
      </c>
      <c r="C23" s="18">
        <v>4120</v>
      </c>
      <c r="D23" s="18">
        <v>29875</v>
      </c>
      <c r="E23" s="18">
        <v>838934</v>
      </c>
      <c r="F23" s="15">
        <f t="shared" si="0"/>
        <v>872929</v>
      </c>
      <c r="G23" s="8" t="s">
        <v>44</v>
      </c>
    </row>
    <row r="24" spans="1:7" ht="14.45" customHeight="1">
      <c r="A24" s="58">
        <v>29</v>
      </c>
      <c r="B24" s="56" t="s">
        <v>56</v>
      </c>
      <c r="C24" s="18">
        <v>3511</v>
      </c>
      <c r="D24" s="18">
        <v>29201</v>
      </c>
      <c r="E24" s="18">
        <v>150243</v>
      </c>
      <c r="F24" s="15">
        <f t="shared" si="0"/>
        <v>182955</v>
      </c>
      <c r="G24" s="8" t="s">
        <v>45</v>
      </c>
    </row>
    <row r="25" spans="1:7" ht="14.45" customHeight="1">
      <c r="A25" s="58">
        <v>30</v>
      </c>
      <c r="B25" s="43" t="s">
        <v>19</v>
      </c>
      <c r="C25" s="18">
        <v>738</v>
      </c>
      <c r="D25" s="18">
        <v>2352</v>
      </c>
      <c r="E25" s="18">
        <v>76612</v>
      </c>
      <c r="F25" s="15">
        <f t="shared" ref="F25:F28" si="1">SUM(C25:E25)</f>
        <v>79702</v>
      </c>
      <c r="G25" s="8" t="s">
        <v>46</v>
      </c>
    </row>
    <row r="26" spans="1:7" ht="14.45" customHeight="1">
      <c r="A26" s="58">
        <v>31</v>
      </c>
      <c r="B26" s="43" t="s">
        <v>20</v>
      </c>
      <c r="C26" s="18">
        <v>247084</v>
      </c>
      <c r="D26" s="18">
        <v>282440</v>
      </c>
      <c r="E26" s="18">
        <v>422989</v>
      </c>
      <c r="F26" s="15">
        <f t="shared" si="1"/>
        <v>952513</v>
      </c>
      <c r="G26" s="8" t="s">
        <v>47</v>
      </c>
    </row>
    <row r="27" spans="1:7" ht="14.45" customHeight="1">
      <c r="A27" s="58">
        <v>32</v>
      </c>
      <c r="B27" s="57" t="s">
        <v>21</v>
      </c>
      <c r="C27" s="18">
        <v>10509</v>
      </c>
      <c r="D27" s="18">
        <v>13139</v>
      </c>
      <c r="E27" s="18">
        <v>136176</v>
      </c>
      <c r="F27" s="15">
        <f t="shared" si="1"/>
        <v>159824</v>
      </c>
      <c r="G27" s="8" t="s">
        <v>48</v>
      </c>
    </row>
    <row r="28" spans="1:7" ht="14.45" customHeight="1">
      <c r="A28" s="58">
        <v>33</v>
      </c>
      <c r="B28" s="43" t="s">
        <v>22</v>
      </c>
      <c r="C28" s="18">
        <v>335761</v>
      </c>
      <c r="D28" s="18">
        <v>89423</v>
      </c>
      <c r="E28" s="18">
        <v>645289</v>
      </c>
      <c r="F28" s="15">
        <f t="shared" si="1"/>
        <v>1070473</v>
      </c>
      <c r="G28" s="8" t="s">
        <v>49</v>
      </c>
    </row>
    <row r="29" spans="1:7" ht="20.100000000000001" customHeight="1">
      <c r="A29" s="75" t="s">
        <v>24</v>
      </c>
      <c r="B29" s="75"/>
      <c r="C29" s="10">
        <f>SUM(C5:C28)</f>
        <v>2571818</v>
      </c>
      <c r="D29" s="10">
        <f>SUM(D5:D28)</f>
        <v>2510088</v>
      </c>
      <c r="E29" s="10">
        <f>SUM(E5:E28)</f>
        <v>27687412</v>
      </c>
      <c r="F29" s="23">
        <f t="shared" ref="F29" si="2">SUM(C29:E29)</f>
        <v>32769318</v>
      </c>
      <c r="G29" s="9" t="s">
        <v>27</v>
      </c>
    </row>
    <row r="31" spans="1:7" ht="18.75">
      <c r="A31" s="69" t="s">
        <v>130</v>
      </c>
      <c r="B31" s="68" t="s">
        <v>133</v>
      </c>
      <c r="C31" s="68"/>
      <c r="D31" s="41"/>
      <c r="E31" s="41"/>
      <c r="F31" s="41"/>
    </row>
    <row r="32" spans="1:7" ht="18.75">
      <c r="A32" s="69" t="s">
        <v>130</v>
      </c>
      <c r="B32" s="68" t="s">
        <v>131</v>
      </c>
      <c r="C32" s="68"/>
    </row>
    <row r="33" spans="1:3" ht="18.75">
      <c r="A33" s="69" t="s">
        <v>130</v>
      </c>
      <c r="B33" s="68" t="s">
        <v>132</v>
      </c>
      <c r="C33" s="68"/>
    </row>
  </sheetData>
  <mergeCells count="6">
    <mergeCell ref="A1:B1"/>
    <mergeCell ref="A29:B29"/>
    <mergeCell ref="A2:D2"/>
    <mergeCell ref="E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6" width="11.7109375" customWidth="1"/>
    <col min="7" max="7" width="55.7109375" customWidth="1"/>
    <col min="8" max="9" width="9.140625" style="63"/>
  </cols>
  <sheetData>
    <row r="1" spans="1:7">
      <c r="A1" s="72" t="s">
        <v>110</v>
      </c>
      <c r="B1" s="72"/>
      <c r="C1" s="59"/>
      <c r="D1" s="59"/>
      <c r="E1" s="59"/>
      <c r="F1" s="59"/>
      <c r="G1" s="59" t="s">
        <v>111</v>
      </c>
    </row>
    <row r="2" spans="1:7" ht="24.95" customHeight="1">
      <c r="A2" s="82" t="s">
        <v>86</v>
      </c>
      <c r="B2" s="82"/>
      <c r="C2" s="82"/>
      <c r="D2" s="82"/>
      <c r="E2" s="83" t="s">
        <v>85</v>
      </c>
      <c r="F2" s="83"/>
      <c r="G2" s="83"/>
    </row>
    <row r="3" spans="1:7" ht="20.100000000000001" customHeight="1">
      <c r="A3" s="73" t="s">
        <v>23</v>
      </c>
      <c r="B3" s="73"/>
      <c r="C3" s="17" t="s">
        <v>67</v>
      </c>
      <c r="D3" s="17" t="s">
        <v>68</v>
      </c>
      <c r="E3" s="17" t="s">
        <v>69</v>
      </c>
      <c r="F3" s="17" t="s">
        <v>24</v>
      </c>
      <c r="G3" s="74" t="s">
        <v>28</v>
      </c>
    </row>
    <row r="4" spans="1:7" ht="20.100000000000001" customHeight="1">
      <c r="A4" s="73"/>
      <c r="B4" s="73"/>
      <c r="C4" s="1" t="s">
        <v>0</v>
      </c>
      <c r="D4" s="2" t="s">
        <v>25</v>
      </c>
      <c r="E4" s="3" t="s">
        <v>26</v>
      </c>
      <c r="F4" s="4" t="s">
        <v>27</v>
      </c>
      <c r="G4" s="74"/>
    </row>
    <row r="5" spans="1:7" ht="14.45" customHeight="1">
      <c r="A5" s="58">
        <v>10</v>
      </c>
      <c r="B5" s="43" t="s">
        <v>1</v>
      </c>
      <c r="C5" s="24">
        <v>17619</v>
      </c>
      <c r="D5" s="24">
        <v>20216</v>
      </c>
      <c r="E5" s="24">
        <v>343146</v>
      </c>
      <c r="F5" s="15">
        <f t="shared" ref="F5:F24" si="0">SUM(C5:E5)</f>
        <v>380981</v>
      </c>
      <c r="G5" s="8" t="s">
        <v>29</v>
      </c>
    </row>
    <row r="6" spans="1:7" ht="14.45" customHeight="1">
      <c r="A6" s="58">
        <v>11</v>
      </c>
      <c r="B6" s="44" t="s">
        <v>2</v>
      </c>
      <c r="C6" s="24">
        <v>1324</v>
      </c>
      <c r="D6" s="24">
        <v>1745</v>
      </c>
      <c r="E6" s="24">
        <v>207138</v>
      </c>
      <c r="F6" s="15">
        <f t="shared" si="0"/>
        <v>210207</v>
      </c>
      <c r="G6" s="8" t="s">
        <v>30</v>
      </c>
    </row>
    <row r="7" spans="1:7" ht="14.45" customHeight="1">
      <c r="A7" s="58">
        <v>12</v>
      </c>
      <c r="B7" s="45" t="s">
        <v>3</v>
      </c>
      <c r="C7" s="24">
        <v>147</v>
      </c>
      <c r="D7" s="24">
        <v>86</v>
      </c>
      <c r="E7" s="24">
        <v>91</v>
      </c>
      <c r="F7" s="15">
        <f t="shared" si="0"/>
        <v>324</v>
      </c>
      <c r="G7" s="8" t="s">
        <v>31</v>
      </c>
    </row>
    <row r="8" spans="1:7" ht="14.45" customHeight="1">
      <c r="A8" s="58">
        <v>13</v>
      </c>
      <c r="B8" s="43" t="s">
        <v>4</v>
      </c>
      <c r="C8" s="24">
        <v>3754</v>
      </c>
      <c r="D8" s="24">
        <v>1495</v>
      </c>
      <c r="E8" s="24">
        <v>37084</v>
      </c>
      <c r="F8" s="15">
        <f t="shared" si="0"/>
        <v>42333</v>
      </c>
      <c r="G8" s="8" t="s">
        <v>32</v>
      </c>
    </row>
    <row r="9" spans="1:7" ht="14.45" customHeight="1">
      <c r="A9" s="58">
        <v>14</v>
      </c>
      <c r="B9" s="43" t="s">
        <v>5</v>
      </c>
      <c r="C9" s="24">
        <v>52273</v>
      </c>
      <c r="D9" s="24">
        <v>12713</v>
      </c>
      <c r="E9" s="24">
        <v>17667</v>
      </c>
      <c r="F9" s="15">
        <f t="shared" si="0"/>
        <v>82653</v>
      </c>
      <c r="G9" s="8" t="s">
        <v>33</v>
      </c>
    </row>
    <row r="10" spans="1:7" ht="14.45" customHeight="1">
      <c r="A10" s="58">
        <v>15</v>
      </c>
      <c r="B10" s="46" t="s">
        <v>6</v>
      </c>
      <c r="C10" s="24">
        <v>28</v>
      </c>
      <c r="D10" s="24">
        <v>496</v>
      </c>
      <c r="E10" s="24">
        <v>6744</v>
      </c>
      <c r="F10" s="15">
        <f t="shared" si="0"/>
        <v>7268</v>
      </c>
      <c r="G10" s="8" t="s">
        <v>34</v>
      </c>
    </row>
    <row r="11" spans="1:7" ht="14.45" customHeight="1">
      <c r="A11" s="58">
        <v>16</v>
      </c>
      <c r="B11" s="43" t="s">
        <v>7</v>
      </c>
      <c r="C11" s="24">
        <v>6390</v>
      </c>
      <c r="D11" s="24">
        <v>12425</v>
      </c>
      <c r="E11" s="24">
        <v>34200</v>
      </c>
      <c r="F11" s="15">
        <f t="shared" si="0"/>
        <v>53015</v>
      </c>
      <c r="G11" s="8" t="s">
        <v>52</v>
      </c>
    </row>
    <row r="12" spans="1:7" ht="14.45" customHeight="1">
      <c r="A12" s="58">
        <v>17</v>
      </c>
      <c r="B12" s="47" t="s">
        <v>8</v>
      </c>
      <c r="C12" s="24">
        <v>0</v>
      </c>
      <c r="D12" s="24">
        <v>3123</v>
      </c>
      <c r="E12" s="24">
        <v>172775</v>
      </c>
      <c r="F12" s="15">
        <f t="shared" si="0"/>
        <v>175898</v>
      </c>
      <c r="G12" s="8" t="s">
        <v>35</v>
      </c>
    </row>
    <row r="13" spans="1:7" ht="14.45" customHeight="1">
      <c r="A13" s="58">
        <v>18</v>
      </c>
      <c r="B13" s="48" t="s">
        <v>9</v>
      </c>
      <c r="C13" s="24">
        <v>2473</v>
      </c>
      <c r="D13" s="24">
        <v>10056</v>
      </c>
      <c r="E13" s="24">
        <v>93515</v>
      </c>
      <c r="F13" s="15">
        <f t="shared" si="0"/>
        <v>106044</v>
      </c>
      <c r="G13" s="8" t="s">
        <v>36</v>
      </c>
    </row>
    <row r="14" spans="1:7" ht="14.45" customHeight="1">
      <c r="A14" s="58">
        <v>19</v>
      </c>
      <c r="B14" s="49" t="s">
        <v>53</v>
      </c>
      <c r="C14" s="24">
        <v>966</v>
      </c>
      <c r="D14" s="24">
        <v>4435</v>
      </c>
      <c r="E14" s="24">
        <v>529823</v>
      </c>
      <c r="F14" s="15">
        <f t="shared" si="0"/>
        <v>535224</v>
      </c>
      <c r="G14" s="8" t="s">
        <v>37</v>
      </c>
    </row>
    <row r="15" spans="1:7" ht="14.45" customHeight="1">
      <c r="A15" s="58">
        <v>20</v>
      </c>
      <c r="B15" s="43" t="s">
        <v>10</v>
      </c>
      <c r="C15" s="24">
        <v>1968</v>
      </c>
      <c r="D15" s="24">
        <v>23306</v>
      </c>
      <c r="E15" s="24">
        <v>2074917</v>
      </c>
      <c r="F15" s="15">
        <f t="shared" si="0"/>
        <v>2100191</v>
      </c>
      <c r="G15" s="8" t="s">
        <v>38</v>
      </c>
    </row>
    <row r="16" spans="1:7" ht="14.45" customHeight="1">
      <c r="A16" s="58">
        <v>21</v>
      </c>
      <c r="B16" s="50" t="s">
        <v>11</v>
      </c>
      <c r="C16" s="24">
        <v>19</v>
      </c>
      <c r="D16" s="24">
        <v>411</v>
      </c>
      <c r="E16" s="24">
        <v>28242</v>
      </c>
      <c r="F16" s="15">
        <f t="shared" si="0"/>
        <v>28672</v>
      </c>
      <c r="G16" s="8" t="s">
        <v>54</v>
      </c>
    </row>
    <row r="17" spans="1:7" ht="14.45" customHeight="1">
      <c r="A17" s="58">
        <v>22</v>
      </c>
      <c r="B17" s="51" t="s">
        <v>12</v>
      </c>
      <c r="C17" s="24">
        <v>956</v>
      </c>
      <c r="D17" s="24">
        <v>4025</v>
      </c>
      <c r="E17" s="24">
        <v>117700</v>
      </c>
      <c r="F17" s="15">
        <f t="shared" si="0"/>
        <v>122681</v>
      </c>
      <c r="G17" s="8" t="s">
        <v>39</v>
      </c>
    </row>
    <row r="18" spans="1:7" ht="14.45" customHeight="1">
      <c r="A18" s="58">
        <v>23</v>
      </c>
      <c r="B18" s="43" t="s">
        <v>13</v>
      </c>
      <c r="C18" s="24">
        <v>5006</v>
      </c>
      <c r="D18" s="24">
        <v>22071</v>
      </c>
      <c r="E18" s="24">
        <v>731927</v>
      </c>
      <c r="F18" s="15">
        <f t="shared" si="0"/>
        <v>759004</v>
      </c>
      <c r="G18" s="8" t="s">
        <v>40</v>
      </c>
    </row>
    <row r="19" spans="1:7" ht="14.45" customHeight="1">
      <c r="A19" s="58">
        <v>24</v>
      </c>
      <c r="B19" s="52" t="s">
        <v>14</v>
      </c>
      <c r="C19" s="24">
        <v>373</v>
      </c>
      <c r="D19" s="24">
        <v>1286</v>
      </c>
      <c r="E19" s="24">
        <v>265899</v>
      </c>
      <c r="F19" s="15">
        <f t="shared" si="0"/>
        <v>267558</v>
      </c>
      <c r="G19" s="8" t="s">
        <v>41</v>
      </c>
    </row>
    <row r="20" spans="1:7" ht="14.45" customHeight="1">
      <c r="A20" s="58">
        <v>25</v>
      </c>
      <c r="B20" s="43" t="s">
        <v>15</v>
      </c>
      <c r="C20" s="24">
        <v>25693</v>
      </c>
      <c r="D20" s="24">
        <v>39294</v>
      </c>
      <c r="E20" s="24">
        <v>292044</v>
      </c>
      <c r="F20" s="15">
        <f t="shared" si="0"/>
        <v>357031</v>
      </c>
      <c r="G20" s="8" t="s">
        <v>55</v>
      </c>
    </row>
    <row r="21" spans="1:7" ht="14.45" customHeight="1">
      <c r="A21" s="58">
        <v>26</v>
      </c>
      <c r="B21" s="53" t="s">
        <v>16</v>
      </c>
      <c r="C21" s="24">
        <v>0</v>
      </c>
      <c r="D21" s="24">
        <v>0</v>
      </c>
      <c r="E21" s="24">
        <v>7790</v>
      </c>
      <c r="F21" s="15">
        <f t="shared" si="0"/>
        <v>7790</v>
      </c>
      <c r="G21" s="8" t="s">
        <v>42</v>
      </c>
    </row>
    <row r="22" spans="1:7" ht="14.45" customHeight="1">
      <c r="A22" s="58">
        <v>27</v>
      </c>
      <c r="B22" s="54" t="s">
        <v>17</v>
      </c>
      <c r="C22" s="24">
        <v>336</v>
      </c>
      <c r="D22" s="24">
        <v>1714</v>
      </c>
      <c r="E22" s="24">
        <v>87085</v>
      </c>
      <c r="F22" s="15">
        <f t="shared" si="0"/>
        <v>89135</v>
      </c>
      <c r="G22" s="8" t="s">
        <v>43</v>
      </c>
    </row>
    <row r="23" spans="1:7" ht="14.45" customHeight="1">
      <c r="A23" s="58">
        <v>28</v>
      </c>
      <c r="B23" s="55" t="s">
        <v>18</v>
      </c>
      <c r="C23" s="24">
        <v>318</v>
      </c>
      <c r="D23" s="24">
        <v>2362</v>
      </c>
      <c r="E23" s="24">
        <v>185063</v>
      </c>
      <c r="F23" s="15">
        <f t="shared" si="0"/>
        <v>187743</v>
      </c>
      <c r="G23" s="8" t="s">
        <v>44</v>
      </c>
    </row>
    <row r="24" spans="1:7" ht="14.45" customHeight="1">
      <c r="A24" s="58">
        <v>29</v>
      </c>
      <c r="B24" s="56" t="s">
        <v>56</v>
      </c>
      <c r="C24" s="24">
        <v>0</v>
      </c>
      <c r="D24" s="24">
        <v>2521</v>
      </c>
      <c r="E24" s="24">
        <v>40991</v>
      </c>
      <c r="F24" s="15">
        <f t="shared" si="0"/>
        <v>43512</v>
      </c>
      <c r="G24" s="8" t="s">
        <v>45</v>
      </c>
    </row>
    <row r="25" spans="1:7" ht="14.45" customHeight="1">
      <c r="A25" s="58">
        <v>30</v>
      </c>
      <c r="B25" s="43" t="s">
        <v>19</v>
      </c>
      <c r="C25" s="24">
        <v>103</v>
      </c>
      <c r="D25" s="24">
        <v>114</v>
      </c>
      <c r="E25" s="24">
        <v>10121</v>
      </c>
      <c r="F25" s="15">
        <f t="shared" ref="F25:F28" si="1">SUM(C25:E25)</f>
        <v>10338</v>
      </c>
      <c r="G25" s="8" t="s">
        <v>46</v>
      </c>
    </row>
    <row r="26" spans="1:7" ht="14.45" customHeight="1">
      <c r="A26" s="58">
        <v>31</v>
      </c>
      <c r="B26" s="43" t="s">
        <v>20</v>
      </c>
      <c r="C26" s="24">
        <v>11569</v>
      </c>
      <c r="D26" s="24">
        <v>14138</v>
      </c>
      <c r="E26" s="24">
        <v>117840</v>
      </c>
      <c r="F26" s="15">
        <f t="shared" si="1"/>
        <v>143547</v>
      </c>
      <c r="G26" s="8" t="s">
        <v>47</v>
      </c>
    </row>
    <row r="27" spans="1:7" ht="14.45" customHeight="1">
      <c r="A27" s="58">
        <v>32</v>
      </c>
      <c r="B27" s="57" t="s">
        <v>21</v>
      </c>
      <c r="C27" s="24">
        <v>911</v>
      </c>
      <c r="D27" s="24">
        <v>719</v>
      </c>
      <c r="E27" s="24">
        <v>27590</v>
      </c>
      <c r="F27" s="15">
        <f t="shared" si="1"/>
        <v>29220</v>
      </c>
      <c r="G27" s="8" t="s">
        <v>48</v>
      </c>
    </row>
    <row r="28" spans="1:7" ht="14.45" customHeight="1">
      <c r="A28" s="58">
        <v>33</v>
      </c>
      <c r="B28" s="43" t="s">
        <v>22</v>
      </c>
      <c r="C28" s="24">
        <v>19841</v>
      </c>
      <c r="D28" s="24">
        <v>7959</v>
      </c>
      <c r="E28" s="24">
        <v>120180</v>
      </c>
      <c r="F28" s="15">
        <f t="shared" si="1"/>
        <v>147980</v>
      </c>
      <c r="G28" s="8" t="s">
        <v>49</v>
      </c>
    </row>
    <row r="29" spans="1:7" ht="20.100000000000001" customHeight="1">
      <c r="A29" s="75" t="s">
        <v>24</v>
      </c>
      <c r="B29" s="75"/>
      <c r="C29" s="10">
        <f>SUM(C5:C28)</f>
        <v>152067</v>
      </c>
      <c r="D29" s="10">
        <f>SUM(D5:D28)</f>
        <v>186710</v>
      </c>
      <c r="E29" s="10">
        <f>SUM(E5:E28)</f>
        <v>5549572</v>
      </c>
      <c r="F29" s="23">
        <f t="shared" ref="F29" si="2">SUM(C29:E29)</f>
        <v>5888349</v>
      </c>
      <c r="G29" s="9" t="s">
        <v>27</v>
      </c>
    </row>
    <row r="31" spans="1:7" ht="18.75">
      <c r="A31" s="69" t="s">
        <v>130</v>
      </c>
      <c r="B31" s="68" t="s">
        <v>133</v>
      </c>
      <c r="C31" s="68"/>
      <c r="D31" s="41"/>
      <c r="E31" s="41"/>
      <c r="F31" s="41"/>
    </row>
    <row r="32" spans="1:7" ht="18.75">
      <c r="A32" s="69" t="s">
        <v>130</v>
      </c>
      <c r="B32" s="68" t="s">
        <v>131</v>
      </c>
      <c r="C32" s="68"/>
    </row>
    <row r="33" spans="1:3" ht="18.75">
      <c r="A33" s="69" t="s">
        <v>130</v>
      </c>
      <c r="B33" s="68" t="s">
        <v>132</v>
      </c>
      <c r="C33" s="68"/>
    </row>
  </sheetData>
  <mergeCells count="6">
    <mergeCell ref="A1:B1"/>
    <mergeCell ref="A29:B29"/>
    <mergeCell ref="A2:D2"/>
    <mergeCell ref="E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3" width="12.42578125" bestFit="1" customWidth="1"/>
    <col min="4" max="4" width="11.7109375" customWidth="1"/>
    <col min="5" max="5" width="12.42578125" bestFit="1" customWidth="1"/>
    <col min="6" max="6" width="11.7109375" customWidth="1"/>
    <col min="7" max="7" width="55.7109375" customWidth="1"/>
  </cols>
  <sheetData>
    <row r="1" spans="1:7">
      <c r="A1" s="72" t="s">
        <v>112</v>
      </c>
      <c r="B1" s="72"/>
      <c r="C1" s="59"/>
      <c r="D1" s="59"/>
      <c r="E1" s="59"/>
      <c r="F1" s="59"/>
      <c r="G1" s="59" t="s">
        <v>113</v>
      </c>
    </row>
    <row r="2" spans="1:7" ht="24.95" customHeight="1">
      <c r="A2" s="82" t="s">
        <v>89</v>
      </c>
      <c r="B2" s="82"/>
      <c r="C2" s="82"/>
      <c r="D2" s="82"/>
      <c r="E2" s="83" t="s">
        <v>90</v>
      </c>
      <c r="F2" s="83"/>
      <c r="G2" s="83"/>
    </row>
    <row r="3" spans="1:7" ht="20.100000000000001" customHeight="1">
      <c r="A3" s="73" t="s">
        <v>23</v>
      </c>
      <c r="B3" s="73"/>
      <c r="C3" s="20" t="s">
        <v>67</v>
      </c>
      <c r="D3" s="20" t="s">
        <v>68</v>
      </c>
      <c r="E3" s="20" t="s">
        <v>69</v>
      </c>
      <c r="F3" s="20" t="s">
        <v>24</v>
      </c>
      <c r="G3" s="74" t="s">
        <v>28</v>
      </c>
    </row>
    <row r="4" spans="1:7" ht="20.100000000000001" customHeight="1">
      <c r="A4" s="73"/>
      <c r="B4" s="73"/>
      <c r="C4" s="25" t="s">
        <v>0</v>
      </c>
      <c r="D4" s="26" t="s">
        <v>25</v>
      </c>
      <c r="E4" s="27" t="s">
        <v>26</v>
      </c>
      <c r="F4" s="28" t="s">
        <v>27</v>
      </c>
      <c r="G4" s="74"/>
    </row>
    <row r="5" spans="1:7" ht="14.45" customHeight="1">
      <c r="A5" s="58">
        <v>10</v>
      </c>
      <c r="B5" s="43" t="s">
        <v>1</v>
      </c>
      <c r="C5" s="18">
        <f>الرواتب!C5+المزايا!C5</f>
        <v>306495</v>
      </c>
      <c r="D5" s="18">
        <f>الرواتب!D5+المزايا!D5</f>
        <v>237896</v>
      </c>
      <c r="E5" s="18">
        <f>الرواتب!E5+المزايا!E5</f>
        <v>3153933</v>
      </c>
      <c r="F5" s="15">
        <f t="shared" ref="F5:F24" si="0">SUM(C5:E5)</f>
        <v>3698324</v>
      </c>
      <c r="G5" s="8" t="s">
        <v>29</v>
      </c>
    </row>
    <row r="6" spans="1:7" ht="14.45" customHeight="1">
      <c r="A6" s="58">
        <v>11</v>
      </c>
      <c r="B6" s="44" t="s">
        <v>2</v>
      </c>
      <c r="C6" s="18">
        <f>الرواتب!C6+المزايا!C6</f>
        <v>20375</v>
      </c>
      <c r="D6" s="18">
        <f>الرواتب!D6+المزايا!D6</f>
        <v>36105</v>
      </c>
      <c r="E6" s="18">
        <f>الرواتب!E6+المزايا!E6</f>
        <v>1014185</v>
      </c>
      <c r="F6" s="15">
        <f t="shared" si="0"/>
        <v>1070665</v>
      </c>
      <c r="G6" s="8" t="s">
        <v>30</v>
      </c>
    </row>
    <row r="7" spans="1:7" ht="14.45" customHeight="1">
      <c r="A7" s="58">
        <v>12</v>
      </c>
      <c r="B7" s="45" t="s">
        <v>3</v>
      </c>
      <c r="C7" s="18">
        <f>الرواتب!C7+المزايا!C7</f>
        <v>1715</v>
      </c>
      <c r="D7" s="18">
        <f>الرواتب!D7+المزايا!D7</f>
        <v>956</v>
      </c>
      <c r="E7" s="18">
        <f>الرواتب!E7+المزايا!E7</f>
        <v>1166</v>
      </c>
      <c r="F7" s="15">
        <f t="shared" si="0"/>
        <v>3837</v>
      </c>
      <c r="G7" s="8" t="s">
        <v>31</v>
      </c>
    </row>
    <row r="8" spans="1:7" ht="14.45" customHeight="1">
      <c r="A8" s="58">
        <v>13</v>
      </c>
      <c r="B8" s="43" t="s">
        <v>4</v>
      </c>
      <c r="C8" s="18">
        <f>الرواتب!C8+المزايا!C8</f>
        <v>70530</v>
      </c>
      <c r="D8" s="18">
        <f>الرواتب!D8+المزايا!D8</f>
        <v>29136</v>
      </c>
      <c r="E8" s="18">
        <f>الرواتب!E8+المزايا!E8</f>
        <v>348081</v>
      </c>
      <c r="F8" s="15">
        <f t="shared" si="0"/>
        <v>447747</v>
      </c>
      <c r="G8" s="8" t="s">
        <v>32</v>
      </c>
    </row>
    <row r="9" spans="1:7" ht="14.45" customHeight="1">
      <c r="A9" s="58">
        <v>14</v>
      </c>
      <c r="B9" s="43" t="s">
        <v>5</v>
      </c>
      <c r="C9" s="18">
        <f>الرواتب!C9+المزايا!C9</f>
        <v>822091</v>
      </c>
      <c r="D9" s="18">
        <f>الرواتب!D9+المزايا!D9</f>
        <v>229583</v>
      </c>
      <c r="E9" s="18">
        <f>الرواتب!E9+المزايا!E9</f>
        <v>150676</v>
      </c>
      <c r="F9" s="15">
        <f t="shared" si="0"/>
        <v>1202350</v>
      </c>
      <c r="G9" s="8" t="s">
        <v>33</v>
      </c>
    </row>
    <row r="10" spans="1:7" ht="14.45" customHeight="1">
      <c r="A10" s="58">
        <v>15</v>
      </c>
      <c r="B10" s="46" t="s">
        <v>6</v>
      </c>
      <c r="C10" s="18">
        <f>الرواتب!C10+المزايا!C10</f>
        <v>2262</v>
      </c>
      <c r="D10" s="18">
        <f>الرواتب!D10+المزايا!D10</f>
        <v>2878</v>
      </c>
      <c r="E10" s="18">
        <f>الرواتب!E10+المزايا!E10</f>
        <v>39790</v>
      </c>
      <c r="F10" s="15">
        <f t="shared" si="0"/>
        <v>44930</v>
      </c>
      <c r="G10" s="8" t="s">
        <v>34</v>
      </c>
    </row>
    <row r="11" spans="1:7" ht="14.45" customHeight="1">
      <c r="A11" s="58">
        <v>16</v>
      </c>
      <c r="B11" s="43" t="s">
        <v>7</v>
      </c>
      <c r="C11" s="18">
        <f>الرواتب!C11+المزايا!C11</f>
        <v>131393</v>
      </c>
      <c r="D11" s="18">
        <f>الرواتب!D11+المزايا!D11</f>
        <v>188936</v>
      </c>
      <c r="E11" s="18">
        <f>الرواتب!E11+المزايا!E11</f>
        <v>234015</v>
      </c>
      <c r="F11" s="15">
        <f t="shared" si="0"/>
        <v>554344</v>
      </c>
      <c r="G11" s="8" t="s">
        <v>52</v>
      </c>
    </row>
    <row r="12" spans="1:7" ht="14.45" customHeight="1">
      <c r="A12" s="58">
        <v>17</v>
      </c>
      <c r="B12" s="47" t="s">
        <v>8</v>
      </c>
      <c r="C12" s="18">
        <f>الرواتب!C12+المزايا!C12</f>
        <v>3917</v>
      </c>
      <c r="D12" s="18">
        <f>الرواتب!D12+المزايا!D12</f>
        <v>30786</v>
      </c>
      <c r="E12" s="18">
        <f>الرواتب!E12+المزايا!E12</f>
        <v>799629</v>
      </c>
      <c r="F12" s="15">
        <f t="shared" si="0"/>
        <v>834332</v>
      </c>
      <c r="G12" s="8" t="s">
        <v>35</v>
      </c>
    </row>
    <row r="13" spans="1:7" ht="14.45" customHeight="1">
      <c r="A13" s="58">
        <v>18</v>
      </c>
      <c r="B13" s="48" t="s">
        <v>9</v>
      </c>
      <c r="C13" s="18">
        <f>الرواتب!C13+المزايا!C13</f>
        <v>55483</v>
      </c>
      <c r="D13" s="18">
        <f>الرواتب!D13+المزايا!D13</f>
        <v>87146</v>
      </c>
      <c r="E13" s="18">
        <f>الرواتب!E13+المزايا!E13</f>
        <v>508895</v>
      </c>
      <c r="F13" s="15">
        <f t="shared" si="0"/>
        <v>651524</v>
      </c>
      <c r="G13" s="8" t="s">
        <v>36</v>
      </c>
    </row>
    <row r="14" spans="1:7" ht="14.45" customHeight="1">
      <c r="A14" s="58">
        <v>19</v>
      </c>
      <c r="B14" s="49" t="s">
        <v>53</v>
      </c>
      <c r="C14" s="18">
        <f>الرواتب!C14+المزايا!C14</f>
        <v>4960</v>
      </c>
      <c r="D14" s="18">
        <f>الرواتب!D14+المزايا!D14</f>
        <v>58867</v>
      </c>
      <c r="E14" s="18">
        <f>الرواتب!E14+المزايا!E14</f>
        <v>4742483</v>
      </c>
      <c r="F14" s="15">
        <f t="shared" si="0"/>
        <v>4806310</v>
      </c>
      <c r="G14" s="8" t="s">
        <v>37</v>
      </c>
    </row>
    <row r="15" spans="1:7" ht="14.45" customHeight="1">
      <c r="A15" s="58">
        <v>20</v>
      </c>
      <c r="B15" s="43" t="s">
        <v>10</v>
      </c>
      <c r="C15" s="18">
        <f>الرواتب!C15+المزايا!C15</f>
        <v>16811</v>
      </c>
      <c r="D15" s="18">
        <f>الرواتب!D15+المزايا!D15</f>
        <v>250030</v>
      </c>
      <c r="E15" s="18">
        <f>الرواتب!E15+المزايا!E15</f>
        <v>8645263</v>
      </c>
      <c r="F15" s="15">
        <f t="shared" si="0"/>
        <v>8912104</v>
      </c>
      <c r="G15" s="8" t="s">
        <v>38</v>
      </c>
    </row>
    <row r="16" spans="1:7" ht="14.45" customHeight="1">
      <c r="A16" s="58">
        <v>21</v>
      </c>
      <c r="B16" s="50" t="s">
        <v>11</v>
      </c>
      <c r="C16" s="18">
        <f>الرواتب!C16+المزايا!C16</f>
        <v>834</v>
      </c>
      <c r="D16" s="18">
        <f>الرواتب!D16+المزايا!D16</f>
        <v>9685</v>
      </c>
      <c r="E16" s="18">
        <f>الرواتب!E16+المزايا!E16</f>
        <v>362756</v>
      </c>
      <c r="F16" s="15">
        <f t="shared" si="0"/>
        <v>373275</v>
      </c>
      <c r="G16" s="8" t="s">
        <v>54</v>
      </c>
    </row>
    <row r="17" spans="1:7" ht="14.45" customHeight="1">
      <c r="A17" s="58">
        <v>22</v>
      </c>
      <c r="B17" s="51" t="s">
        <v>12</v>
      </c>
      <c r="C17" s="18">
        <f>الرواتب!C17+المزايا!C17</f>
        <v>11510</v>
      </c>
      <c r="D17" s="18">
        <f>الرواتب!D17+المزايا!D17</f>
        <v>67416</v>
      </c>
      <c r="E17" s="18">
        <f>الرواتب!E17+المزايا!E17</f>
        <v>666075</v>
      </c>
      <c r="F17" s="15">
        <f t="shared" si="0"/>
        <v>745001</v>
      </c>
      <c r="G17" s="8" t="s">
        <v>39</v>
      </c>
    </row>
    <row r="18" spans="1:7" ht="14.45" customHeight="1">
      <c r="A18" s="58">
        <v>23</v>
      </c>
      <c r="B18" s="43" t="s">
        <v>13</v>
      </c>
      <c r="C18" s="18">
        <f>الرواتب!C18+المزايا!C18</f>
        <v>89483</v>
      </c>
      <c r="D18" s="18">
        <f>الرواتب!D18+المزايا!D18</f>
        <v>349364</v>
      </c>
      <c r="E18" s="18">
        <f>الرواتب!E18+المزايا!E18</f>
        <v>4215293</v>
      </c>
      <c r="F18" s="15">
        <f t="shared" si="0"/>
        <v>4654140</v>
      </c>
      <c r="G18" s="8" t="s">
        <v>40</v>
      </c>
    </row>
    <row r="19" spans="1:7" ht="14.45" customHeight="1">
      <c r="A19" s="58">
        <v>24</v>
      </c>
      <c r="B19" s="52" t="s">
        <v>14</v>
      </c>
      <c r="C19" s="18">
        <f>الرواتب!C19+المزايا!C19</f>
        <v>4906</v>
      </c>
      <c r="D19" s="18">
        <f>الرواتب!D19+المزايا!D19</f>
        <v>34108</v>
      </c>
      <c r="E19" s="18">
        <f>الرواتب!E19+المزايا!E19</f>
        <v>3036474</v>
      </c>
      <c r="F19" s="15">
        <f t="shared" si="0"/>
        <v>3075488</v>
      </c>
      <c r="G19" s="8" t="s">
        <v>41</v>
      </c>
    </row>
    <row r="20" spans="1:7" ht="14.45" customHeight="1">
      <c r="A20" s="58">
        <v>25</v>
      </c>
      <c r="B20" s="43" t="s">
        <v>15</v>
      </c>
      <c r="C20" s="18">
        <f>الرواتب!C20+المزايا!C20</f>
        <v>534398</v>
      </c>
      <c r="D20" s="18">
        <f>الرواتب!D20+المزايا!D20</f>
        <v>572377</v>
      </c>
      <c r="E20" s="18">
        <f>الرواتب!E20+المزايا!E20</f>
        <v>1750008</v>
      </c>
      <c r="F20" s="15">
        <f t="shared" si="0"/>
        <v>2856783</v>
      </c>
      <c r="G20" s="8" t="s">
        <v>55</v>
      </c>
    </row>
    <row r="21" spans="1:7" ht="14.45" customHeight="1">
      <c r="A21" s="58">
        <v>26</v>
      </c>
      <c r="B21" s="53" t="s">
        <v>16</v>
      </c>
      <c r="C21" s="18">
        <f>الرواتب!C21+المزايا!C21</f>
        <v>2385</v>
      </c>
      <c r="D21" s="18">
        <f>الرواتب!D21+المزايا!D21</f>
        <v>6664</v>
      </c>
      <c r="E21" s="18">
        <f>الرواتب!E21+المزايا!E21</f>
        <v>60299</v>
      </c>
      <c r="F21" s="15">
        <f t="shared" si="0"/>
        <v>69348</v>
      </c>
      <c r="G21" s="8" t="s">
        <v>42</v>
      </c>
    </row>
    <row r="22" spans="1:7" ht="14.45" customHeight="1">
      <c r="A22" s="58">
        <v>27</v>
      </c>
      <c r="B22" s="54" t="s">
        <v>17</v>
      </c>
      <c r="C22" s="18">
        <f>الرواتب!C22+المزايا!C22</f>
        <v>9872</v>
      </c>
      <c r="D22" s="18">
        <f>الرواتب!D22+المزايا!D22</f>
        <v>30622</v>
      </c>
      <c r="E22" s="18">
        <f>الرواتب!E22+المزايا!E22</f>
        <v>735935</v>
      </c>
      <c r="F22" s="15">
        <f t="shared" si="0"/>
        <v>776429</v>
      </c>
      <c r="G22" s="8" t="s">
        <v>43</v>
      </c>
    </row>
    <row r="23" spans="1:7" ht="14.45" customHeight="1">
      <c r="A23" s="58">
        <v>28</v>
      </c>
      <c r="B23" s="55" t="s">
        <v>18</v>
      </c>
      <c r="C23" s="18">
        <f>الرواتب!C23+المزايا!C23</f>
        <v>4438</v>
      </c>
      <c r="D23" s="18">
        <f>الرواتب!D23+المزايا!D23</f>
        <v>32237</v>
      </c>
      <c r="E23" s="18">
        <f>الرواتب!E23+المزايا!E23</f>
        <v>1023997</v>
      </c>
      <c r="F23" s="15">
        <f t="shared" si="0"/>
        <v>1060672</v>
      </c>
      <c r="G23" s="8" t="s">
        <v>44</v>
      </c>
    </row>
    <row r="24" spans="1:7" ht="14.45" customHeight="1">
      <c r="A24" s="58">
        <v>29</v>
      </c>
      <c r="B24" s="56" t="s">
        <v>56</v>
      </c>
      <c r="C24" s="18">
        <f>الرواتب!C24+المزايا!C24</f>
        <v>3511</v>
      </c>
      <c r="D24" s="18">
        <f>الرواتب!D24+المزايا!D24</f>
        <v>31722</v>
      </c>
      <c r="E24" s="18">
        <f>الرواتب!E24+المزايا!E24</f>
        <v>191234</v>
      </c>
      <c r="F24" s="15">
        <f t="shared" si="0"/>
        <v>226467</v>
      </c>
      <c r="G24" s="8" t="s">
        <v>45</v>
      </c>
    </row>
    <row r="25" spans="1:7" ht="14.45" customHeight="1">
      <c r="A25" s="58">
        <v>30</v>
      </c>
      <c r="B25" s="43" t="s">
        <v>19</v>
      </c>
      <c r="C25" s="18">
        <f>الرواتب!C25+المزايا!C25</f>
        <v>841</v>
      </c>
      <c r="D25" s="18">
        <f>الرواتب!D25+المزايا!D25</f>
        <v>2466</v>
      </c>
      <c r="E25" s="18">
        <f>الرواتب!E25+المزايا!E25</f>
        <v>86733</v>
      </c>
      <c r="F25" s="15">
        <f t="shared" ref="F25:F28" si="1">SUM(C25:E25)</f>
        <v>90040</v>
      </c>
      <c r="G25" s="8" t="s">
        <v>46</v>
      </c>
    </row>
    <row r="26" spans="1:7" ht="14.45" customHeight="1">
      <c r="A26" s="58">
        <v>31</v>
      </c>
      <c r="B26" s="43" t="s">
        <v>20</v>
      </c>
      <c r="C26" s="18">
        <f>الرواتب!C26+المزايا!C26</f>
        <v>258653</v>
      </c>
      <c r="D26" s="18">
        <f>الرواتب!D26+المزايا!D26</f>
        <v>296578</v>
      </c>
      <c r="E26" s="18">
        <f>الرواتب!E26+المزايا!E26</f>
        <v>540829</v>
      </c>
      <c r="F26" s="15">
        <f t="shared" si="1"/>
        <v>1096060</v>
      </c>
      <c r="G26" s="8" t="s">
        <v>47</v>
      </c>
    </row>
    <row r="27" spans="1:7" ht="14.45" customHeight="1">
      <c r="A27" s="58">
        <v>32</v>
      </c>
      <c r="B27" s="57" t="s">
        <v>21</v>
      </c>
      <c r="C27" s="18">
        <f>الرواتب!C27+المزايا!C27</f>
        <v>11420</v>
      </c>
      <c r="D27" s="18">
        <f>الرواتب!D27+المزايا!D27</f>
        <v>13858</v>
      </c>
      <c r="E27" s="18">
        <f>الرواتب!E27+المزايا!E27</f>
        <v>163766</v>
      </c>
      <c r="F27" s="15">
        <f t="shared" si="1"/>
        <v>189044</v>
      </c>
      <c r="G27" s="8" t="s">
        <v>48</v>
      </c>
    </row>
    <row r="28" spans="1:7" ht="14.45" customHeight="1">
      <c r="A28" s="58">
        <v>33</v>
      </c>
      <c r="B28" s="43" t="s">
        <v>22</v>
      </c>
      <c r="C28" s="18">
        <f>الرواتب!C28+المزايا!C28</f>
        <v>355602</v>
      </c>
      <c r="D28" s="18">
        <f>الرواتب!D28+المزايا!D28</f>
        <v>97382</v>
      </c>
      <c r="E28" s="18">
        <f>الرواتب!E28+المزايا!E28</f>
        <v>765469</v>
      </c>
      <c r="F28" s="15">
        <f t="shared" si="1"/>
        <v>1218453</v>
      </c>
      <c r="G28" s="8" t="s">
        <v>49</v>
      </c>
    </row>
    <row r="29" spans="1:7" ht="20.100000000000001" customHeight="1">
      <c r="A29" s="75" t="s">
        <v>24</v>
      </c>
      <c r="B29" s="75"/>
      <c r="C29" s="10">
        <f>SUM(C5:C28)</f>
        <v>2723885</v>
      </c>
      <c r="D29" s="10">
        <f>SUM(D5:D28)</f>
        <v>2696798</v>
      </c>
      <c r="E29" s="10">
        <f>SUM(E5:E28)</f>
        <v>33236984</v>
      </c>
      <c r="F29" s="23">
        <f t="shared" ref="F29" si="2">SUM(C29:E29)</f>
        <v>38657667</v>
      </c>
      <c r="G29" s="9" t="s">
        <v>27</v>
      </c>
    </row>
    <row r="31" spans="1:7" ht="18.75">
      <c r="A31" s="69" t="s">
        <v>130</v>
      </c>
      <c r="B31" s="68" t="s">
        <v>133</v>
      </c>
      <c r="C31" s="68"/>
    </row>
    <row r="32" spans="1:7" ht="18.75">
      <c r="A32" s="69" t="s">
        <v>130</v>
      </c>
      <c r="B32" s="68" t="s">
        <v>131</v>
      </c>
      <c r="C32" s="68"/>
    </row>
    <row r="33" spans="1:3" ht="18.75">
      <c r="A33" s="69" t="s">
        <v>130</v>
      </c>
      <c r="B33" s="68" t="s">
        <v>132</v>
      </c>
      <c r="C33" s="68"/>
    </row>
  </sheetData>
  <mergeCells count="6">
    <mergeCell ref="A1:B1"/>
    <mergeCell ref="A29:B29"/>
    <mergeCell ref="A2:D2"/>
    <mergeCell ref="E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3"/>
  <sheetViews>
    <sheetView rightToLeft="1" topLeftCell="A16" workbookViewId="0">
      <selection activeCell="A29" sqref="A29:XFD29"/>
    </sheetView>
  </sheetViews>
  <sheetFormatPr defaultRowHeight="12.75"/>
  <cols>
    <col min="1" max="1" width="4.7109375" customWidth="1"/>
    <col min="2" max="2" width="45.7109375" customWidth="1"/>
    <col min="3" max="5" width="15.7109375" customWidth="1"/>
    <col min="6" max="6" width="55.7109375" customWidth="1"/>
  </cols>
  <sheetData>
    <row r="1" spans="1:6" ht="12.75" customHeight="1">
      <c r="A1" s="84" t="s">
        <v>114</v>
      </c>
      <c r="B1" s="84"/>
      <c r="C1" s="84"/>
      <c r="D1" s="42"/>
      <c r="E1" s="85" t="s">
        <v>115</v>
      </c>
      <c r="F1" s="85"/>
    </row>
    <row r="2" spans="1:6" ht="24.95" customHeight="1">
      <c r="A2" s="80" t="s">
        <v>88</v>
      </c>
      <c r="B2" s="80"/>
      <c r="C2" s="80"/>
      <c r="D2" s="6"/>
      <c r="E2" s="86" t="s">
        <v>87</v>
      </c>
      <c r="F2" s="86"/>
    </row>
    <row r="3" spans="1:6" ht="20.100000000000001" customHeight="1">
      <c r="A3" s="73" t="s">
        <v>23</v>
      </c>
      <c r="B3" s="73"/>
      <c r="C3" s="22" t="s">
        <v>50</v>
      </c>
      <c r="D3" s="22" t="s">
        <v>51</v>
      </c>
      <c r="E3" s="22" t="s">
        <v>24</v>
      </c>
      <c r="F3" s="74" t="s">
        <v>28</v>
      </c>
    </row>
    <row r="4" spans="1:6" ht="20.100000000000001" customHeight="1">
      <c r="A4" s="73"/>
      <c r="B4" s="73"/>
      <c r="C4" s="21" t="s">
        <v>72</v>
      </c>
      <c r="D4" s="21" t="s">
        <v>73</v>
      </c>
      <c r="E4" s="7" t="s">
        <v>27</v>
      </c>
      <c r="F4" s="74"/>
    </row>
    <row r="5" spans="1:6" ht="14.45" customHeight="1">
      <c r="A5" s="58">
        <v>10</v>
      </c>
      <c r="B5" s="43" t="s">
        <v>1</v>
      </c>
      <c r="C5" s="60">
        <f>الرواتب!F5</f>
        <v>3317343</v>
      </c>
      <c r="D5" s="60">
        <f>المزايا!F5</f>
        <v>380981</v>
      </c>
      <c r="E5" s="61">
        <f t="shared" ref="E5:E28" si="0">SUM(C5:D5)</f>
        <v>3698324</v>
      </c>
      <c r="F5" s="8" t="s">
        <v>29</v>
      </c>
    </row>
    <row r="6" spans="1:6" ht="14.45" customHeight="1">
      <c r="A6" s="58">
        <v>11</v>
      </c>
      <c r="B6" s="44" t="s">
        <v>2</v>
      </c>
      <c r="C6" s="60">
        <f>الرواتب!F6</f>
        <v>860458</v>
      </c>
      <c r="D6" s="60">
        <f>المزايا!F6</f>
        <v>210207</v>
      </c>
      <c r="E6" s="61">
        <f t="shared" si="0"/>
        <v>1070665</v>
      </c>
      <c r="F6" s="8" t="s">
        <v>30</v>
      </c>
    </row>
    <row r="7" spans="1:6" ht="14.45" customHeight="1">
      <c r="A7" s="58">
        <v>12</v>
      </c>
      <c r="B7" s="45" t="s">
        <v>3</v>
      </c>
      <c r="C7" s="60">
        <f>الرواتب!F7</f>
        <v>3513</v>
      </c>
      <c r="D7" s="60">
        <f>المزايا!F7</f>
        <v>324</v>
      </c>
      <c r="E7" s="61">
        <f t="shared" si="0"/>
        <v>3837</v>
      </c>
      <c r="F7" s="8" t="s">
        <v>31</v>
      </c>
    </row>
    <row r="8" spans="1:6" ht="14.45" customHeight="1">
      <c r="A8" s="58">
        <v>13</v>
      </c>
      <c r="B8" s="43" t="s">
        <v>4</v>
      </c>
      <c r="C8" s="60">
        <f>الرواتب!F8</f>
        <v>405414</v>
      </c>
      <c r="D8" s="60">
        <f>المزايا!F8</f>
        <v>42333</v>
      </c>
      <c r="E8" s="61">
        <f t="shared" si="0"/>
        <v>447747</v>
      </c>
      <c r="F8" s="8" t="s">
        <v>32</v>
      </c>
    </row>
    <row r="9" spans="1:6" ht="14.45" customHeight="1">
      <c r="A9" s="58">
        <v>14</v>
      </c>
      <c r="B9" s="43" t="s">
        <v>5</v>
      </c>
      <c r="C9" s="60">
        <f>الرواتب!F9</f>
        <v>1119697</v>
      </c>
      <c r="D9" s="60">
        <f>المزايا!F9</f>
        <v>82653</v>
      </c>
      <c r="E9" s="61">
        <f t="shared" si="0"/>
        <v>1202350</v>
      </c>
      <c r="F9" s="8" t="s">
        <v>33</v>
      </c>
    </row>
    <row r="10" spans="1:6" ht="14.45" customHeight="1">
      <c r="A10" s="58">
        <v>15</v>
      </c>
      <c r="B10" s="46" t="s">
        <v>6</v>
      </c>
      <c r="C10" s="60">
        <f>الرواتب!F10</f>
        <v>37662</v>
      </c>
      <c r="D10" s="60">
        <f>المزايا!F10</f>
        <v>7268</v>
      </c>
      <c r="E10" s="61">
        <f t="shared" si="0"/>
        <v>44930</v>
      </c>
      <c r="F10" s="8" t="s">
        <v>34</v>
      </c>
    </row>
    <row r="11" spans="1:6" ht="14.45" customHeight="1">
      <c r="A11" s="58">
        <v>16</v>
      </c>
      <c r="B11" s="43" t="s">
        <v>7</v>
      </c>
      <c r="C11" s="60">
        <f>الرواتب!F11</f>
        <v>501329</v>
      </c>
      <c r="D11" s="60">
        <f>المزايا!F11</f>
        <v>53015</v>
      </c>
      <c r="E11" s="61">
        <f t="shared" si="0"/>
        <v>554344</v>
      </c>
      <c r="F11" s="8" t="s">
        <v>52</v>
      </c>
    </row>
    <row r="12" spans="1:6" ht="14.45" customHeight="1">
      <c r="A12" s="58">
        <v>17</v>
      </c>
      <c r="B12" s="47" t="s">
        <v>8</v>
      </c>
      <c r="C12" s="60">
        <f>الرواتب!F12</f>
        <v>658434</v>
      </c>
      <c r="D12" s="60">
        <f>المزايا!F12</f>
        <v>175898</v>
      </c>
      <c r="E12" s="61">
        <f t="shared" si="0"/>
        <v>834332</v>
      </c>
      <c r="F12" s="8" t="s">
        <v>35</v>
      </c>
    </row>
    <row r="13" spans="1:6" ht="14.45" customHeight="1">
      <c r="A13" s="58">
        <v>18</v>
      </c>
      <c r="B13" s="48" t="s">
        <v>9</v>
      </c>
      <c r="C13" s="60">
        <f>الرواتب!F13</f>
        <v>545480</v>
      </c>
      <c r="D13" s="60">
        <f>المزايا!F13</f>
        <v>106044</v>
      </c>
      <c r="E13" s="61">
        <f t="shared" si="0"/>
        <v>651524</v>
      </c>
      <c r="F13" s="8" t="s">
        <v>36</v>
      </c>
    </row>
    <row r="14" spans="1:6" ht="14.45" customHeight="1">
      <c r="A14" s="58">
        <v>19</v>
      </c>
      <c r="B14" s="49" t="s">
        <v>53</v>
      </c>
      <c r="C14" s="60">
        <f>الرواتب!F14</f>
        <v>4271086</v>
      </c>
      <c r="D14" s="60">
        <f>المزايا!F14</f>
        <v>535224</v>
      </c>
      <c r="E14" s="61">
        <f t="shared" si="0"/>
        <v>4806310</v>
      </c>
      <c r="F14" s="8" t="s">
        <v>37</v>
      </c>
    </row>
    <row r="15" spans="1:6" ht="14.45" customHeight="1">
      <c r="A15" s="58">
        <v>20</v>
      </c>
      <c r="B15" s="43" t="s">
        <v>10</v>
      </c>
      <c r="C15" s="60">
        <f>الرواتب!F15</f>
        <v>6811913</v>
      </c>
      <c r="D15" s="60">
        <f>المزايا!F15</f>
        <v>2100191</v>
      </c>
      <c r="E15" s="61">
        <f t="shared" si="0"/>
        <v>8912104</v>
      </c>
      <c r="F15" s="8" t="s">
        <v>38</v>
      </c>
    </row>
    <row r="16" spans="1:6" ht="14.45" customHeight="1">
      <c r="A16" s="58">
        <v>21</v>
      </c>
      <c r="B16" s="50" t="s">
        <v>11</v>
      </c>
      <c r="C16" s="60">
        <f>الرواتب!F16</f>
        <v>344603</v>
      </c>
      <c r="D16" s="60">
        <f>المزايا!F16</f>
        <v>28672</v>
      </c>
      <c r="E16" s="61">
        <f t="shared" si="0"/>
        <v>373275</v>
      </c>
      <c r="F16" s="8" t="s">
        <v>54</v>
      </c>
    </row>
    <row r="17" spans="1:6" ht="14.45" customHeight="1">
      <c r="A17" s="58">
        <v>22</v>
      </c>
      <c r="B17" s="51" t="s">
        <v>12</v>
      </c>
      <c r="C17" s="60">
        <f>الرواتب!F17</f>
        <v>622320</v>
      </c>
      <c r="D17" s="60">
        <f>المزايا!F17</f>
        <v>122681</v>
      </c>
      <c r="E17" s="61">
        <f t="shared" si="0"/>
        <v>745001</v>
      </c>
      <c r="F17" s="8" t="s">
        <v>39</v>
      </c>
    </row>
    <row r="18" spans="1:6" ht="14.45" customHeight="1">
      <c r="A18" s="58">
        <v>23</v>
      </c>
      <c r="B18" s="43" t="s">
        <v>13</v>
      </c>
      <c r="C18" s="60">
        <f>الرواتب!F18</f>
        <v>3895136</v>
      </c>
      <c r="D18" s="60">
        <f>المزايا!F18</f>
        <v>759004</v>
      </c>
      <c r="E18" s="61">
        <f t="shared" si="0"/>
        <v>4654140</v>
      </c>
      <c r="F18" s="8" t="s">
        <v>40</v>
      </c>
    </row>
    <row r="19" spans="1:6" ht="14.45" customHeight="1">
      <c r="A19" s="58">
        <v>24</v>
      </c>
      <c r="B19" s="52" t="s">
        <v>14</v>
      </c>
      <c r="C19" s="60">
        <f>الرواتب!F19</f>
        <v>2807930</v>
      </c>
      <c r="D19" s="60">
        <f>المزايا!F19</f>
        <v>267558</v>
      </c>
      <c r="E19" s="61">
        <f t="shared" si="0"/>
        <v>3075488</v>
      </c>
      <c r="F19" s="8" t="s">
        <v>41</v>
      </c>
    </row>
    <row r="20" spans="1:6" ht="14.45" customHeight="1">
      <c r="A20" s="58">
        <v>25</v>
      </c>
      <c r="B20" s="43" t="s">
        <v>15</v>
      </c>
      <c r="C20" s="60">
        <f>الرواتب!F20</f>
        <v>2499752</v>
      </c>
      <c r="D20" s="60">
        <f>المزايا!F20</f>
        <v>357031</v>
      </c>
      <c r="E20" s="61">
        <f t="shared" si="0"/>
        <v>2856783</v>
      </c>
      <c r="F20" s="8" t="s">
        <v>55</v>
      </c>
    </row>
    <row r="21" spans="1:6" ht="14.45" customHeight="1">
      <c r="A21" s="58">
        <v>26</v>
      </c>
      <c r="B21" s="53" t="s">
        <v>16</v>
      </c>
      <c r="C21" s="60">
        <f>الرواتب!F21</f>
        <v>61558</v>
      </c>
      <c r="D21" s="60">
        <f>المزايا!F21</f>
        <v>7790</v>
      </c>
      <c r="E21" s="61">
        <f t="shared" si="0"/>
        <v>69348</v>
      </c>
      <c r="F21" s="8" t="s">
        <v>42</v>
      </c>
    </row>
    <row r="22" spans="1:6" ht="14.45" customHeight="1">
      <c r="A22" s="58">
        <v>27</v>
      </c>
      <c r="B22" s="54" t="s">
        <v>17</v>
      </c>
      <c r="C22" s="60">
        <f>الرواتب!F22</f>
        <v>687294</v>
      </c>
      <c r="D22" s="60">
        <f>المزايا!F22</f>
        <v>89135</v>
      </c>
      <c r="E22" s="61">
        <f t="shared" si="0"/>
        <v>776429</v>
      </c>
      <c r="F22" s="8" t="s">
        <v>43</v>
      </c>
    </row>
    <row r="23" spans="1:6" ht="14.45" customHeight="1">
      <c r="A23" s="58">
        <v>28</v>
      </c>
      <c r="B23" s="55" t="s">
        <v>18</v>
      </c>
      <c r="C23" s="60">
        <f>الرواتب!F23</f>
        <v>872929</v>
      </c>
      <c r="D23" s="60">
        <f>المزايا!F23</f>
        <v>187743</v>
      </c>
      <c r="E23" s="61">
        <f t="shared" si="0"/>
        <v>1060672</v>
      </c>
      <c r="F23" s="8" t="s">
        <v>44</v>
      </c>
    </row>
    <row r="24" spans="1:6" ht="14.45" customHeight="1">
      <c r="A24" s="58">
        <v>29</v>
      </c>
      <c r="B24" s="56" t="s">
        <v>56</v>
      </c>
      <c r="C24" s="60">
        <f>الرواتب!F24</f>
        <v>182955</v>
      </c>
      <c r="D24" s="60">
        <f>المزايا!F24</f>
        <v>43512</v>
      </c>
      <c r="E24" s="61">
        <f t="shared" si="0"/>
        <v>226467</v>
      </c>
      <c r="F24" s="8" t="s">
        <v>45</v>
      </c>
    </row>
    <row r="25" spans="1:6" ht="14.45" customHeight="1">
      <c r="A25" s="58">
        <v>30</v>
      </c>
      <c r="B25" s="43" t="s">
        <v>19</v>
      </c>
      <c r="C25" s="60">
        <f>الرواتب!F25</f>
        <v>79702</v>
      </c>
      <c r="D25" s="60">
        <f>المزايا!F25</f>
        <v>10338</v>
      </c>
      <c r="E25" s="61">
        <f t="shared" si="0"/>
        <v>90040</v>
      </c>
      <c r="F25" s="8" t="s">
        <v>46</v>
      </c>
    </row>
    <row r="26" spans="1:6" ht="14.45" customHeight="1">
      <c r="A26" s="58">
        <v>31</v>
      </c>
      <c r="B26" s="43" t="s">
        <v>20</v>
      </c>
      <c r="C26" s="60">
        <f>الرواتب!F26</f>
        <v>952513</v>
      </c>
      <c r="D26" s="60">
        <f>المزايا!F26</f>
        <v>143547</v>
      </c>
      <c r="E26" s="61">
        <f t="shared" si="0"/>
        <v>1096060</v>
      </c>
      <c r="F26" s="8" t="s">
        <v>47</v>
      </c>
    </row>
    <row r="27" spans="1:6" ht="14.45" customHeight="1">
      <c r="A27" s="58">
        <v>32</v>
      </c>
      <c r="B27" s="57" t="s">
        <v>21</v>
      </c>
      <c r="C27" s="60">
        <f>الرواتب!F27</f>
        <v>159824</v>
      </c>
      <c r="D27" s="60">
        <f>المزايا!F27</f>
        <v>29220</v>
      </c>
      <c r="E27" s="61">
        <f t="shared" si="0"/>
        <v>189044</v>
      </c>
      <c r="F27" s="8" t="s">
        <v>48</v>
      </c>
    </row>
    <row r="28" spans="1:6" ht="14.45" customHeight="1">
      <c r="A28" s="58">
        <v>33</v>
      </c>
      <c r="B28" s="43" t="s">
        <v>22</v>
      </c>
      <c r="C28" s="60">
        <f>الرواتب!F28</f>
        <v>1070473</v>
      </c>
      <c r="D28" s="60">
        <f>المزايا!F28</f>
        <v>147980</v>
      </c>
      <c r="E28" s="61">
        <f t="shared" si="0"/>
        <v>1218453</v>
      </c>
      <c r="F28" s="8" t="s">
        <v>49</v>
      </c>
    </row>
    <row r="29" spans="1:6" ht="20.100000000000001" customHeight="1">
      <c r="A29" s="75" t="s">
        <v>24</v>
      </c>
      <c r="B29" s="75"/>
      <c r="C29" s="62">
        <f>SUM(C5:C28)</f>
        <v>32769318</v>
      </c>
      <c r="D29" s="62">
        <f>SUM(D5:D28)</f>
        <v>5888349</v>
      </c>
      <c r="E29" s="62">
        <f>SUM(E5:E28)</f>
        <v>38657667</v>
      </c>
      <c r="F29" s="9" t="s">
        <v>27</v>
      </c>
    </row>
    <row r="31" spans="1:6" ht="18.75">
      <c r="A31" s="69" t="s">
        <v>130</v>
      </c>
      <c r="B31" s="68" t="s">
        <v>133</v>
      </c>
      <c r="C31" s="68"/>
    </row>
    <row r="32" spans="1:6" ht="18.75">
      <c r="A32" s="69" t="s">
        <v>130</v>
      </c>
      <c r="B32" s="68" t="s">
        <v>131</v>
      </c>
      <c r="C32" s="68"/>
    </row>
    <row r="33" spans="1:3" ht="18.75">
      <c r="A33" s="69" t="s">
        <v>130</v>
      </c>
      <c r="B33" s="68" t="s">
        <v>132</v>
      </c>
      <c r="C33" s="68"/>
    </row>
  </sheetData>
  <mergeCells count="7">
    <mergeCell ref="A29:B29"/>
    <mergeCell ref="A1:C1"/>
    <mergeCell ref="E1:F1"/>
    <mergeCell ref="A2:C2"/>
    <mergeCell ref="E2:F2"/>
    <mergeCell ref="A3:B4"/>
    <mergeCell ref="F3:F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المنشآت</vt:lpstr>
      <vt:lpstr>سعودي</vt:lpstr>
      <vt:lpstr>غير سعودي</vt:lpstr>
      <vt:lpstr>المشتغلين</vt:lpstr>
      <vt:lpstr>جملة المشتغلين</vt:lpstr>
      <vt:lpstr>الرواتب</vt:lpstr>
      <vt:lpstr>المزايا</vt:lpstr>
      <vt:lpstr>جملة التعويضات</vt:lpstr>
      <vt:lpstr>جملة تعويضات المشتغلين</vt:lpstr>
      <vt:lpstr>نفقات</vt:lpstr>
      <vt:lpstr>ايرادات</vt:lpstr>
      <vt:lpstr>الإيرادات والنفقات</vt:lpstr>
      <vt:lpstr>فائض التشغيل</vt:lpstr>
      <vt:lpstr>التكوين الرأسمالي</vt:lpstr>
    </vt:vector>
  </TitlesOfParts>
  <Company>CDS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Hp</cp:lastModifiedBy>
  <cp:lastPrinted>2016-03-08T04:44:38Z</cp:lastPrinted>
  <dcterms:created xsi:type="dcterms:W3CDTF">2013-09-02T09:54:48Z</dcterms:created>
  <dcterms:modified xsi:type="dcterms:W3CDTF">2016-05-03T14:53:19Z</dcterms:modified>
</cp:coreProperties>
</file>