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kkhaldi\Desktop\الربع الرابع (سجلات)2023\تجهيز نشرة الربع الثالث 2024\"/>
    </mc:Choice>
  </mc:AlternateContent>
  <xr:revisionPtr revIDLastSave="0" documentId="13_ncr:1_{2787024C-C77C-4EC5-AEFB-CE614837228D}" xr6:coauthVersionLast="47" xr6:coauthVersionMax="47" xr10:uidLastSave="{00000000-0000-0000-0000-000000000000}"/>
  <bookViews>
    <workbookView xWindow="-120" yWindow="-120" windowWidth="29040" windowHeight="15840" tabRatio="807" firstSheet="8" activeTab="20" xr2:uid="{00000000-000D-0000-FFFF-FFFF00000000}"/>
  </bookViews>
  <sheets>
    <sheet name="Index " sheetId="80" r:id="rId1"/>
    <sheet name="1" sheetId="81" r:id="rId2"/>
    <sheet name="2-2" sheetId="139" r:id="rId3"/>
    <sheet name="2-3" sheetId="140" r:id="rId4"/>
    <sheet name="3-1" sheetId="133" r:id="rId5"/>
    <sheet name="3-2 " sheetId="134" r:id="rId6"/>
    <sheet name="3-3 " sheetId="135" r:id="rId7"/>
    <sheet name="3-4 " sheetId="136" r:id="rId8"/>
    <sheet name="3-5" sheetId="105" r:id="rId9"/>
    <sheet name="3-6" sheetId="106" r:id="rId10"/>
    <sheet name="3-7" sheetId="107" r:id="rId11"/>
    <sheet name="3-8" sheetId="108" r:id="rId12"/>
    <sheet name="3-9" sheetId="109" r:id="rId13"/>
    <sheet name="3-10" sheetId="110" r:id="rId14"/>
    <sheet name="4-2" sheetId="119" r:id="rId15"/>
    <sheet name="4-3" sheetId="120" r:id="rId16"/>
    <sheet name="4-4" sheetId="121" r:id="rId17"/>
    <sheet name="5-2" sheetId="129" r:id="rId18"/>
    <sheet name="5-3" sheetId="111" r:id="rId19"/>
    <sheet name="5-4" sheetId="130" r:id="rId20"/>
    <sheet name="6-2" sheetId="143" r:id="rId21"/>
    <sheet name="7-2" sheetId="137" r:id="rId22"/>
  </sheets>
  <externalReferences>
    <externalReference r:id="rId23"/>
  </externalReferences>
  <definedNames>
    <definedName name="_Toc488228445" localSheetId="16">'4-4'!#REF!</definedName>
    <definedName name="_Toc488228446" localSheetId="14">'4-2'!#REF!</definedName>
    <definedName name="_Toc488228447" localSheetId="15">'4-3'!#REF!</definedName>
    <definedName name="_Toc488228448" localSheetId="7">'3-4 '!#REF!</definedName>
    <definedName name="_Toc488228449" localSheetId="6">'3-3 '!#REF!</definedName>
    <definedName name="_Toc488228450" localSheetId="8">'3-5'!#REF!</definedName>
    <definedName name="_Toc488228451" localSheetId="9">'3-6'!#REF!</definedName>
    <definedName name="_Toc488228453" localSheetId="11">'3-8'!#REF!</definedName>
    <definedName name="_Toc488228454" localSheetId="12">'3-9'!#REF!</definedName>
    <definedName name="_Toc488228455" localSheetId="13">'3-10'!#REF!</definedName>
    <definedName name="_Toc488228455" localSheetId="10">'3-7'!#REF!</definedName>
    <definedName name="_Toc488228456" localSheetId="21">'7-2'!#REF!</definedName>
    <definedName name="_xlnm.Print_Area" localSheetId="2">'2-2'!$A$1:$J$14</definedName>
    <definedName name="_xlnm.Print_Area" localSheetId="3">'2-3'!$A$1:$J$17</definedName>
    <definedName name="_xlnm.Print_Area" localSheetId="4">'3-1'!$A$1:$J$41</definedName>
    <definedName name="_xlnm.Print_Area" localSheetId="13">'3-10'!$A$1:$M$33</definedName>
    <definedName name="_xlnm.Print_Area" localSheetId="5">'3-2 '!$A$1:$J$13</definedName>
    <definedName name="_xlnm.Print_Area" localSheetId="6">'3-3 '!$A$1:$J$22</definedName>
    <definedName name="_xlnm.Print_Area" localSheetId="7">'3-4 '!$A$1:$J$24</definedName>
    <definedName name="_xlnm.Print_Area" localSheetId="8">'3-5'!$A$1:$J$23</definedName>
    <definedName name="_xlnm.Print_Area" localSheetId="9">'3-6'!$A$1:$L$25</definedName>
    <definedName name="_xlnm.Print_Area" localSheetId="10">'3-7'!$A$1:$L$22</definedName>
    <definedName name="_xlnm.Print_Area" localSheetId="11">'3-8'!$A$1:$J$34</definedName>
    <definedName name="_xlnm.Print_Area" localSheetId="12">'3-9'!$A$1:$O$33</definedName>
    <definedName name="_xlnm.Print_Area" localSheetId="14">'4-2'!$A$1:$J$23</definedName>
    <definedName name="_xlnm.Print_Area" localSheetId="15">'4-3'!$A$1:$J$24</definedName>
    <definedName name="_xlnm.Print_Area" localSheetId="16">'4-4'!$A$1:$J$27</definedName>
    <definedName name="_xlnm.Print_Area" localSheetId="17">'5-2'!$A$1:$J$22</definedName>
    <definedName name="_xlnm.Print_Area" localSheetId="18">'5-3'!$A$1:$J$22</definedName>
    <definedName name="_xlnm.Print_Area" localSheetId="19">'5-4'!$A$1:$J$24</definedName>
    <definedName name="_xlnm.Print_Area" localSheetId="20">'6-2'!$A$1:$J$50</definedName>
    <definedName name="_xlnm.Print_Area" localSheetId="21">'7-2'!$A$1:$D$17</definedName>
    <definedName name="_xlnm.Print_Area" localSheetId="0">'Index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43" l="1"/>
  <c r="G45" i="143"/>
  <c r="F45" i="143"/>
  <c r="C45" i="143"/>
  <c r="I45" i="143" s="1"/>
  <c r="B45" i="143"/>
  <c r="B46" i="143" s="1"/>
  <c r="E46" i="143"/>
  <c r="F46" i="143"/>
  <c r="G26" i="109"/>
  <c r="H26" i="109"/>
  <c r="M26" i="109"/>
  <c r="N26" i="109"/>
  <c r="D27" i="109"/>
  <c r="F27" i="109"/>
  <c r="G27" i="109"/>
  <c r="H27" i="109"/>
  <c r="I27" i="109"/>
  <c r="J27" i="109"/>
  <c r="L27" i="109"/>
  <c r="M27" i="109"/>
  <c r="N27" i="109"/>
  <c r="B29" i="110"/>
  <c r="I9" i="143"/>
  <c r="I12" i="143"/>
  <c r="I13" i="143"/>
  <c r="I14" i="143"/>
  <c r="D13" i="143"/>
  <c r="G17" i="143"/>
  <c r="I18" i="143"/>
  <c r="H19" i="143"/>
  <c r="D22" i="143"/>
  <c r="H23" i="143"/>
  <c r="D26" i="143"/>
  <c r="I28" i="143"/>
  <c r="I29" i="143"/>
  <c r="D31" i="143"/>
  <c r="I31" i="143"/>
  <c r="G33" i="143"/>
  <c r="D32" i="143"/>
  <c r="I33" i="143"/>
  <c r="D35" i="143"/>
  <c r="D36" i="143"/>
  <c r="G35" i="143"/>
  <c r="D39" i="143"/>
  <c r="I36" i="143"/>
  <c r="G38" i="143"/>
  <c r="G39" i="143"/>
  <c r="H42" i="143"/>
  <c r="G42" i="143"/>
  <c r="I42" i="143"/>
  <c r="G43" i="143"/>
  <c r="D9" i="143"/>
  <c r="H9" i="143"/>
  <c r="D10" i="143"/>
  <c r="G10" i="143"/>
  <c r="H10" i="143"/>
  <c r="I10" i="143"/>
  <c r="D11" i="143"/>
  <c r="G11" i="143"/>
  <c r="H11" i="143"/>
  <c r="I11" i="143"/>
  <c r="D12" i="143"/>
  <c r="H12" i="143"/>
  <c r="D14" i="143"/>
  <c r="D15" i="143"/>
  <c r="G15" i="143"/>
  <c r="H15" i="143"/>
  <c r="I15" i="143"/>
  <c r="D16" i="143"/>
  <c r="H16" i="143"/>
  <c r="I16" i="143"/>
  <c r="D17" i="143"/>
  <c r="I17" i="143"/>
  <c r="G19" i="143"/>
  <c r="D20" i="143"/>
  <c r="G20" i="143"/>
  <c r="H20" i="143"/>
  <c r="I20" i="143"/>
  <c r="D21" i="143"/>
  <c r="G21" i="143"/>
  <c r="H21" i="143"/>
  <c r="I21" i="143"/>
  <c r="G22" i="143"/>
  <c r="I22" i="143"/>
  <c r="D23" i="143"/>
  <c r="I23" i="143"/>
  <c r="D24" i="143"/>
  <c r="G24" i="143"/>
  <c r="H24" i="143"/>
  <c r="I24" i="143"/>
  <c r="D25" i="143"/>
  <c r="G25" i="143"/>
  <c r="H25" i="143"/>
  <c r="I25" i="143"/>
  <c r="G26" i="143"/>
  <c r="H26" i="143"/>
  <c r="I26" i="143"/>
  <c r="D27" i="143"/>
  <c r="G27" i="143"/>
  <c r="H27" i="143"/>
  <c r="I27" i="143"/>
  <c r="D28" i="143"/>
  <c r="H28" i="143"/>
  <c r="G29" i="143"/>
  <c r="D30" i="143"/>
  <c r="G30" i="143"/>
  <c r="H30" i="143"/>
  <c r="I30" i="143"/>
  <c r="G32" i="143"/>
  <c r="H32" i="143"/>
  <c r="D34" i="143"/>
  <c r="G34" i="143"/>
  <c r="H34" i="143"/>
  <c r="I34" i="143"/>
  <c r="D37" i="143"/>
  <c r="G37" i="143"/>
  <c r="H37" i="143"/>
  <c r="I37" i="143"/>
  <c r="D38" i="143"/>
  <c r="H38" i="143"/>
  <c r="I38" i="143"/>
  <c r="H39" i="143"/>
  <c r="D40" i="143"/>
  <c r="G40" i="143"/>
  <c r="H40" i="143"/>
  <c r="I40" i="143"/>
  <c r="D41" i="143"/>
  <c r="G41" i="143"/>
  <c r="H41" i="143"/>
  <c r="I41" i="143"/>
  <c r="D42" i="143"/>
  <c r="D43" i="143"/>
  <c r="H43" i="143"/>
  <c r="D44" i="143"/>
  <c r="G44" i="143"/>
  <c r="H44" i="143"/>
  <c r="I44" i="143"/>
  <c r="I8" i="143"/>
  <c r="H8" i="143"/>
  <c r="G8" i="143"/>
  <c r="D8" i="143"/>
  <c r="F21" i="130"/>
  <c r="E21" i="130"/>
  <c r="C21" i="130"/>
  <c r="B21" i="130"/>
  <c r="J20" i="130"/>
  <c r="I20" i="130"/>
  <c r="H20" i="130"/>
  <c r="G20" i="130"/>
  <c r="D20" i="130"/>
  <c r="J19" i="130"/>
  <c r="I19" i="130"/>
  <c r="H19" i="130"/>
  <c r="G19" i="130"/>
  <c r="D19" i="130"/>
  <c r="I18" i="130"/>
  <c r="H18" i="130"/>
  <c r="G18" i="130"/>
  <c r="D18" i="130"/>
  <c r="J18" i="130" s="1"/>
  <c r="I17" i="130"/>
  <c r="H17" i="130"/>
  <c r="G17" i="130"/>
  <c r="D17" i="130"/>
  <c r="J17" i="130" s="1"/>
  <c r="I16" i="130"/>
  <c r="H16" i="130"/>
  <c r="G16" i="130"/>
  <c r="D16" i="130"/>
  <c r="J16" i="130" s="1"/>
  <c r="J15" i="130"/>
  <c r="I15" i="130"/>
  <c r="H15" i="130"/>
  <c r="G15" i="130"/>
  <c r="D15" i="130"/>
  <c r="I14" i="130"/>
  <c r="H14" i="130"/>
  <c r="G14" i="130"/>
  <c r="J14" i="130" s="1"/>
  <c r="D14" i="130"/>
  <c r="J13" i="130"/>
  <c r="I13" i="130"/>
  <c r="H13" i="130"/>
  <c r="H21" i="130" s="1"/>
  <c r="G13" i="130"/>
  <c r="D13" i="130"/>
  <c r="J12" i="130"/>
  <c r="I12" i="130"/>
  <c r="H12" i="130"/>
  <c r="G12" i="130"/>
  <c r="D12" i="130"/>
  <c r="I11" i="130"/>
  <c r="H11" i="130"/>
  <c r="G11" i="130"/>
  <c r="D11" i="130"/>
  <c r="J11" i="130" s="1"/>
  <c r="I10" i="130"/>
  <c r="H10" i="130"/>
  <c r="G10" i="130"/>
  <c r="D10" i="130"/>
  <c r="J10" i="130" s="1"/>
  <c r="I9" i="130"/>
  <c r="H9" i="130"/>
  <c r="G9" i="130"/>
  <c r="D9" i="130"/>
  <c r="J9" i="130" s="1"/>
  <c r="J8" i="130"/>
  <c r="I8" i="130"/>
  <c r="I21" i="130" s="1"/>
  <c r="H8" i="130"/>
  <c r="G8" i="130"/>
  <c r="G21" i="130" s="1"/>
  <c r="D8" i="130"/>
  <c r="D21" i="130" s="1"/>
  <c r="F18" i="111"/>
  <c r="E18" i="111"/>
  <c r="C18" i="111"/>
  <c r="B18" i="111"/>
  <c r="I17" i="111"/>
  <c r="H17" i="111"/>
  <c r="G17" i="111"/>
  <c r="D17" i="111"/>
  <c r="I16" i="111"/>
  <c r="H16" i="111"/>
  <c r="G16" i="111"/>
  <c r="D16" i="111"/>
  <c r="J16" i="111" s="1"/>
  <c r="I15" i="111"/>
  <c r="H15" i="111"/>
  <c r="G15" i="111"/>
  <c r="D15" i="111"/>
  <c r="J15" i="111" s="1"/>
  <c r="J14" i="111"/>
  <c r="I14" i="111"/>
  <c r="H14" i="111"/>
  <c r="G14" i="111"/>
  <c r="D14" i="111"/>
  <c r="J13" i="111"/>
  <c r="I13" i="111"/>
  <c r="H13" i="111"/>
  <c r="G13" i="111"/>
  <c r="D13" i="111"/>
  <c r="J12" i="111"/>
  <c r="I12" i="111"/>
  <c r="H12" i="111"/>
  <c r="G12" i="111"/>
  <c r="D12" i="111"/>
  <c r="I11" i="111"/>
  <c r="H11" i="111"/>
  <c r="G11" i="111"/>
  <c r="D11" i="111"/>
  <c r="J11" i="111" s="1"/>
  <c r="I10" i="111"/>
  <c r="H10" i="111"/>
  <c r="G10" i="111"/>
  <c r="D10" i="111"/>
  <c r="J10" i="111" s="1"/>
  <c r="I9" i="111"/>
  <c r="H9" i="111"/>
  <c r="G9" i="111"/>
  <c r="D9" i="111"/>
  <c r="J9" i="111" s="1"/>
  <c r="I8" i="111"/>
  <c r="I18" i="111" s="1"/>
  <c r="H8" i="111"/>
  <c r="H18" i="111" s="1"/>
  <c r="G8" i="111"/>
  <c r="G18" i="111" s="1"/>
  <c r="D8" i="111"/>
  <c r="D18" i="111" s="1"/>
  <c r="F19" i="129"/>
  <c r="E19" i="129"/>
  <c r="G19" i="129" s="1"/>
  <c r="C19" i="129"/>
  <c r="B19" i="129"/>
  <c r="D19" i="129" s="1"/>
  <c r="I18" i="129"/>
  <c r="H18" i="129"/>
  <c r="J18" i="129" s="1"/>
  <c r="G18" i="129"/>
  <c r="D18" i="129"/>
  <c r="J17" i="129"/>
  <c r="I17" i="129"/>
  <c r="H17" i="129"/>
  <c r="G17" i="129"/>
  <c r="D17" i="129"/>
  <c r="I16" i="129"/>
  <c r="H16" i="129"/>
  <c r="J16" i="129" s="1"/>
  <c r="G16" i="129"/>
  <c r="D16" i="129"/>
  <c r="I15" i="129"/>
  <c r="H15" i="129"/>
  <c r="J15" i="129" s="1"/>
  <c r="G15" i="129"/>
  <c r="D15" i="129"/>
  <c r="I14" i="129"/>
  <c r="H14" i="129"/>
  <c r="J14" i="129" s="1"/>
  <c r="G14" i="129"/>
  <c r="D14" i="129"/>
  <c r="J13" i="129"/>
  <c r="I13" i="129"/>
  <c r="H13" i="129"/>
  <c r="G13" i="129"/>
  <c r="D13" i="129"/>
  <c r="I12" i="129"/>
  <c r="H12" i="129"/>
  <c r="J12" i="129" s="1"/>
  <c r="G12" i="129"/>
  <c r="D12" i="129"/>
  <c r="I11" i="129"/>
  <c r="H11" i="129"/>
  <c r="H19" i="129" s="1"/>
  <c r="G11" i="129"/>
  <c r="D11" i="129"/>
  <c r="I10" i="129"/>
  <c r="J10" i="129" s="1"/>
  <c r="H10" i="129"/>
  <c r="G10" i="129"/>
  <c r="D10" i="129"/>
  <c r="I9" i="129"/>
  <c r="I19" i="129" s="1"/>
  <c r="H9" i="129"/>
  <c r="J9" i="129" s="1"/>
  <c r="G9" i="129"/>
  <c r="D9" i="129"/>
  <c r="J8" i="129"/>
  <c r="I8" i="129"/>
  <c r="H8" i="129"/>
  <c r="G8" i="129"/>
  <c r="D8" i="129"/>
  <c r="L29" i="110"/>
  <c r="K29" i="110"/>
  <c r="J29" i="110"/>
  <c r="I29" i="110"/>
  <c r="H29" i="110"/>
  <c r="G29" i="110"/>
  <c r="F29" i="110"/>
  <c r="E29" i="110"/>
  <c r="D29" i="110"/>
  <c r="C29" i="110"/>
  <c r="M28" i="110"/>
  <c r="M27" i="110"/>
  <c r="M25" i="110"/>
  <c r="M24" i="110"/>
  <c r="M23" i="110"/>
  <c r="M22" i="110"/>
  <c r="M21" i="110"/>
  <c r="M20" i="110"/>
  <c r="M19" i="110"/>
  <c r="M18" i="110"/>
  <c r="M17" i="110"/>
  <c r="M16" i="110"/>
  <c r="M15" i="110"/>
  <c r="M14" i="110"/>
  <c r="M13" i="110"/>
  <c r="M12" i="110"/>
  <c r="M11" i="110"/>
  <c r="M10" i="110"/>
  <c r="M9" i="110"/>
  <c r="M8" i="110"/>
  <c r="M7" i="110"/>
  <c r="H46" i="143" l="1"/>
  <c r="J44" i="143"/>
  <c r="J45" i="143"/>
  <c r="C46" i="143"/>
  <c r="D45" i="143"/>
  <c r="J10" i="143"/>
  <c r="J24" i="143"/>
  <c r="J20" i="143"/>
  <c r="J26" i="143"/>
  <c r="J38" i="143"/>
  <c r="G14" i="143"/>
  <c r="J25" i="143"/>
  <c r="J40" i="143"/>
  <c r="G28" i="143"/>
  <c r="G18" i="143"/>
  <c r="D29" i="143"/>
  <c r="J34" i="143"/>
  <c r="I39" i="143"/>
  <c r="J39" i="143" s="1"/>
  <c r="J27" i="143"/>
  <c r="G16" i="143"/>
  <c r="D18" i="143"/>
  <c r="H14" i="143"/>
  <c r="J14" i="143" s="1"/>
  <c r="G36" i="143"/>
  <c r="J11" i="143"/>
  <c r="H36" i="143"/>
  <c r="J36" i="143" s="1"/>
  <c r="J41" i="143"/>
  <c r="G13" i="143"/>
  <c r="J8" i="143"/>
  <c r="H29" i="143"/>
  <c r="J29" i="143" s="1"/>
  <c r="D33" i="143"/>
  <c r="J15" i="143"/>
  <c r="H22" i="143"/>
  <c r="J22" i="143" s="1"/>
  <c r="G12" i="143"/>
  <c r="G46" i="143" s="1"/>
  <c r="J21" i="143"/>
  <c r="H17" i="143"/>
  <c r="J17" i="143" s="1"/>
  <c r="G9" i="143"/>
  <c r="I35" i="143"/>
  <c r="H31" i="143"/>
  <c r="J31" i="143" s="1"/>
  <c r="H13" i="143"/>
  <c r="J13" i="143" s="1"/>
  <c r="J9" i="143"/>
  <c r="J30" i="143"/>
  <c r="J16" i="143"/>
  <c r="G31" i="143"/>
  <c r="M26" i="110"/>
  <c r="M29" i="110"/>
  <c r="J17" i="111"/>
  <c r="G23" i="143"/>
  <c r="I19" i="143"/>
  <c r="J19" i="143" s="1"/>
  <c r="J28" i="143"/>
  <c r="I43" i="143"/>
  <c r="J43" i="143" s="1"/>
  <c r="H33" i="143"/>
  <c r="J33" i="143" s="1"/>
  <c r="D19" i="143"/>
  <c r="H35" i="143"/>
  <c r="I32" i="143"/>
  <c r="J32" i="143" s="1"/>
  <c r="H18" i="143"/>
  <c r="J18" i="143" s="1"/>
  <c r="J42" i="143"/>
  <c r="J23" i="143"/>
  <c r="J12" i="143"/>
  <c r="J37" i="143"/>
  <c r="J21" i="130"/>
  <c r="J8" i="111"/>
  <c r="J11" i="129"/>
  <c r="J19" i="129" s="1"/>
  <c r="D46" i="143" l="1"/>
  <c r="J46" i="143"/>
  <c r="I46" i="143"/>
  <c r="J35" i="143"/>
  <c r="J18" i="111"/>
  <c r="N29" i="109" l="1"/>
  <c r="M29" i="109"/>
  <c r="L29" i="109"/>
  <c r="K29" i="109"/>
  <c r="J29" i="109"/>
  <c r="I29" i="109"/>
  <c r="H29" i="109"/>
  <c r="G29" i="109"/>
  <c r="F29" i="109"/>
  <c r="E29" i="109"/>
  <c r="D29" i="109"/>
  <c r="C29" i="109"/>
  <c r="B29" i="109"/>
  <c r="O28" i="109"/>
  <c r="O27" i="109"/>
  <c r="O26" i="109"/>
  <c r="O25" i="109"/>
  <c r="O24" i="109"/>
  <c r="O23" i="109"/>
  <c r="O22" i="109"/>
  <c r="O21" i="109"/>
  <c r="O20" i="109"/>
  <c r="O19" i="109"/>
  <c r="O18" i="109"/>
  <c r="O17" i="109"/>
  <c r="O16" i="109"/>
  <c r="O15" i="109"/>
  <c r="O14" i="109"/>
  <c r="O13" i="109"/>
  <c r="O12" i="109"/>
  <c r="O11" i="109"/>
  <c r="O10" i="109"/>
  <c r="O9" i="109"/>
  <c r="O8" i="109"/>
  <c r="O7" i="109"/>
  <c r="O29" i="109" s="1"/>
  <c r="F30" i="108"/>
  <c r="E30" i="108"/>
  <c r="C30" i="108"/>
  <c r="B30" i="108"/>
  <c r="I29" i="108"/>
  <c r="H29" i="108"/>
  <c r="J29" i="108" s="1"/>
  <c r="G29" i="108"/>
  <c r="D29" i="108"/>
  <c r="J28" i="108"/>
  <c r="I28" i="108"/>
  <c r="H28" i="108"/>
  <c r="G28" i="108"/>
  <c r="D28" i="108"/>
  <c r="I27" i="108"/>
  <c r="H27" i="108"/>
  <c r="J27" i="108" s="1"/>
  <c r="G27" i="108"/>
  <c r="D27" i="108"/>
  <c r="J26" i="108"/>
  <c r="I26" i="108"/>
  <c r="H26" i="108"/>
  <c r="G26" i="108"/>
  <c r="D26" i="108"/>
  <c r="I25" i="108"/>
  <c r="H25" i="108"/>
  <c r="J25" i="108" s="1"/>
  <c r="G25" i="108"/>
  <c r="D25" i="108"/>
  <c r="J24" i="108"/>
  <c r="I24" i="108"/>
  <c r="H24" i="108"/>
  <c r="G24" i="108"/>
  <c r="D24" i="108"/>
  <c r="I23" i="108"/>
  <c r="H23" i="108"/>
  <c r="J23" i="108" s="1"/>
  <c r="G23" i="108"/>
  <c r="D23" i="108"/>
  <c r="I22" i="108"/>
  <c r="H22" i="108"/>
  <c r="J22" i="108" s="1"/>
  <c r="G22" i="108"/>
  <c r="D22" i="108"/>
  <c r="I21" i="108"/>
  <c r="H21" i="108"/>
  <c r="J21" i="108" s="1"/>
  <c r="G21" i="108"/>
  <c r="D21" i="108"/>
  <c r="I20" i="108"/>
  <c r="H20" i="108"/>
  <c r="J20" i="108" s="1"/>
  <c r="G20" i="108"/>
  <c r="D20" i="108"/>
  <c r="I19" i="108"/>
  <c r="J19" i="108" s="1"/>
  <c r="H19" i="108"/>
  <c r="G19" i="108"/>
  <c r="D19" i="108"/>
  <c r="I18" i="108"/>
  <c r="H18" i="108"/>
  <c r="J18" i="108" s="1"/>
  <c r="G18" i="108"/>
  <c r="D18" i="108"/>
  <c r="I17" i="108"/>
  <c r="H17" i="108"/>
  <c r="J17" i="108" s="1"/>
  <c r="G17" i="108"/>
  <c r="D17" i="108"/>
  <c r="J16" i="108"/>
  <c r="I16" i="108"/>
  <c r="H16" i="108"/>
  <c r="G16" i="108"/>
  <c r="D16" i="108"/>
  <c r="I15" i="108"/>
  <c r="H15" i="108"/>
  <c r="J15" i="108" s="1"/>
  <c r="G15" i="108"/>
  <c r="D15" i="108"/>
  <c r="J14" i="108"/>
  <c r="I14" i="108"/>
  <c r="H14" i="108"/>
  <c r="G14" i="108"/>
  <c r="D14" i="108"/>
  <c r="I13" i="108"/>
  <c r="J13" i="108" s="1"/>
  <c r="H13" i="108"/>
  <c r="G13" i="108"/>
  <c r="D13" i="108"/>
  <c r="J12" i="108"/>
  <c r="I12" i="108"/>
  <c r="H12" i="108"/>
  <c r="G12" i="108"/>
  <c r="D12" i="108"/>
  <c r="I11" i="108"/>
  <c r="H11" i="108"/>
  <c r="J11" i="108" s="1"/>
  <c r="G11" i="108"/>
  <c r="D11" i="108"/>
  <c r="J10" i="108"/>
  <c r="I10" i="108"/>
  <c r="H10" i="108"/>
  <c r="G10" i="108"/>
  <c r="D10" i="108"/>
  <c r="I9" i="108"/>
  <c r="H9" i="108"/>
  <c r="J9" i="108" s="1"/>
  <c r="G9" i="108"/>
  <c r="D9" i="108"/>
  <c r="I8" i="108"/>
  <c r="I30" i="108" s="1"/>
  <c r="H8" i="108"/>
  <c r="H30" i="108" s="1"/>
  <c r="G8" i="108"/>
  <c r="G30" i="108" s="1"/>
  <c r="D8" i="108"/>
  <c r="D30" i="108" s="1"/>
  <c r="K18" i="107"/>
  <c r="J18" i="107"/>
  <c r="I18" i="107"/>
  <c r="H18" i="107"/>
  <c r="G18" i="107"/>
  <c r="F18" i="107"/>
  <c r="E18" i="107"/>
  <c r="D18" i="107"/>
  <c r="C18" i="107"/>
  <c r="B18" i="107"/>
  <c r="L17" i="107"/>
  <c r="L16" i="107"/>
  <c r="L15" i="107"/>
  <c r="L14" i="107"/>
  <c r="L13" i="107"/>
  <c r="L12" i="107"/>
  <c r="L11" i="107"/>
  <c r="L10" i="107"/>
  <c r="L9" i="107"/>
  <c r="L8" i="107"/>
  <c r="L7" i="107"/>
  <c r="L18" i="107" s="1"/>
  <c r="K20" i="106"/>
  <c r="J20" i="106"/>
  <c r="I20" i="106"/>
  <c r="H20" i="106"/>
  <c r="G20" i="106"/>
  <c r="F20" i="106"/>
  <c r="E20" i="106"/>
  <c r="D20" i="106"/>
  <c r="C20" i="106"/>
  <c r="B20" i="106"/>
  <c r="L19" i="106"/>
  <c r="L18" i="106"/>
  <c r="L17" i="106"/>
  <c r="L16" i="106"/>
  <c r="L15" i="106"/>
  <c r="L14" i="106"/>
  <c r="L13" i="106"/>
  <c r="L12" i="106"/>
  <c r="L11" i="106"/>
  <c r="L10" i="106"/>
  <c r="L9" i="106"/>
  <c r="L8" i="106"/>
  <c r="L20" i="106" s="1"/>
  <c r="L7" i="106"/>
  <c r="F18" i="105"/>
  <c r="E18" i="105"/>
  <c r="C18" i="105"/>
  <c r="B18" i="105"/>
  <c r="I17" i="105"/>
  <c r="H17" i="105"/>
  <c r="J17" i="105" s="1"/>
  <c r="G17" i="105"/>
  <c r="D17" i="105"/>
  <c r="I16" i="105"/>
  <c r="J16" i="105" s="1"/>
  <c r="H16" i="105"/>
  <c r="G16" i="105"/>
  <c r="D16" i="105"/>
  <c r="I15" i="105"/>
  <c r="J15" i="105" s="1"/>
  <c r="H15" i="105"/>
  <c r="G15" i="105"/>
  <c r="D15" i="105"/>
  <c r="J14" i="105"/>
  <c r="I14" i="105"/>
  <c r="H14" i="105"/>
  <c r="G14" i="105"/>
  <c r="D14" i="105"/>
  <c r="I13" i="105"/>
  <c r="H13" i="105"/>
  <c r="J13" i="105" s="1"/>
  <c r="G13" i="105"/>
  <c r="G18" i="105" s="1"/>
  <c r="D13" i="105"/>
  <c r="I12" i="105"/>
  <c r="H12" i="105"/>
  <c r="J12" i="105" s="1"/>
  <c r="G12" i="105"/>
  <c r="D12" i="105"/>
  <c r="J11" i="105"/>
  <c r="I11" i="105"/>
  <c r="H11" i="105"/>
  <c r="G11" i="105"/>
  <c r="D11" i="105"/>
  <c r="J10" i="105"/>
  <c r="I10" i="105"/>
  <c r="H10" i="105"/>
  <c r="G10" i="105"/>
  <c r="D10" i="105"/>
  <c r="I9" i="105"/>
  <c r="H9" i="105"/>
  <c r="J9" i="105" s="1"/>
  <c r="G9" i="105"/>
  <c r="D9" i="105"/>
  <c r="I8" i="105"/>
  <c r="I18" i="105" s="1"/>
  <c r="H8" i="105"/>
  <c r="H18" i="105" s="1"/>
  <c r="G8" i="105"/>
  <c r="D8" i="105"/>
  <c r="D18" i="105" s="1"/>
  <c r="F21" i="136"/>
  <c r="E21" i="136"/>
  <c r="C21" i="136"/>
  <c r="B21" i="136"/>
  <c r="I20" i="136"/>
  <c r="H20" i="136"/>
  <c r="G20" i="136"/>
  <c r="D20" i="136"/>
  <c r="J20" i="136" s="1"/>
  <c r="I19" i="136"/>
  <c r="H19" i="136"/>
  <c r="G19" i="136"/>
  <c r="D19" i="136"/>
  <c r="J19" i="136" s="1"/>
  <c r="J18" i="136"/>
  <c r="I18" i="136"/>
  <c r="H18" i="136"/>
  <c r="G18" i="136"/>
  <c r="D18" i="136"/>
  <c r="I17" i="136"/>
  <c r="H17" i="136"/>
  <c r="G17" i="136"/>
  <c r="J17" i="136" s="1"/>
  <c r="D17" i="136"/>
  <c r="I16" i="136"/>
  <c r="H16" i="136"/>
  <c r="G16" i="136"/>
  <c r="D16" i="136"/>
  <c r="J16" i="136" s="1"/>
  <c r="I15" i="136"/>
  <c r="H15" i="136"/>
  <c r="G15" i="136"/>
  <c r="J15" i="136" s="1"/>
  <c r="D15" i="136"/>
  <c r="I14" i="136"/>
  <c r="H14" i="136"/>
  <c r="G14" i="136"/>
  <c r="D14" i="136"/>
  <c r="J14" i="136" s="1"/>
  <c r="J13" i="136"/>
  <c r="I13" i="136"/>
  <c r="H13" i="136"/>
  <c r="G13" i="136"/>
  <c r="D13" i="136"/>
  <c r="J12" i="136"/>
  <c r="I12" i="136"/>
  <c r="H12" i="136"/>
  <c r="G12" i="136"/>
  <c r="D12" i="136"/>
  <c r="I11" i="136"/>
  <c r="I21" i="136" s="1"/>
  <c r="H11" i="136"/>
  <c r="G11" i="136"/>
  <c r="D11" i="136"/>
  <c r="J11" i="136" s="1"/>
  <c r="I10" i="136"/>
  <c r="H10" i="136"/>
  <c r="G10" i="136"/>
  <c r="D10" i="136"/>
  <c r="J10" i="136" s="1"/>
  <c r="I9" i="136"/>
  <c r="H9" i="136"/>
  <c r="G9" i="136"/>
  <c r="D9" i="136"/>
  <c r="J9" i="136" s="1"/>
  <c r="I8" i="136"/>
  <c r="H8" i="136"/>
  <c r="H21" i="136" s="1"/>
  <c r="G8" i="136"/>
  <c r="G21" i="136" s="1"/>
  <c r="D8" i="136"/>
  <c r="D21" i="136" s="1"/>
  <c r="I19" i="135"/>
  <c r="G19" i="135"/>
  <c r="F19" i="135"/>
  <c r="E19" i="135"/>
  <c r="C19" i="135"/>
  <c r="B19" i="135"/>
  <c r="D19" i="135" s="1"/>
  <c r="J19" i="135" s="1"/>
  <c r="I18" i="135"/>
  <c r="H18" i="135"/>
  <c r="G18" i="135"/>
  <c r="D18" i="135"/>
  <c r="J18" i="135" s="1"/>
  <c r="J17" i="135"/>
  <c r="I17" i="135"/>
  <c r="H17" i="135"/>
  <c r="G17" i="135"/>
  <c r="D17" i="135"/>
  <c r="I16" i="135"/>
  <c r="H16" i="135"/>
  <c r="G16" i="135"/>
  <c r="D16" i="135"/>
  <c r="J16" i="135" s="1"/>
  <c r="I15" i="135"/>
  <c r="H15" i="135"/>
  <c r="G15" i="135"/>
  <c r="J15" i="135" s="1"/>
  <c r="D15" i="135"/>
  <c r="I14" i="135"/>
  <c r="H14" i="135"/>
  <c r="G14" i="135"/>
  <c r="J14" i="135" s="1"/>
  <c r="D14" i="135"/>
  <c r="I13" i="135"/>
  <c r="H13" i="135"/>
  <c r="G13" i="135"/>
  <c r="D13" i="135"/>
  <c r="J13" i="135" s="1"/>
  <c r="J12" i="135"/>
  <c r="I12" i="135"/>
  <c r="H12" i="135"/>
  <c r="G12" i="135"/>
  <c r="D12" i="135"/>
  <c r="J11" i="135"/>
  <c r="I11" i="135"/>
  <c r="H11" i="135"/>
  <c r="G11" i="135"/>
  <c r="D11" i="135"/>
  <c r="J10" i="135"/>
  <c r="I10" i="135"/>
  <c r="H10" i="135"/>
  <c r="G10" i="135"/>
  <c r="D10" i="135"/>
  <c r="I9" i="135"/>
  <c r="H9" i="135"/>
  <c r="G9" i="135"/>
  <c r="D9" i="135"/>
  <c r="J9" i="135" s="1"/>
  <c r="I8" i="135"/>
  <c r="H8" i="135"/>
  <c r="G8" i="135"/>
  <c r="D8" i="135"/>
  <c r="J8" i="135" s="1"/>
  <c r="F10" i="134"/>
  <c r="E10" i="134"/>
  <c r="G10" i="134" s="1"/>
  <c r="C10" i="134"/>
  <c r="B10" i="134"/>
  <c r="I9" i="134"/>
  <c r="H9" i="134"/>
  <c r="G9" i="134"/>
  <c r="D9" i="134"/>
  <c r="J9" i="134" s="1"/>
  <c r="I8" i="134"/>
  <c r="I10" i="134" s="1"/>
  <c r="H8" i="134"/>
  <c r="H10" i="134" s="1"/>
  <c r="G8" i="134"/>
  <c r="D8" i="134"/>
  <c r="J8" i="134" s="1"/>
  <c r="J10" i="134" s="1"/>
  <c r="J9" i="140"/>
  <c r="I9" i="140"/>
  <c r="H9" i="140"/>
  <c r="G9" i="140"/>
  <c r="D9" i="140"/>
  <c r="I8" i="140"/>
  <c r="H8" i="140"/>
  <c r="G8" i="140"/>
  <c r="D8" i="140"/>
  <c r="J8" i="140" s="1"/>
  <c r="J8" i="139"/>
  <c r="I8" i="139"/>
  <c r="H8" i="139"/>
  <c r="G8" i="139"/>
  <c r="D8" i="139"/>
  <c r="D7" i="137"/>
  <c r="D8" i="137"/>
  <c r="D16" i="137" s="1"/>
  <c r="D9" i="137"/>
  <c r="D10" i="137"/>
  <c r="D11" i="137"/>
  <c r="D12" i="137"/>
  <c r="D13" i="137"/>
  <c r="D14" i="137"/>
  <c r="D15" i="137"/>
  <c r="B16" i="137"/>
  <c r="C16" i="137"/>
  <c r="F23" i="121"/>
  <c r="E23" i="121"/>
  <c r="C23" i="121"/>
  <c r="B23" i="121"/>
  <c r="D23" i="121" s="1"/>
  <c r="J22" i="121"/>
  <c r="I22" i="121"/>
  <c r="H22" i="121"/>
  <c r="G22" i="121"/>
  <c r="D22" i="121"/>
  <c r="I21" i="121"/>
  <c r="H21" i="121"/>
  <c r="G21" i="121"/>
  <c r="J21" i="121" s="1"/>
  <c r="D21" i="121"/>
  <c r="I20" i="121"/>
  <c r="H20" i="121"/>
  <c r="G20" i="121"/>
  <c r="J20" i="121" s="1"/>
  <c r="D20" i="121"/>
  <c r="J19" i="121"/>
  <c r="I19" i="121"/>
  <c r="H19" i="121"/>
  <c r="G19" i="121"/>
  <c r="D19" i="121"/>
  <c r="I18" i="121"/>
  <c r="H18" i="121"/>
  <c r="G18" i="121"/>
  <c r="D18" i="121"/>
  <c r="J18" i="121" s="1"/>
  <c r="J17" i="121"/>
  <c r="I17" i="121"/>
  <c r="H17" i="121"/>
  <c r="G17" i="121"/>
  <c r="D17" i="121"/>
  <c r="I16" i="121"/>
  <c r="H16" i="121"/>
  <c r="G16" i="121"/>
  <c r="D16" i="121"/>
  <c r="J16" i="121" s="1"/>
  <c r="J15" i="121"/>
  <c r="I15" i="121"/>
  <c r="H15" i="121"/>
  <c r="H23" i="121" s="1"/>
  <c r="G15" i="121"/>
  <c r="D15" i="121"/>
  <c r="J14" i="121"/>
  <c r="I14" i="121"/>
  <c r="H14" i="121"/>
  <c r="G14" i="121"/>
  <c r="D14" i="121"/>
  <c r="I13" i="121"/>
  <c r="H13" i="121"/>
  <c r="G13" i="121"/>
  <c r="D13" i="121"/>
  <c r="J13" i="121" s="1"/>
  <c r="I12" i="121"/>
  <c r="H12" i="121"/>
  <c r="G12" i="121"/>
  <c r="J12" i="121" s="1"/>
  <c r="D12" i="121"/>
  <c r="I11" i="121"/>
  <c r="H11" i="121"/>
  <c r="G11" i="121"/>
  <c r="D11" i="121"/>
  <c r="J11" i="121" s="1"/>
  <c r="J10" i="121"/>
  <c r="I10" i="121"/>
  <c r="I23" i="121" s="1"/>
  <c r="H10" i="121"/>
  <c r="G10" i="121"/>
  <c r="D10" i="121"/>
  <c r="J9" i="121"/>
  <c r="I9" i="121"/>
  <c r="H9" i="121"/>
  <c r="G9" i="121"/>
  <c r="D9" i="121"/>
  <c r="I8" i="121"/>
  <c r="H8" i="121"/>
  <c r="G8" i="121"/>
  <c r="J8" i="121" s="1"/>
  <c r="D8" i="121"/>
  <c r="G19" i="120"/>
  <c r="F19" i="120"/>
  <c r="E19" i="120"/>
  <c r="C19" i="120"/>
  <c r="B19" i="120"/>
  <c r="D19" i="120" s="1"/>
  <c r="I18" i="120"/>
  <c r="H18" i="120"/>
  <c r="G18" i="120"/>
  <c r="D18" i="120"/>
  <c r="J18" i="120" s="1"/>
  <c r="J17" i="120"/>
  <c r="I17" i="120"/>
  <c r="H17" i="120"/>
  <c r="G17" i="120"/>
  <c r="D17" i="120"/>
  <c r="I16" i="120"/>
  <c r="H16" i="120"/>
  <c r="G16" i="120"/>
  <c r="J16" i="120" s="1"/>
  <c r="D16" i="120"/>
  <c r="I15" i="120"/>
  <c r="H15" i="120"/>
  <c r="G15" i="120"/>
  <c r="J15" i="120" s="1"/>
  <c r="D15" i="120"/>
  <c r="I14" i="120"/>
  <c r="H14" i="120"/>
  <c r="G14" i="120"/>
  <c r="J14" i="120" s="1"/>
  <c r="D14" i="120"/>
  <c r="J13" i="120"/>
  <c r="I13" i="120"/>
  <c r="H13" i="120"/>
  <c r="G13" i="120"/>
  <c r="D13" i="120"/>
  <c r="J12" i="120"/>
  <c r="I12" i="120"/>
  <c r="H12" i="120"/>
  <c r="G12" i="120"/>
  <c r="D12" i="120"/>
  <c r="J11" i="120"/>
  <c r="I11" i="120"/>
  <c r="H11" i="120"/>
  <c r="G11" i="120"/>
  <c r="D11" i="120"/>
  <c r="J10" i="120"/>
  <c r="I10" i="120"/>
  <c r="H10" i="120"/>
  <c r="G10" i="120"/>
  <c r="D10" i="120"/>
  <c r="I9" i="120"/>
  <c r="I19" i="120" s="1"/>
  <c r="H9" i="120"/>
  <c r="G9" i="120"/>
  <c r="D9" i="120"/>
  <c r="J9" i="120" s="1"/>
  <c r="I8" i="120"/>
  <c r="H8" i="120"/>
  <c r="H19" i="120" s="1"/>
  <c r="G8" i="120"/>
  <c r="D8" i="120"/>
  <c r="J8" i="120" s="1"/>
  <c r="I19" i="119"/>
  <c r="F19" i="119"/>
  <c r="E19" i="119"/>
  <c r="G19" i="119" s="1"/>
  <c r="C19" i="119"/>
  <c r="B19" i="119"/>
  <c r="H19" i="119" s="1"/>
  <c r="I18" i="119"/>
  <c r="H18" i="119"/>
  <c r="J18" i="119" s="1"/>
  <c r="G18" i="119"/>
  <c r="D18" i="119"/>
  <c r="J17" i="119"/>
  <c r="I17" i="119"/>
  <c r="H17" i="119"/>
  <c r="G17" i="119"/>
  <c r="D17" i="119"/>
  <c r="I16" i="119"/>
  <c r="J16" i="119" s="1"/>
  <c r="H16" i="119"/>
  <c r="G16" i="119"/>
  <c r="D16" i="119"/>
  <c r="I15" i="119"/>
  <c r="H15" i="119"/>
  <c r="J15" i="119" s="1"/>
  <c r="G15" i="119"/>
  <c r="D15" i="119"/>
  <c r="J14" i="119"/>
  <c r="I14" i="119"/>
  <c r="H14" i="119"/>
  <c r="G14" i="119"/>
  <c r="D14" i="119"/>
  <c r="J13" i="119"/>
  <c r="I13" i="119"/>
  <c r="H13" i="119"/>
  <c r="G13" i="119"/>
  <c r="D13" i="119"/>
  <c r="I12" i="119"/>
  <c r="H12" i="119"/>
  <c r="J12" i="119" s="1"/>
  <c r="G12" i="119"/>
  <c r="D12" i="119"/>
  <c r="I11" i="119"/>
  <c r="H11" i="119"/>
  <c r="J11" i="119" s="1"/>
  <c r="G11" i="119"/>
  <c r="D11" i="119"/>
  <c r="I10" i="119"/>
  <c r="J10" i="119" s="1"/>
  <c r="H10" i="119"/>
  <c r="G10" i="119"/>
  <c r="D10" i="119"/>
  <c r="I9" i="119"/>
  <c r="H9" i="119"/>
  <c r="J9" i="119" s="1"/>
  <c r="G9" i="119"/>
  <c r="D9" i="119"/>
  <c r="I8" i="119"/>
  <c r="H8" i="119"/>
  <c r="J8" i="119" s="1"/>
  <c r="G8" i="119"/>
  <c r="D8" i="119"/>
  <c r="F10" i="140"/>
  <c r="I10" i="140" s="1"/>
  <c r="E10" i="140"/>
  <c r="H10" i="140" s="1"/>
  <c r="D10" i="140"/>
  <c r="I7" i="140"/>
  <c r="H7" i="140"/>
  <c r="G7" i="140"/>
  <c r="D7" i="140"/>
  <c r="J7" i="140" s="1"/>
  <c r="I9" i="139"/>
  <c r="H9" i="139"/>
  <c r="G9" i="139"/>
  <c r="D9" i="139"/>
  <c r="J9" i="139" s="1"/>
  <c r="I7" i="139"/>
  <c r="H7" i="139"/>
  <c r="G7" i="139"/>
  <c r="D7" i="139"/>
  <c r="J7" i="139" s="1"/>
  <c r="J37" i="133"/>
  <c r="I37" i="133"/>
  <c r="H37" i="133"/>
  <c r="I36" i="133"/>
  <c r="H36" i="133"/>
  <c r="G36" i="133"/>
  <c r="D36" i="133"/>
  <c r="J36" i="133" s="1"/>
  <c r="I35" i="133"/>
  <c r="H35" i="133"/>
  <c r="G35" i="133"/>
  <c r="D35" i="133"/>
  <c r="I34" i="133"/>
  <c r="H34" i="133"/>
  <c r="G34" i="133"/>
  <c r="D34" i="133"/>
  <c r="I31" i="133"/>
  <c r="H31" i="133"/>
  <c r="G31" i="133"/>
  <c r="D31" i="133"/>
  <c r="J31" i="133" s="1"/>
  <c r="I30" i="133"/>
  <c r="H30" i="133"/>
  <c r="G30" i="133"/>
  <c r="D30" i="133"/>
  <c r="I29" i="133"/>
  <c r="H29" i="133"/>
  <c r="G29" i="133"/>
  <c r="D29" i="133"/>
  <c r="I28" i="133"/>
  <c r="H28" i="133"/>
  <c r="G28" i="133"/>
  <c r="D28" i="133"/>
  <c r="I27" i="133"/>
  <c r="H27" i="133"/>
  <c r="G27" i="133"/>
  <c r="D27" i="133"/>
  <c r="J26" i="133"/>
  <c r="I26" i="133"/>
  <c r="H26" i="133"/>
  <c r="G26" i="133"/>
  <c r="D26" i="133"/>
  <c r="I25" i="133"/>
  <c r="H25" i="133"/>
  <c r="G25" i="133"/>
  <c r="D25" i="133"/>
  <c r="I24" i="133"/>
  <c r="H24" i="133"/>
  <c r="G24" i="133"/>
  <c r="D24" i="133"/>
  <c r="I23" i="133"/>
  <c r="H23" i="133"/>
  <c r="G23" i="133"/>
  <c r="D23" i="133"/>
  <c r="I22" i="133"/>
  <c r="H22" i="133"/>
  <c r="G22" i="133"/>
  <c r="D22" i="133"/>
  <c r="I21" i="133"/>
  <c r="H21" i="133"/>
  <c r="G21" i="133"/>
  <c r="D21" i="133"/>
  <c r="J21" i="133" s="1"/>
  <c r="I20" i="133"/>
  <c r="H20" i="133"/>
  <c r="G20" i="133"/>
  <c r="D20" i="133"/>
  <c r="I19" i="133"/>
  <c r="H19" i="133"/>
  <c r="G19" i="133"/>
  <c r="D19" i="133"/>
  <c r="I18" i="133"/>
  <c r="H18" i="133"/>
  <c r="G18" i="133"/>
  <c r="D18" i="133"/>
  <c r="J18" i="133" s="1"/>
  <c r="I17" i="133"/>
  <c r="H17" i="133"/>
  <c r="G17" i="133"/>
  <c r="D17" i="133"/>
  <c r="I16" i="133"/>
  <c r="H16" i="133"/>
  <c r="G16" i="133"/>
  <c r="D16" i="133"/>
  <c r="I15" i="133"/>
  <c r="H15" i="133"/>
  <c r="G15" i="133"/>
  <c r="D15" i="133"/>
  <c r="J15" i="133" s="1"/>
  <c r="J14" i="133"/>
  <c r="I14" i="133"/>
  <c r="H14" i="133"/>
  <c r="G14" i="133"/>
  <c r="D14" i="133"/>
  <c r="I13" i="133"/>
  <c r="H13" i="133"/>
  <c r="G13" i="133"/>
  <c r="D13" i="133"/>
  <c r="I12" i="133"/>
  <c r="H12" i="133"/>
  <c r="G12" i="133"/>
  <c r="D12" i="133"/>
  <c r="I11" i="133"/>
  <c r="H11" i="133"/>
  <c r="G11" i="133"/>
  <c r="D11" i="133"/>
  <c r="J11" i="133" s="1"/>
  <c r="I10" i="133"/>
  <c r="H10" i="133"/>
  <c r="G10" i="133"/>
  <c r="D10" i="133"/>
  <c r="J10" i="133" s="1"/>
  <c r="I9" i="133"/>
  <c r="H9" i="133"/>
  <c r="G9" i="133"/>
  <c r="D9" i="133"/>
  <c r="J9" i="133" s="1"/>
  <c r="I8" i="133"/>
  <c r="H8" i="133"/>
  <c r="G8" i="133"/>
  <c r="D8" i="133"/>
  <c r="J8" i="133" s="1"/>
  <c r="G23" i="121" l="1"/>
  <c r="J8" i="108"/>
  <c r="J30" i="108" s="1"/>
  <c r="J8" i="105"/>
  <c r="J18" i="105" s="1"/>
  <c r="J8" i="136"/>
  <c r="J21" i="136" s="1"/>
  <c r="H19" i="135"/>
  <c r="D10" i="134"/>
  <c r="J23" i="121"/>
  <c r="J19" i="120"/>
  <c r="D19" i="119"/>
  <c r="J19" i="119" s="1"/>
  <c r="G10" i="140"/>
  <c r="J10" i="140" s="1"/>
  <c r="J27" i="133"/>
  <c r="J35" i="133"/>
  <c r="J29" i="133"/>
  <c r="J34" i="133"/>
  <c r="J13" i="133"/>
  <c r="J19" i="133"/>
  <c r="J22" i="133"/>
  <c r="J12" i="133"/>
  <c r="J20" i="133"/>
  <c r="J25" i="133"/>
  <c r="J28" i="133"/>
  <c r="J17" i="133"/>
  <c r="J23" i="133"/>
  <c r="J24" i="133"/>
  <c r="J30" i="133"/>
  <c r="J16" i="133"/>
</calcChain>
</file>

<file path=xl/sharedStrings.xml><?xml version="1.0" encoding="utf-8"?>
<sst xmlns="http://schemas.openxmlformats.org/spreadsheetml/2006/main" count="782" uniqueCount="311">
  <si>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</si>
  <si>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</si>
  <si>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</si>
  <si>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</si>
  <si>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</si>
  <si>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</si>
  <si>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</si>
  <si>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</si>
  <si>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</si>
  <si>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</si>
  <si>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</si>
  <si>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</si>
  <si>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</si>
  <si>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</si>
  <si>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</si>
  <si>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</si>
  <si>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</si>
  <si>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</si>
  <si>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</si>
  <si>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</si>
  <si>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</si>
  <si>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</si>
  <si>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</si>
  <si>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</si>
  <si>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</si>
  <si>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</si>
  <si>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</si>
  <si>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</si>
  <si>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</si>
  <si>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</si>
  <si>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</si>
  <si>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</si>
  <si>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</si>
  <si>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</si>
  <si>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</si>
  <si>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</si>
  <si>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</si>
  <si>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</si>
  <si>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</si>
  <si>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</si>
  <si>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</si>
  <si>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undefined</t>
  </si>
  <si>
    <t>Domestic worker*</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</si>
  <si>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</si>
  <si>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</si>
  <si>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</si>
  <si>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</si>
  <si>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</si>
  <si>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</si>
  <si>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</si>
  <si>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</si>
  <si>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</si>
  <si>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</si>
  <si>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</si>
  <si>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</si>
  <si>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</si>
  <si>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</si>
  <si>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</si>
  <si>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</si>
  <si>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</si>
  <si>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</si>
  <si>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</si>
  <si>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</si>
  <si>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</si>
  <si>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</si>
  <si>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</si>
  <si>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</si>
  <si>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</si>
  <si>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</si>
  <si>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</si>
  <si>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</si>
  <si>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</si>
  <si>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</si>
  <si>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</si>
  <si>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</si>
  <si>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</si>
  <si>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</si>
  <si>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</si>
  <si>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</si>
  <si>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</si>
  <si>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</si>
  <si>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</si>
  <si>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</si>
  <si>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</si>
  <si>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</si>
  <si>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</si>
  <si>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</si>
  <si>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</si>
  <si>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</si>
  <si>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</si>
  <si>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</si>
  <si>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</si>
  <si>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</si>
  <si>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</si>
  <si>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</si>
  <si>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</si>
  <si>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</si>
  <si>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</si>
  <si>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</si>
  <si>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</si>
  <si>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</si>
  <si>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</si>
  <si>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</si>
  <si>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</si>
  <si>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</si>
  <si>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</si>
  <si>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</si>
  <si>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</si>
  <si>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</si>
  <si>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</si>
  <si>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</si>
  <si>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</si>
  <si>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</si>
  <si>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</si>
  <si>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</si>
  <si>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</si>
  <si>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</si>
  <si>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</si>
  <si>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</si>
  <si>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Sex</t>
  </si>
  <si>
    <t>Nationality</t>
  </si>
  <si>
    <t>Others include: Work Permit Certification (board certified, Preparatory Program).</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</si>
  <si>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</si>
  <si>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</si>
  <si>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</si>
  <si>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</si>
  <si>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</si>
  <si>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</si>
  <si>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</si>
  <si>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</si>
  <si>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</si>
  <si>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</si>
  <si>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</si>
  <si>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</si>
  <si>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</si>
  <si>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</si>
  <si>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</si>
  <si>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</si>
  <si>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</si>
  <si>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</si>
  <si>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</si>
  <si>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</si>
  <si>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</si>
  <si>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</si>
  <si>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</si>
  <si>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</si>
  <si>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</si>
  <si>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</si>
  <si>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</si>
  <si>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</si>
  <si>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</si>
  <si>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</si>
  <si>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</si>
  <si>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</si>
  <si>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</si>
  <si>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</si>
  <si>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</si>
  <si>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</si>
  <si>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</si>
  <si>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</si>
  <si>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</si>
  <si>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</si>
  <si>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</si>
  <si>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</si>
  <si>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</si>
  <si>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</si>
  <si>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</si>
  <si>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</si>
  <si>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Disability due to an occupational injury</t>
  </si>
  <si>
    <t>Occupational disability due to a work injury (according to the report of the medical committees)</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</si>
  <si>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</si>
  <si>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</si>
  <si>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</si>
  <si>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</si>
  <si>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</si>
  <si>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</si>
  <si>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</si>
  <si>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</si>
  <si>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</si>
  <si>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</si>
  <si>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</si>
  <si>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</si>
  <si>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</si>
  <si>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</si>
  <si>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</si>
  <si>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</si>
  <si>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</si>
  <si>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</si>
  <si>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</si>
  <si>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</si>
  <si>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</si>
  <si>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</si>
  <si>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</si>
  <si>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</si>
  <si>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</si>
  <si>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</si>
  <si>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</si>
  <si>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</si>
  <si>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</si>
  <si>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</si>
  <si>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</si>
  <si>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</si>
  <si>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</si>
  <si>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</si>
  <si>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</si>
  <si>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</si>
  <si>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</si>
  <si>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</si>
  <si>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</si>
  <si>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</si>
  <si>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</si>
  <si>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</si>
  <si>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</si>
  <si>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</si>
  <si>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</si>
  <si>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</si>
  <si>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</si>
  <si>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</si>
  <si>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</si>
  <si>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</si>
  <si>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</si>
  <si>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</si>
  <si>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</si>
  <si>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</si>
  <si>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</si>
  <si>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</si>
  <si>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</si>
  <si>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</si>
  <si>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</si>
  <si>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</si>
  <si>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</si>
  <si>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</si>
  <si>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</si>
  <si>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</si>
  <si>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</si>
  <si>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</si>
  <si>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</si>
  <si>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</si>
  <si>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</si>
  <si>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</si>
  <si>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</si>
  <si>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</si>
  <si>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</si>
  <si>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</si>
  <si>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</si>
  <si>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</si>
  <si>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</si>
  <si>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</si>
  <si>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</si>
  <si>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</si>
  <si>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Excluding the distribution of Article (9) Paragraph (6) of the Registration and Contributions Regulations</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</si>
  <si>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</si>
  <si>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</si>
  <si>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</si>
  <si>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Employees on the job Subject to the rules and regulations of the Civil Service by nationality, sex and Age group *</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</si>
  <si>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</si>
  <si>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</si>
  <si>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</si>
  <si>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</si>
  <si>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</si>
  <si>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</si>
  <si>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</si>
  <si>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</si>
  <si>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</si>
  <si>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</si>
  <si>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</si>
  <si>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</si>
  <si>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</si>
  <si>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</si>
  <si>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</si>
  <si>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</si>
  <si>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</si>
  <si>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</si>
  <si>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</si>
  <si>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</si>
  <si>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</si>
  <si>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</si>
  <si>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</si>
  <si>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</si>
  <si>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</si>
  <si>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</si>
  <si>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</si>
  <si>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</si>
  <si>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</si>
  <si>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</si>
  <si>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</si>
  <si>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96,071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</si>
  <si>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 xml:space="preserve">2023 Q3 </t>
  </si>
  <si>
    <t>Disability due to occupational disease</t>
  </si>
  <si>
    <t xml:space="preserve">2023 Q4 </t>
  </si>
  <si>
    <t>2024 Q1</t>
  </si>
  <si>
    <t>public**</t>
  </si>
  <si>
    <t xml:space="preserve"> Domestic worker ***  </t>
  </si>
  <si>
    <t>Source: NIC and data owner MHRSD***</t>
  </si>
  <si>
    <t>* The government sector : civil service regulations</t>
  </si>
  <si>
    <t>** The public sector:employees in the government sector subject to the insurance insurance regulations (GOSI)</t>
  </si>
  <si>
    <t>Scope</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</si>
  <si>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</si>
  <si>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</si>
  <si>
    <t>2024 Q2</t>
  </si>
  <si>
    <t>Suspended Participants</t>
  </si>
  <si>
    <t xml:space="preserve">Administrative registers , Labor market 2024 Third quarter   </t>
  </si>
  <si>
    <t>Register-based Labour Market Statistics - Third  quarter  2024</t>
  </si>
  <si>
    <t>2024 Q3</t>
  </si>
  <si>
    <t>Termination of the contract of a working woman due to childbirth according to Article 87 of the Labor Law</t>
  </si>
  <si>
    <t>Transfer of ownership of the (individual) establishment to a new owner</t>
  </si>
  <si>
    <t>Force Majeure</t>
  </si>
  <si>
    <t>Termination of the contract by a working woman due to marriage according to Article 87 of the Labor Law.</t>
  </si>
  <si>
    <t>Death of the employer according to Article 79 of the Labor Law if his personality was taken into account in the employment contract</t>
  </si>
  <si>
    <t>Data pulled on 18-12-2024</t>
  </si>
  <si>
    <t>Data pulled on 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</si>
</sst>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56"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
      <sz val="12"/>
      <color rgb="FF002060"/>
      <name val="Frutiger LT Arabic 55 Roman"/>
    </font>
  </fonts>
  <fills count="9">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s>
  <cellStyleXfs count="57">
    <xf numFmtId="0" fontId="0" fillId="0" borderId="0"/>
    <xf numFmtId="0" fontId="16" fillId="0" borderId="0"/>
    <xf numFmtId="0" fontId="18" fillId="0" borderId="0"/>
    <xf numFmtId="0" fontId="19" fillId="0" borderId="0"/>
    <xf numFmtId="0" fontId="26" fillId="0" borderId="0" applyNumberFormat="0" applyFill="0" applyBorder="0" applyAlignment="0" applyProtection="0"/>
    <xf numFmtId="0" fontId="2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5" fillId="0" borderId="0"/>
    <xf numFmtId="0" fontId="15" fillId="0" borderId="0"/>
    <xf numFmtId="0" fontId="14" fillId="0" borderId="0"/>
    <xf numFmtId="0" fontId="19" fillId="0" borderId="0"/>
    <xf numFmtId="164" fontId="19" fillId="0" borderId="0" applyFont="0" applyFill="0" applyBorder="0" applyAlignment="0" applyProtection="0"/>
    <xf numFmtId="0" fontId="13" fillId="0" borderId="0"/>
    <xf numFmtId="164" fontId="2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9" fillId="0" borderId="0"/>
    <xf numFmtId="0" fontId="2" fillId="0" borderId="0"/>
  </cellStyleXfs>
  <cellXfs count="379">
    <xf numFmtId="0" fontId="0" fillId="0" borderId="0" xfId="0"/>
    <xf numFmtId="0" fontId="18" fillId="0" borderId="0" xfId="2"/>
    <xf numFmtId="0" fontId="18" fillId="2" borderId="0" xfId="2" applyFill="1"/>
    <xf numFmtId="0" fontId="18" fillId="0" borderId="7" xfId="2" applyBorder="1" applyAlignment="1">
      <alignment horizontal="center"/>
    </xf>
    <xf numFmtId="0" fontId="18" fillId="0" borderId="0" xfId="2" applyAlignment="1">
      <alignment readingOrder="2"/>
    </xf>
    <xf numFmtId="0" fontId="18" fillId="0" borderId="9" xfId="2" applyBorder="1" applyAlignment="1">
      <alignment horizontal="center"/>
    </xf>
    <xf numFmtId="0" fontId="18" fillId="0" borderId="11" xfId="2" applyBorder="1" applyAlignment="1">
      <alignment readingOrder="2"/>
    </xf>
    <xf numFmtId="0" fontId="29" fillId="2" borderId="0" xfId="2" applyFont="1" applyFill="1" applyAlignment="1">
      <alignment vertical="center" wrapText="1"/>
    </xf>
    <xf numFmtId="0" fontId="30" fillId="4" borderId="6" xfId="3" applyFont="1" applyFill="1" applyBorder="1" applyAlignment="1">
      <alignment horizontal="center" vertical="center" wrapText="1" shrinkToFit="1"/>
    </xf>
    <xf numFmtId="0" fontId="30" fillId="4" borderId="17" xfId="3" applyFont="1" applyFill="1" applyBorder="1" applyAlignment="1">
      <alignment horizontal="center" vertical="center" wrapText="1" shrinkToFit="1" readingOrder="1"/>
    </xf>
    <xf numFmtId="49" fontId="31" fillId="3" borderId="9" xfId="4" applyNumberFormat="1" applyFont="1" applyFill="1" applyBorder="1" applyAlignment="1">
      <alignment horizontal="center" vertical="center" wrapText="1" readingOrder="1"/>
    </xf>
    <xf numFmtId="3" fontId="31" fillId="3" borderId="9" xfId="4" applyNumberFormat="1" applyFont="1" applyFill="1" applyBorder="1" applyAlignment="1">
      <alignment horizontal="left" vertical="center" wrapText="1" indent="1" readingOrder="1"/>
    </xf>
    <xf numFmtId="49" fontId="31" fillId="5" borderId="9" xfId="4" applyNumberFormat="1" applyFont="1" applyFill="1" applyBorder="1" applyAlignment="1">
      <alignment horizontal="center" vertical="center" wrapText="1" readingOrder="1"/>
    </xf>
    <xf numFmtId="3" fontId="31"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4" fillId="6" borderId="24" xfId="0" applyFont="1" applyFill="1" applyBorder="1" applyAlignment="1">
      <alignment vertical="center"/>
    </xf>
    <xf numFmtId="0" fontId="34" fillId="6" borderId="18" xfId="0" applyFont="1" applyFill="1" applyBorder="1" applyAlignment="1">
      <alignment vertical="center"/>
    </xf>
    <xf numFmtId="0" fontId="35" fillId="6" borderId="18" xfId="0" applyFont="1" applyFill="1" applyBorder="1" applyAlignment="1">
      <alignment vertical="center"/>
    </xf>
    <xf numFmtId="0" fontId="35" fillId="0" borderId="22" xfId="0" applyFont="1" applyBorder="1"/>
    <xf numFmtId="0" fontId="35" fillId="0" borderId="0" xfId="0" applyFont="1"/>
    <xf numFmtId="0" fontId="35" fillId="0" borderId="0" xfId="0" applyFont="1" applyAlignment="1">
      <alignment vertical="top"/>
    </xf>
    <xf numFmtId="0" fontId="35" fillId="2" borderId="22" xfId="0" applyFont="1" applyFill="1" applyBorder="1"/>
    <xf numFmtId="0" fontId="35" fillId="2" borderId="0" xfId="0" applyFont="1" applyFill="1"/>
    <xf numFmtId="0" fontId="36" fillId="2" borderId="0" xfId="0" applyFont="1" applyFill="1" applyAlignment="1">
      <alignment vertical="top"/>
    </xf>
    <xf numFmtId="0" fontId="36" fillId="0" borderId="0" xfId="0" applyFont="1"/>
    <xf numFmtId="0" fontId="37" fillId="0" borderId="22" xfId="0" applyFont="1" applyBorder="1" applyAlignment="1">
      <alignment horizontal="left" vertical="center"/>
    </xf>
    <xf numFmtId="0" fontId="28" fillId="0" borderId="23" xfId="0" applyFont="1" applyBorder="1" applyAlignment="1">
      <alignment horizontal="left" readingOrder="1"/>
    </xf>
    <xf numFmtId="0" fontId="28"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9" fillId="2" borderId="16" xfId="2" applyFont="1" applyFill="1" applyBorder="1" applyAlignment="1">
      <alignment horizontal="left" vertical="center" wrapText="1" readingOrder="1"/>
    </xf>
    <xf numFmtId="0" fontId="39" fillId="2" borderId="26" xfId="2" applyFont="1" applyFill="1" applyBorder="1" applyAlignment="1">
      <alignment horizontal="left" vertical="center" wrapText="1" readingOrder="1"/>
    </xf>
    <xf numFmtId="3" fontId="43" fillId="4" borderId="6" xfId="3" applyNumberFormat="1" applyFont="1" applyFill="1" applyBorder="1" applyAlignment="1">
      <alignment horizontal="center" vertical="center" wrapText="1" shrinkToFit="1"/>
    </xf>
    <xf numFmtId="3" fontId="43" fillId="4" borderId="9" xfId="3" applyNumberFormat="1" applyFont="1" applyFill="1" applyBorder="1" applyAlignment="1">
      <alignment horizontal="center" vertical="center" wrapText="1" shrinkToFit="1"/>
    </xf>
    <xf numFmtId="3" fontId="43" fillId="4" borderId="12" xfId="3" applyNumberFormat="1" applyFont="1" applyFill="1" applyBorder="1" applyAlignment="1">
      <alignment horizontal="center" vertical="center" wrapText="1" shrinkToFit="1"/>
    </xf>
    <xf numFmtId="3" fontId="43" fillId="4" borderId="4" xfId="3" applyNumberFormat="1" applyFont="1" applyFill="1" applyBorder="1" applyAlignment="1">
      <alignment horizontal="center" vertical="center" wrapText="1" shrinkToFit="1"/>
    </xf>
    <xf numFmtId="3" fontId="43" fillId="4" borderId="3" xfId="3" applyNumberFormat="1" applyFont="1" applyFill="1" applyBorder="1" applyAlignment="1">
      <alignment horizontal="center" vertical="center" wrapText="1" shrinkToFit="1"/>
    </xf>
    <xf numFmtId="3" fontId="44" fillId="3" borderId="9" xfId="14" applyNumberFormat="1" applyFont="1" applyFill="1" applyBorder="1" applyAlignment="1">
      <alignment horizontal="center" vertical="center" wrapText="1" readingOrder="1"/>
    </xf>
    <xf numFmtId="3" fontId="44" fillId="5" borderId="9" xfId="14" applyNumberFormat="1" applyFont="1" applyFill="1" applyBorder="1" applyAlignment="1">
      <alignment horizontal="center" vertical="center" wrapText="1" readingOrder="1"/>
    </xf>
    <xf numFmtId="3" fontId="43" fillId="4" borderId="11" xfId="3" applyNumberFormat="1" applyFont="1" applyFill="1" applyBorder="1" applyAlignment="1">
      <alignment horizontal="center" vertical="center" wrapText="1" shrinkToFit="1"/>
    </xf>
    <xf numFmtId="0" fontId="43" fillId="4" borderId="5" xfId="3" applyFont="1" applyFill="1" applyBorder="1" applyAlignment="1">
      <alignment horizontal="center" vertical="center" wrapText="1" shrinkToFit="1"/>
    </xf>
    <xf numFmtId="0" fontId="43" fillId="4" borderId="14" xfId="3" applyFont="1" applyFill="1" applyBorder="1" applyAlignment="1">
      <alignment horizontal="center" vertical="center" wrapText="1" shrinkToFit="1"/>
    </xf>
    <xf numFmtId="0" fontId="43" fillId="4" borderId="9" xfId="3" applyFont="1" applyFill="1" applyBorder="1" applyAlignment="1">
      <alignment horizontal="center" vertical="center" wrapText="1" shrinkToFit="1"/>
    </xf>
    <xf numFmtId="0" fontId="43" fillId="4" borderId="1" xfId="3" applyFont="1" applyFill="1" applyBorder="1" applyAlignment="1">
      <alignment horizontal="center" vertical="center" wrapText="1" shrinkToFit="1"/>
    </xf>
    <xf numFmtId="0" fontId="21" fillId="0" borderId="0" xfId="29" applyFont="1" applyAlignment="1">
      <alignment vertical="center"/>
    </xf>
    <xf numFmtId="0" fontId="11" fillId="0" borderId="0" xfId="29"/>
    <xf numFmtId="0" fontId="20" fillId="0" borderId="0" xfId="29" applyFont="1" applyAlignment="1">
      <alignment vertical="center"/>
    </xf>
    <xf numFmtId="0" fontId="21" fillId="0" borderId="0" xfId="29" applyFont="1" applyAlignment="1">
      <alignment horizontal="center" vertical="center"/>
    </xf>
    <xf numFmtId="0" fontId="22" fillId="0" borderId="0" xfId="29" applyFont="1" applyAlignment="1">
      <alignment vertical="center" readingOrder="1"/>
    </xf>
    <xf numFmtId="0" fontId="47" fillId="0" borderId="0" xfId="29" applyFont="1" applyAlignment="1">
      <alignment horizontal="left" vertical="center" readingOrder="1"/>
    </xf>
    <xf numFmtId="0" fontId="48" fillId="0" borderId="0" xfId="29" applyFont="1"/>
    <xf numFmtId="0" fontId="11" fillId="0" borderId="0" xfId="29" applyAlignment="1">
      <alignment wrapText="1"/>
    </xf>
    <xf numFmtId="3" fontId="44" fillId="3" borderId="1" xfId="29" applyNumberFormat="1" applyFont="1" applyFill="1" applyBorder="1" applyAlignment="1">
      <alignment horizontal="left" vertical="center" wrapText="1" indent="1" readingOrder="1"/>
    </xf>
    <xf numFmtId="3" fontId="44" fillId="5" borderId="1" xfId="29" applyNumberFormat="1" applyFont="1" applyFill="1" applyBorder="1" applyAlignment="1">
      <alignment horizontal="left" vertical="center" wrapText="1" indent="1" readingOrder="1"/>
    </xf>
    <xf numFmtId="0" fontId="45" fillId="0" borderId="0" xfId="29" applyFont="1" applyAlignment="1">
      <alignment horizontal="left" indent="1"/>
    </xf>
    <xf numFmtId="0" fontId="24" fillId="0" borderId="0" xfId="29" applyFont="1"/>
    <xf numFmtId="3" fontId="24" fillId="0" borderId="0" xfId="29" applyNumberFormat="1" applyFont="1" applyAlignment="1">
      <alignment horizontal="right" indent="1"/>
    </xf>
    <xf numFmtId="3" fontId="11" fillId="0" borderId="0" xfId="29" applyNumberFormat="1"/>
    <xf numFmtId="0" fontId="41" fillId="0" borderId="0" xfId="30" applyFont="1" applyAlignment="1">
      <alignment vertical="center"/>
    </xf>
    <xf numFmtId="0" fontId="21" fillId="0" borderId="0" xfId="30" applyFont="1" applyAlignment="1">
      <alignment vertical="center"/>
    </xf>
    <xf numFmtId="0" fontId="21" fillId="0" borderId="0" xfId="31" applyFont="1" applyAlignment="1">
      <alignment vertical="center"/>
    </xf>
    <xf numFmtId="0" fontId="11" fillId="0" borderId="0" xfId="31"/>
    <xf numFmtId="0" fontId="20" fillId="0" borderId="0" xfId="31" applyFont="1" applyAlignment="1">
      <alignment vertical="center"/>
    </xf>
    <xf numFmtId="0" fontId="21" fillId="0" borderId="0" xfId="31" applyFont="1" applyAlignment="1">
      <alignment horizontal="center" vertical="center"/>
    </xf>
    <xf numFmtId="0" fontId="48" fillId="0" borderId="0" xfId="31" applyFont="1" applyAlignment="1">
      <alignment wrapText="1"/>
    </xf>
    <xf numFmtId="3" fontId="44" fillId="3" borderId="1" xfId="31" applyNumberFormat="1" applyFont="1" applyFill="1" applyBorder="1" applyAlignment="1">
      <alignment horizontal="left" vertical="center" wrapText="1" indent="1" readingOrder="1"/>
    </xf>
    <xf numFmtId="3" fontId="44" fillId="5" borderId="1" xfId="31" applyNumberFormat="1" applyFont="1" applyFill="1" applyBorder="1" applyAlignment="1">
      <alignment horizontal="left" vertical="center" wrapText="1" indent="1" readingOrder="1"/>
    </xf>
    <xf numFmtId="0" fontId="41" fillId="0" borderId="0" xfId="31" applyFont="1" applyAlignment="1">
      <alignment horizontal="right" vertical="center" indent="1" readingOrder="2"/>
    </xf>
    <xf numFmtId="0" fontId="45" fillId="0" borderId="0" xfId="31" applyFont="1" applyAlignment="1">
      <alignment horizontal="right" wrapText="1" indent="1"/>
    </xf>
    <xf numFmtId="0" fontId="45" fillId="0" borderId="0" xfId="31" applyFont="1" applyAlignment="1">
      <alignment wrapText="1"/>
    </xf>
    <xf numFmtId="0" fontId="24" fillId="0" borderId="0" xfId="31" applyFont="1" applyAlignment="1">
      <alignment wrapText="1"/>
    </xf>
    <xf numFmtId="0" fontId="24" fillId="0" borderId="0" xfId="31" applyFont="1" applyAlignment="1">
      <alignment horizontal="left" wrapText="1" indent="1"/>
    </xf>
    <xf numFmtId="0" fontId="45" fillId="0" borderId="0" xfId="31" applyFont="1" applyAlignment="1">
      <alignment horizontal="right" indent="1"/>
    </xf>
    <xf numFmtId="3" fontId="45" fillId="0" borderId="0" xfId="31" applyNumberFormat="1" applyFont="1" applyAlignment="1">
      <alignment horizontal="right" indent="1"/>
    </xf>
    <xf numFmtId="3" fontId="45" fillId="0" borderId="0" xfId="31" applyNumberFormat="1" applyFont="1"/>
    <xf numFmtId="0" fontId="45" fillId="0" borderId="0" xfId="31" applyFont="1"/>
    <xf numFmtId="0" fontId="24" fillId="0" borderId="0" xfId="31" applyFont="1"/>
    <xf numFmtId="0" fontId="24" fillId="0" borderId="0" xfId="31" applyFont="1" applyAlignment="1">
      <alignment horizontal="left" indent="1"/>
    </xf>
    <xf numFmtId="0" fontId="11" fillId="0" borderId="0" xfId="31" applyAlignment="1">
      <alignment wrapText="1"/>
    </xf>
    <xf numFmtId="3" fontId="50" fillId="0" borderId="0" xfId="0" applyNumberFormat="1" applyFont="1" applyAlignment="1">
      <alignment horizontal="center" vertical="center"/>
    </xf>
    <xf numFmtId="0" fontId="50" fillId="0" borderId="0" xfId="0" applyFont="1" applyAlignment="1">
      <alignment horizontal="center" vertical="center"/>
    </xf>
    <xf numFmtId="0" fontId="21" fillId="0" borderId="0" xfId="32" applyFont="1" applyAlignment="1">
      <alignment vertical="center"/>
    </xf>
    <xf numFmtId="0" fontId="11" fillId="0" borderId="0" xfId="32"/>
    <xf numFmtId="0" fontId="20" fillId="0" borderId="0" xfId="32" applyFont="1" applyAlignment="1">
      <alignment vertical="center"/>
    </xf>
    <xf numFmtId="0" fontId="21" fillId="0" borderId="0" xfId="32" applyFont="1" applyAlignment="1">
      <alignment horizontal="center" vertical="center"/>
    </xf>
    <xf numFmtId="0" fontId="42" fillId="0" borderId="0" xfId="32" applyFont="1" applyAlignment="1">
      <alignment vertical="center" readingOrder="1"/>
    </xf>
    <xf numFmtId="0" fontId="47" fillId="0" borderId="0" xfId="32" applyFont="1" applyAlignment="1">
      <alignment vertical="center" readingOrder="1"/>
    </xf>
    <xf numFmtId="0" fontId="51" fillId="0" borderId="0" xfId="32" applyFont="1"/>
    <xf numFmtId="3" fontId="44" fillId="3" borderId="9" xfId="33" applyNumberFormat="1" applyFont="1" applyFill="1" applyBorder="1" applyAlignment="1">
      <alignment horizontal="center" vertical="center" wrapText="1" readingOrder="1"/>
    </xf>
    <xf numFmtId="3" fontId="44" fillId="5" borderId="9" xfId="33" applyNumberFormat="1" applyFont="1" applyFill="1" applyBorder="1" applyAlignment="1">
      <alignment horizontal="center" vertical="center" wrapText="1" readingOrder="1"/>
    </xf>
    <xf numFmtId="0" fontId="45" fillId="0" borderId="0" xfId="32" applyFont="1" applyAlignment="1">
      <alignment horizontal="left" indent="1"/>
    </xf>
    <xf numFmtId="0" fontId="24" fillId="0" borderId="0" xfId="32" applyFont="1"/>
    <xf numFmtId="3" fontId="24" fillId="0" borderId="0" xfId="32" applyNumberFormat="1" applyFont="1"/>
    <xf numFmtId="3" fontId="11" fillId="0" borderId="0" xfId="32" applyNumberFormat="1"/>
    <xf numFmtId="0" fontId="11" fillId="0" borderId="0" xfId="30"/>
    <xf numFmtId="0" fontId="20" fillId="0" borderId="0" xfId="30" applyFont="1" applyAlignment="1">
      <alignment vertical="center"/>
    </xf>
    <xf numFmtId="0" fontId="21" fillId="0" borderId="0" xfId="30" applyFont="1" applyAlignment="1">
      <alignment horizontal="center" vertical="center"/>
    </xf>
    <xf numFmtId="0" fontId="22" fillId="0" borderId="0" xfId="30" applyFont="1" applyAlignment="1">
      <alignment vertical="center"/>
    </xf>
    <xf numFmtId="0" fontId="47" fillId="2" borderId="0" xfId="30" applyFont="1" applyFill="1" applyAlignment="1">
      <alignment horizontal="left" vertical="center"/>
    </xf>
    <xf numFmtId="3" fontId="44" fillId="3" borderId="9" xfId="30" applyNumberFormat="1" applyFont="1" applyFill="1" applyBorder="1" applyAlignment="1">
      <alignment horizontal="left" vertical="center" wrapText="1" indent="1"/>
    </xf>
    <xf numFmtId="3" fontId="44" fillId="5" borderId="9" xfId="30" applyNumberFormat="1" applyFont="1" applyFill="1" applyBorder="1" applyAlignment="1">
      <alignment horizontal="left" vertical="center" wrapText="1" indent="1"/>
    </xf>
    <xf numFmtId="0" fontId="45" fillId="0" borderId="0" xfId="30" applyFont="1" applyAlignment="1">
      <alignment horizontal="left" indent="1"/>
    </xf>
    <xf numFmtId="0" fontId="24" fillId="0" borderId="0" xfId="30" applyFont="1"/>
    <xf numFmtId="0" fontId="24" fillId="0" borderId="30" xfId="30" applyFont="1" applyBorder="1"/>
    <xf numFmtId="3" fontId="24" fillId="0" borderId="0" xfId="30" applyNumberFormat="1" applyFont="1"/>
    <xf numFmtId="3" fontId="44" fillId="3" borderId="9" xfId="32" applyNumberFormat="1" applyFont="1" applyFill="1" applyBorder="1" applyAlignment="1">
      <alignment horizontal="left" vertical="center" wrapText="1" indent="1" readingOrder="1"/>
    </xf>
    <xf numFmtId="3" fontId="44" fillId="5" borderId="9" xfId="32" applyNumberFormat="1" applyFont="1" applyFill="1" applyBorder="1" applyAlignment="1">
      <alignment horizontal="left" vertical="center" wrapText="1" indent="1" readingOrder="1"/>
    </xf>
    <xf numFmtId="0" fontId="45" fillId="0" borderId="9" xfId="32" applyFont="1" applyBorder="1" applyAlignment="1">
      <alignment horizontal="left" indent="1"/>
    </xf>
    <xf numFmtId="0" fontId="24" fillId="0" borderId="9" xfId="32" applyFont="1" applyBorder="1"/>
    <xf numFmtId="3" fontId="24" fillId="0" borderId="9" xfId="32" applyNumberFormat="1" applyFont="1" applyBorder="1"/>
    <xf numFmtId="0" fontId="21" fillId="0" borderId="0" xfId="34" applyFont="1" applyAlignment="1">
      <alignment vertical="center"/>
    </xf>
    <xf numFmtId="0" fontId="11" fillId="0" borderId="0" xfId="34"/>
    <xf numFmtId="0" fontId="20" fillId="0" borderId="0" xfId="34" applyFont="1" applyAlignment="1">
      <alignment vertical="center"/>
    </xf>
    <xf numFmtId="0" fontId="21" fillId="0" borderId="0" xfId="34" applyFont="1" applyAlignment="1">
      <alignment horizontal="center" vertical="center"/>
    </xf>
    <xf numFmtId="0" fontId="47" fillId="0" borderId="1" xfId="34" applyFont="1" applyBorder="1" applyAlignment="1">
      <alignment horizontal="left" vertical="center" readingOrder="1"/>
    </xf>
    <xf numFmtId="3" fontId="44" fillId="3" borderId="1" xfId="34" applyNumberFormat="1" applyFont="1" applyFill="1" applyBorder="1" applyAlignment="1">
      <alignment horizontal="center" vertical="center" wrapText="1" readingOrder="1"/>
    </xf>
    <xf numFmtId="3" fontId="44" fillId="5" borderId="1" xfId="34" applyNumberFormat="1" applyFont="1" applyFill="1" applyBorder="1" applyAlignment="1">
      <alignment horizontal="center" vertical="center" wrapText="1" readingOrder="1"/>
    </xf>
    <xf numFmtId="0" fontId="45" fillId="0" borderId="0" xfId="34" applyFont="1" applyAlignment="1">
      <alignment horizontal="left" indent="1"/>
    </xf>
    <xf numFmtId="0" fontId="24" fillId="0" borderId="0" xfId="34" applyFont="1"/>
    <xf numFmtId="3" fontId="24" fillId="0" borderId="0" xfId="34" applyNumberFormat="1" applyFont="1"/>
    <xf numFmtId="3" fontId="11" fillId="0" borderId="0" xfId="34" applyNumberFormat="1"/>
    <xf numFmtId="0" fontId="43" fillId="4" borderId="4" xfId="3" applyFont="1" applyFill="1" applyBorder="1" applyAlignment="1">
      <alignment horizontal="center" vertical="center" wrapText="1" shrinkToFit="1"/>
    </xf>
    <xf numFmtId="0" fontId="43" fillId="4" borderId="6" xfId="3" applyFont="1" applyFill="1" applyBorder="1" applyAlignment="1">
      <alignment horizontal="center" vertical="center" wrapText="1" shrinkToFit="1"/>
    </xf>
    <xf numFmtId="0" fontId="43" fillId="4" borderId="2" xfId="3" applyFont="1" applyFill="1" applyBorder="1" applyAlignment="1">
      <alignment horizontal="center" vertical="center" wrapText="1" shrinkToFit="1"/>
    </xf>
    <xf numFmtId="0" fontId="24" fillId="0" borderId="1" xfId="29" applyFont="1" applyBorder="1"/>
    <xf numFmtId="0" fontId="24" fillId="0" borderId="13" xfId="29" applyFont="1" applyBorder="1"/>
    <xf numFmtId="0" fontId="24" fillId="0" borderId="13" xfId="29" applyFont="1" applyBorder="1" applyAlignment="1">
      <alignment horizontal="right" indent="1"/>
    </xf>
    <xf numFmtId="0" fontId="24" fillId="0" borderId="8" xfId="29" applyFont="1" applyBorder="1"/>
    <xf numFmtId="0" fontId="45" fillId="0" borderId="0" xfId="31" applyFont="1" applyAlignment="1">
      <alignment horizontal="left" vertical="center" wrapText="1" indent="1"/>
    </xf>
    <xf numFmtId="0" fontId="45" fillId="0" borderId="0" xfId="31" applyFont="1" applyAlignment="1">
      <alignment horizontal="left" vertical="center" indent="1"/>
    </xf>
    <xf numFmtId="0" fontId="45" fillId="2" borderId="10" xfId="30" applyFont="1" applyFill="1" applyBorder="1" applyAlignment="1">
      <alignment horizontal="left" vertical="top" indent="1"/>
    </xf>
    <xf numFmtId="0" fontId="21" fillId="0" borderId="0" xfId="36" applyFont="1" applyAlignment="1">
      <alignment vertical="center"/>
    </xf>
    <xf numFmtId="0" fontId="10" fillId="0" borderId="0" xfId="36"/>
    <xf numFmtId="0" fontId="20" fillId="0" borderId="0" xfId="36" applyFont="1" applyAlignment="1">
      <alignment vertical="center"/>
    </xf>
    <xf numFmtId="0" fontId="21" fillId="0" borderId="0" xfId="36" applyFont="1" applyAlignment="1">
      <alignment horizontal="center" vertical="center"/>
    </xf>
    <xf numFmtId="0" fontId="24" fillId="0" borderId="0" xfId="36" applyFont="1"/>
    <xf numFmtId="3" fontId="24" fillId="0" borderId="0" xfId="36" applyNumberFormat="1" applyFont="1"/>
    <xf numFmtId="0" fontId="41" fillId="0" borderId="0" xfId="36" applyFont="1" applyAlignment="1">
      <alignment vertical="center"/>
    </xf>
    <xf numFmtId="0" fontId="47" fillId="0" borderId="0" xfId="36" applyFont="1" applyAlignment="1">
      <alignment horizontal="left" vertical="center" readingOrder="1"/>
    </xf>
    <xf numFmtId="3" fontId="44" fillId="3" borderId="9" xfId="36" applyNumberFormat="1" applyFont="1" applyFill="1" applyBorder="1" applyAlignment="1">
      <alignment horizontal="center" vertical="center" wrapText="1" readingOrder="1"/>
    </xf>
    <xf numFmtId="3" fontId="44" fillId="5" borderId="9" xfId="36" applyNumberFormat="1" applyFont="1" applyFill="1" applyBorder="1" applyAlignment="1">
      <alignment horizontal="center" vertical="center" wrapText="1" readingOrder="1"/>
    </xf>
    <xf numFmtId="0" fontId="41" fillId="2" borderId="0" xfId="36" applyFont="1" applyFill="1" applyAlignment="1">
      <alignment horizontal="left" indent="1"/>
    </xf>
    <xf numFmtId="0" fontId="24" fillId="2" borderId="0" xfId="36" applyFont="1" applyFill="1"/>
    <xf numFmtId="0" fontId="45" fillId="2" borderId="0" xfId="36" applyFont="1" applyFill="1" applyAlignment="1">
      <alignment horizontal="left" indent="1"/>
    </xf>
    <xf numFmtId="3" fontId="24" fillId="2" borderId="0" xfId="36" applyNumberFormat="1" applyFont="1" applyFill="1"/>
    <xf numFmtId="0" fontId="24" fillId="2" borderId="0" xfId="36" applyFont="1" applyFill="1" applyAlignment="1">
      <alignment horizontal="center"/>
    </xf>
    <xf numFmtId="0" fontId="10" fillId="0" borderId="0" xfId="36" applyAlignment="1">
      <alignment horizontal="center"/>
    </xf>
    <xf numFmtId="3" fontId="10" fillId="0" borderId="0" xfId="36" applyNumberFormat="1"/>
    <xf numFmtId="165" fontId="10" fillId="0" borderId="0" xfId="36" applyNumberFormat="1"/>
    <xf numFmtId="0" fontId="47" fillId="0" borderId="1" xfId="36" applyFont="1" applyBorder="1" applyAlignment="1">
      <alignment horizontal="left" vertical="center" readingOrder="1"/>
    </xf>
    <xf numFmtId="3" fontId="44" fillId="3" borderId="9" xfId="36" applyNumberFormat="1" applyFont="1" applyFill="1" applyBorder="1" applyAlignment="1">
      <alignment horizontal="left" vertical="center" wrapText="1" indent="1" readingOrder="1"/>
    </xf>
    <xf numFmtId="3" fontId="44" fillId="5" borderId="9" xfId="36" applyNumberFormat="1" applyFont="1" applyFill="1" applyBorder="1" applyAlignment="1">
      <alignment horizontal="left" vertical="center" wrapText="1" indent="1" readingOrder="1"/>
    </xf>
    <xf numFmtId="0" fontId="45" fillId="0" borderId="0" xfId="36" applyFont="1" applyAlignment="1">
      <alignment horizontal="left" indent="1"/>
    </xf>
    <xf numFmtId="0" fontId="24" fillId="0" borderId="0" xfId="36" applyFont="1" applyAlignment="1">
      <alignment horizontal="center"/>
    </xf>
    <xf numFmtId="0" fontId="45" fillId="0" borderId="0" xfId="36" applyFont="1"/>
    <xf numFmtId="0" fontId="47" fillId="0" borderId="1" xfId="36" applyFont="1" applyBorder="1" applyAlignment="1">
      <alignment vertical="center" readingOrder="1"/>
    </xf>
    <xf numFmtId="0" fontId="45" fillId="2" borderId="28" xfId="36" applyFont="1" applyFill="1" applyBorder="1" applyAlignment="1">
      <alignment horizontal="left"/>
    </xf>
    <xf numFmtId="0" fontId="45" fillId="0" borderId="29" xfId="36" applyFont="1" applyBorder="1"/>
    <xf numFmtId="0" fontId="24" fillId="2" borderId="29" xfId="36" applyFont="1" applyFill="1" applyBorder="1"/>
    <xf numFmtId="0" fontId="10" fillId="0" borderId="27" xfId="36" applyBorder="1"/>
    <xf numFmtId="0" fontId="45" fillId="2" borderId="0" xfId="36" applyFont="1" applyFill="1" applyAlignment="1">
      <alignment horizontal="left"/>
    </xf>
    <xf numFmtId="0" fontId="10" fillId="2" borderId="0" xfId="36" applyFill="1"/>
    <xf numFmtId="3" fontId="10" fillId="2" borderId="0" xfId="36" applyNumberFormat="1" applyFill="1"/>
    <xf numFmtId="0" fontId="10" fillId="0" borderId="0" xfId="37"/>
    <xf numFmtId="3" fontId="10" fillId="0" borderId="0" xfId="37" applyNumberFormat="1"/>
    <xf numFmtId="3" fontId="24" fillId="0" borderId="0" xfId="37" applyNumberFormat="1" applyFont="1"/>
    <xf numFmtId="0" fontId="45" fillId="0" borderId="0" xfId="37" applyFont="1" applyAlignment="1">
      <alignment horizontal="left" indent="1"/>
    </xf>
    <xf numFmtId="0" fontId="24" fillId="0" borderId="0" xfId="37" applyFont="1"/>
    <xf numFmtId="0" fontId="10" fillId="0" borderId="0" xfId="38"/>
    <xf numFmtId="0" fontId="47" fillId="0" borderId="1" xfId="37" applyFont="1" applyBorder="1" applyAlignment="1">
      <alignment horizontal="left" vertical="center" readingOrder="1"/>
    </xf>
    <xf numFmtId="0" fontId="20" fillId="0" borderId="0" xfId="37" applyFont="1" applyAlignment="1">
      <alignment vertical="center"/>
    </xf>
    <xf numFmtId="0" fontId="21" fillId="0" borderId="0" xfId="37" applyFont="1" applyAlignment="1">
      <alignment horizontal="center" vertical="center"/>
    </xf>
    <xf numFmtId="0" fontId="21" fillId="0" borderId="0" xfId="37" applyFont="1" applyAlignment="1">
      <alignment vertical="center"/>
    </xf>
    <xf numFmtId="3" fontId="10" fillId="0" borderId="0" xfId="36" applyNumberFormat="1" applyAlignment="1">
      <alignment horizontal="left" indent="1"/>
    </xf>
    <xf numFmtId="0" fontId="10" fillId="0" borderId="0" xfId="36" applyAlignment="1">
      <alignment horizontal="left" indent="1"/>
    </xf>
    <xf numFmtId="0" fontId="28" fillId="0" borderId="0" xfId="0" quotePrefix="1" applyFont="1" applyAlignment="1">
      <alignment horizontal="left" vertical="center" wrapText="1" readingOrder="1"/>
    </xf>
    <xf numFmtId="0" fontId="28" fillId="0" borderId="23" xfId="0" quotePrefix="1" applyFont="1" applyBorder="1" applyAlignment="1">
      <alignment horizontal="left" vertical="center" wrapText="1" readingOrder="1"/>
    </xf>
    <xf numFmtId="0" fontId="0" fillId="0" borderId="0" xfId="0" applyAlignment="1">
      <alignment horizontal="left" indent="1"/>
    </xf>
    <xf numFmtId="0" fontId="21" fillId="0" borderId="0" xfId="40" applyFont="1" applyAlignment="1">
      <alignment vertical="center"/>
    </xf>
    <xf numFmtId="0" fontId="9" fillId="0" borderId="0" xfId="40"/>
    <xf numFmtId="0" fontId="20" fillId="0" borderId="0" xfId="40" applyFont="1" applyAlignment="1">
      <alignment vertical="center"/>
    </xf>
    <xf numFmtId="0" fontId="21" fillId="0" borderId="0" xfId="40" applyFont="1" applyAlignment="1">
      <alignment horizontal="center" vertical="center"/>
    </xf>
    <xf numFmtId="0" fontId="9" fillId="2" borderId="0" xfId="40" applyFill="1"/>
    <xf numFmtId="0" fontId="53" fillId="0" borderId="0" xfId="40" applyFont="1" applyAlignment="1">
      <alignment horizontal="left" vertical="center" readingOrder="2"/>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24" fillId="0" borderId="0" xfId="40" applyFont="1"/>
    <xf numFmtId="3" fontId="24" fillId="0" borderId="0" xfId="40" applyNumberFormat="1" applyFont="1"/>
    <xf numFmtId="3" fontId="9" fillId="0" borderId="0" xfId="40" applyNumberFormat="1"/>
    <xf numFmtId="0" fontId="41" fillId="0" borderId="0" xfId="41" applyFont="1" applyAlignment="1">
      <alignment vertical="center"/>
    </xf>
    <xf numFmtId="0" fontId="21" fillId="0" borderId="0" xfId="41" applyFont="1" applyAlignment="1">
      <alignment vertical="center"/>
    </xf>
    <xf numFmtId="0" fontId="8" fillId="0" borderId="0" xfId="41"/>
    <xf numFmtId="0" fontId="20" fillId="0" borderId="0" xfId="41" applyFont="1" applyAlignment="1">
      <alignment vertical="center"/>
    </xf>
    <xf numFmtId="0" fontId="21" fillId="0" borderId="0" xfId="41" applyFont="1" applyAlignment="1">
      <alignment horizontal="center" vertical="center"/>
    </xf>
    <xf numFmtId="0" fontId="47" fillId="0" borderId="0" xfId="41" applyFont="1" applyAlignment="1">
      <alignment horizontal="left" vertical="center" readingOrder="1"/>
    </xf>
    <xf numFmtId="0" fontId="44" fillId="3" borderId="8" xfId="41" applyFont="1" applyFill="1" applyBorder="1" applyAlignment="1">
      <alignment horizontal="center" vertical="center" wrapText="1" readingOrder="2"/>
    </xf>
    <xf numFmtId="3" fontId="44" fillId="3" borderId="9" xfId="41" applyNumberFormat="1" applyFont="1" applyFill="1" applyBorder="1" applyAlignment="1">
      <alignment horizontal="center" vertical="center" wrapText="1" readingOrder="1"/>
    </xf>
    <xf numFmtId="0" fontId="44" fillId="5" borderId="12" xfId="41" applyFont="1" applyFill="1" applyBorder="1" applyAlignment="1">
      <alignment horizontal="center" vertical="center" wrapText="1" readingOrder="2"/>
    </xf>
    <xf numFmtId="0" fontId="45" fillId="0" borderId="0" xfId="41" applyFont="1" applyAlignment="1">
      <alignment horizontal="left" indent="1"/>
    </xf>
    <xf numFmtId="0" fontId="24" fillId="0" borderId="0" xfId="41" applyFont="1"/>
    <xf numFmtId="3" fontId="24" fillId="0" borderId="0" xfId="41" applyNumberFormat="1" applyFont="1"/>
    <xf numFmtId="3" fontId="8" fillId="0" borderId="0" xfId="41" applyNumberFormat="1"/>
    <xf numFmtId="0" fontId="47" fillId="0" borderId="0" xfId="41" applyFont="1" applyAlignment="1">
      <alignment vertical="center" readingOrder="1"/>
    </xf>
    <xf numFmtId="3" fontId="44" fillId="5" borderId="9" xfId="41" applyNumberFormat="1" applyFont="1" applyFill="1" applyBorder="1" applyAlignment="1">
      <alignment horizontal="center" vertical="center" wrapText="1" readingOrder="1"/>
    </xf>
    <xf numFmtId="0" fontId="24" fillId="0" borderId="0" xfId="41" applyFont="1" applyAlignment="1">
      <alignment horizontal="center"/>
    </xf>
    <xf numFmtId="3" fontId="8" fillId="0" borderId="0" xfId="41" applyNumberFormat="1" applyAlignment="1">
      <alignment horizontal="left" indent="1"/>
    </xf>
    <xf numFmtId="0" fontId="8" fillId="0" borderId="0" xfId="41" applyAlignment="1">
      <alignment horizontal="left" indent="1"/>
    </xf>
    <xf numFmtId="3" fontId="44" fillId="3" borderId="9" xfId="41" applyNumberFormat="1" applyFont="1" applyFill="1" applyBorder="1" applyAlignment="1">
      <alignment horizontal="left" vertical="center" wrapText="1" indent="1" readingOrder="1"/>
    </xf>
    <xf numFmtId="3" fontId="44" fillId="5" borderId="9" xfId="41" applyNumberFormat="1" applyFont="1" applyFill="1" applyBorder="1" applyAlignment="1">
      <alignment horizontal="left" vertical="center" wrapText="1" indent="1" readingOrder="1"/>
    </xf>
    <xf numFmtId="0" fontId="24" fillId="0" borderId="14" xfId="41" applyFont="1" applyBorder="1"/>
    <xf numFmtId="0" fontId="24" fillId="0" borderId="15" xfId="41" applyFont="1" applyBorder="1"/>
    <xf numFmtId="0" fontId="22" fillId="0" borderId="0" xfId="41" applyFont="1" applyAlignment="1">
      <alignment vertical="center" readingOrder="1"/>
    </xf>
    <xf numFmtId="165" fontId="8" fillId="0" borderId="0" xfId="41" applyNumberFormat="1"/>
    <xf numFmtId="0" fontId="17" fillId="0" borderId="0" xfId="41" applyFont="1" applyAlignment="1">
      <alignment vertical="center" readingOrder="2"/>
    </xf>
    <xf numFmtId="0" fontId="27" fillId="0" borderId="0" xfId="41" applyFont="1" applyAlignment="1">
      <alignment horizontal="center" vertical="center" readingOrder="2"/>
    </xf>
    <xf numFmtId="0" fontId="41" fillId="2" borderId="0" xfId="43" applyFont="1" applyFill="1" applyAlignment="1">
      <alignment horizontal="left" vertical="center" indent="1" readingOrder="2"/>
    </xf>
    <xf numFmtId="0" fontId="41" fillId="2" borderId="0" xfId="43" applyFont="1" applyFill="1" applyAlignment="1">
      <alignment horizontal="left" vertical="center" indent="1" readingOrder="1"/>
    </xf>
    <xf numFmtId="0" fontId="41" fillId="0" borderId="0" xfId="43" applyFont="1" applyAlignment="1">
      <alignment vertical="center"/>
    </xf>
    <xf numFmtId="0" fontId="21" fillId="0" borderId="0" xfId="43" applyFont="1" applyAlignment="1">
      <alignment vertical="center"/>
    </xf>
    <xf numFmtId="0" fontId="7" fillId="0" borderId="0" xfId="43"/>
    <xf numFmtId="0" fontId="20" fillId="0" borderId="0" xfId="43" applyFont="1" applyAlignment="1">
      <alignment vertical="center"/>
    </xf>
    <xf numFmtId="0" fontId="47" fillId="0" borderId="0" xfId="43" applyFont="1" applyAlignment="1">
      <alignment horizontal="left" vertical="center" readingOrder="1"/>
    </xf>
    <xf numFmtId="0" fontId="44" fillId="3" borderId="9" xfId="43" applyFont="1" applyFill="1" applyBorder="1" applyAlignment="1">
      <alignment horizontal="center" vertical="center" wrapText="1" readingOrder="2"/>
    </xf>
    <xf numFmtId="0" fontId="44" fillId="5" borderId="9" xfId="43" applyFont="1" applyFill="1" applyBorder="1" applyAlignment="1">
      <alignment horizontal="center" vertical="center" wrapText="1" readingOrder="2"/>
    </xf>
    <xf numFmtId="0" fontId="41" fillId="2" borderId="0" xfId="43" applyFont="1" applyFill="1" applyAlignment="1">
      <alignment horizontal="left" indent="1"/>
    </xf>
    <xf numFmtId="0" fontId="23" fillId="2" borderId="0" xfId="43" applyFont="1" applyFill="1" applyAlignment="1">
      <alignment vertical="center" readingOrder="2"/>
    </xf>
    <xf numFmtId="0" fontId="23" fillId="2" borderId="0" xfId="43" applyFont="1" applyFill="1" applyAlignment="1">
      <alignment horizontal="right"/>
    </xf>
    <xf numFmtId="0" fontId="23" fillId="2" borderId="0" xfId="43" applyFont="1" applyFill="1"/>
    <xf numFmtId="0" fontId="7" fillId="2" borderId="0" xfId="43" applyFill="1"/>
    <xf numFmtId="0" fontId="41" fillId="0" borderId="0" xfId="43" applyFont="1" applyAlignment="1">
      <alignment horizontal="left" indent="1" readingOrder="2"/>
    </xf>
    <xf numFmtId="0" fontId="23" fillId="0" borderId="0" xfId="43" applyFont="1" applyAlignment="1">
      <alignment horizontal="right" vertical="center" readingOrder="2"/>
    </xf>
    <xf numFmtId="0" fontId="23" fillId="0" borderId="0" xfId="43" applyFont="1" applyAlignment="1">
      <alignment horizontal="right"/>
    </xf>
    <xf numFmtId="0" fontId="23" fillId="0" borderId="0" xfId="43" applyFont="1"/>
    <xf numFmtId="165" fontId="23" fillId="0" borderId="0" xfId="43" applyNumberFormat="1" applyFont="1"/>
    <xf numFmtId="0" fontId="45" fillId="2" borderId="0" xfId="43" applyFont="1" applyFill="1" applyAlignment="1">
      <alignment horizontal="left" indent="1"/>
    </xf>
    <xf numFmtId="0" fontId="23" fillId="0" borderId="0" xfId="43" applyFont="1" applyAlignment="1">
      <alignment vertical="center" readingOrder="2"/>
    </xf>
    <xf numFmtId="165" fontId="41" fillId="2" borderId="0" xfId="43" applyNumberFormat="1" applyFont="1" applyFill="1" applyAlignment="1">
      <alignment horizontal="left" indent="1"/>
    </xf>
    <xf numFmtId="3" fontId="23" fillId="0" borderId="0" xfId="43" applyNumberFormat="1" applyFont="1" applyAlignment="1">
      <alignment horizontal="right"/>
    </xf>
    <xf numFmtId="3" fontId="7" fillId="0" borderId="0" xfId="43" applyNumberFormat="1"/>
    <xf numFmtId="0" fontId="21" fillId="2" borderId="0" xfId="43" applyFont="1" applyFill="1" applyAlignment="1">
      <alignment vertical="center"/>
    </xf>
    <xf numFmtId="0" fontId="20" fillId="2" borderId="0" xfId="43" applyFont="1" applyFill="1" applyAlignment="1">
      <alignment vertical="center"/>
    </xf>
    <xf numFmtId="0" fontId="23" fillId="0" borderId="0" xfId="43" applyFont="1" applyAlignment="1">
      <alignment horizontal="right" vertical="center" indent="11" readingOrder="2"/>
    </xf>
    <xf numFmtId="0" fontId="41" fillId="0" borderId="0" xfId="43" applyFont="1" applyAlignment="1">
      <alignment horizontal="left" vertical="center" indent="1" readingOrder="2"/>
    </xf>
    <xf numFmtId="165" fontId="23" fillId="0" borderId="0" xfId="43" applyNumberFormat="1" applyFont="1" applyAlignment="1">
      <alignment horizontal="right"/>
    </xf>
    <xf numFmtId="0" fontId="21" fillId="0" borderId="0" xfId="45" applyFont="1" applyAlignment="1">
      <alignment vertical="center"/>
    </xf>
    <xf numFmtId="0" fontId="6" fillId="0" borderId="0" xfId="45"/>
    <xf numFmtId="0" fontId="20" fillId="0" borderId="0" xfId="45" applyFont="1" applyAlignment="1">
      <alignment vertical="center"/>
    </xf>
    <xf numFmtId="0" fontId="21" fillId="0" borderId="0" xfId="45" applyFont="1" applyAlignment="1">
      <alignment horizontal="center" vertical="center"/>
    </xf>
    <xf numFmtId="0" fontId="47" fillId="0" borderId="1" xfId="45" applyFont="1" applyBorder="1" applyAlignment="1">
      <alignment horizontal="left" vertical="center" readingOrder="1"/>
    </xf>
    <xf numFmtId="0" fontId="48" fillId="0" borderId="13" xfId="45" applyFont="1" applyBorder="1"/>
    <xf numFmtId="3" fontId="44" fillId="3" borderId="9" xfId="46" applyNumberFormat="1" applyFont="1" applyFill="1" applyBorder="1" applyAlignment="1">
      <alignment horizontal="left" vertical="center" wrapText="1" indent="1"/>
    </xf>
    <xf numFmtId="3" fontId="44" fillId="5" borderId="9" xfId="46" applyNumberFormat="1" applyFont="1" applyFill="1" applyBorder="1" applyAlignment="1">
      <alignment horizontal="left" vertical="center" wrapText="1" indent="1"/>
    </xf>
    <xf numFmtId="0" fontId="45" fillId="0" borderId="8" xfId="45" applyFont="1" applyBorder="1" applyAlignment="1">
      <alignment horizontal="left" indent="1"/>
    </xf>
    <xf numFmtId="0" fontId="24" fillId="0" borderId="13" xfId="45" applyFont="1" applyBorder="1"/>
    <xf numFmtId="0" fontId="24" fillId="0" borderId="8" xfId="45" applyFont="1" applyBorder="1"/>
    <xf numFmtId="0" fontId="45" fillId="0" borderId="0" xfId="45" applyFont="1" applyAlignment="1">
      <alignment horizontal="left" indent="1"/>
    </xf>
    <xf numFmtId="3" fontId="24" fillId="0" borderId="0" xfId="45" applyNumberFormat="1" applyFont="1"/>
    <xf numFmtId="0" fontId="45" fillId="2" borderId="0" xfId="46" applyFont="1" applyFill="1" applyAlignment="1">
      <alignment vertical="center"/>
    </xf>
    <xf numFmtId="3" fontId="6" fillId="0" borderId="0" xfId="45" applyNumberFormat="1" applyAlignment="1">
      <alignment vertical="center"/>
    </xf>
    <xf numFmtId="0" fontId="6" fillId="0" borderId="0" xfId="45" applyAlignment="1">
      <alignment vertical="center"/>
    </xf>
    <xf numFmtId="0" fontId="5" fillId="2" borderId="0" xfId="41" applyFont="1" applyFill="1" applyAlignment="1">
      <alignment horizontal="left" indent="1"/>
    </xf>
    <xf numFmtId="3" fontId="44" fillId="3" borderId="9" xfId="48" applyNumberFormat="1" applyFont="1" applyFill="1" applyBorder="1" applyAlignment="1">
      <alignment horizontal="center" vertical="center" wrapText="1" readingOrder="1"/>
    </xf>
    <xf numFmtId="3" fontId="44" fillId="5" borderId="9" xfId="48" applyNumberFormat="1" applyFont="1" applyFill="1" applyBorder="1" applyAlignment="1">
      <alignment horizontal="center" vertical="center" wrapText="1" readingOrder="1"/>
    </xf>
    <xf numFmtId="3" fontId="44" fillId="3" borderId="9" xfId="49" applyNumberFormat="1" applyFont="1" applyFill="1" applyBorder="1" applyAlignment="1">
      <alignment horizontal="center" vertical="center" wrapText="1" readingOrder="1"/>
    </xf>
    <xf numFmtId="3" fontId="44" fillId="5" borderId="6" xfId="49" applyNumberFormat="1" applyFont="1" applyFill="1" applyBorder="1" applyAlignment="1">
      <alignment horizontal="center" vertical="center" wrapText="1" readingOrder="1"/>
    </xf>
    <xf numFmtId="3" fontId="44" fillId="5" borderId="11" xfId="49" applyNumberFormat="1" applyFont="1" applyFill="1" applyBorder="1" applyAlignment="1">
      <alignment horizontal="center" vertical="center" wrapText="1" readingOrder="1"/>
    </xf>
    <xf numFmtId="3" fontId="44" fillId="3" borderId="1" xfId="49" applyNumberFormat="1" applyFont="1" applyFill="1" applyBorder="1" applyAlignment="1">
      <alignment horizontal="center" vertical="center" wrapText="1" readingOrder="1"/>
    </xf>
    <xf numFmtId="3" fontId="44" fillId="5" borderId="9" xfId="49" applyNumberFormat="1" applyFont="1" applyFill="1" applyBorder="1" applyAlignment="1">
      <alignment horizontal="center" vertical="center" wrapText="1" readingOrder="1"/>
    </xf>
    <xf numFmtId="3" fontId="44" fillId="5" borderId="1" xfId="49" applyNumberFormat="1" applyFont="1" applyFill="1" applyBorder="1" applyAlignment="1">
      <alignment horizontal="center" vertical="center" wrapText="1" readingOrder="1"/>
    </xf>
    <xf numFmtId="3" fontId="44" fillId="3" borderId="1" xfId="50" applyNumberFormat="1" applyFont="1" applyFill="1" applyBorder="1" applyAlignment="1">
      <alignment horizontal="center" vertical="center" wrapText="1" readingOrder="1"/>
    </xf>
    <xf numFmtId="3" fontId="44" fillId="5" borderId="1" xfId="50" applyNumberFormat="1" applyFont="1" applyFill="1" applyBorder="1" applyAlignment="1">
      <alignment horizontal="center" vertical="center" wrapText="1" readingOrder="1"/>
    </xf>
    <xf numFmtId="3" fontId="44" fillId="3" borderId="1" xfId="51" applyNumberFormat="1" applyFont="1" applyFill="1" applyBorder="1" applyAlignment="1">
      <alignment horizontal="center" vertical="center" wrapText="1" readingOrder="1"/>
    </xf>
    <xf numFmtId="3" fontId="44" fillId="5" borderId="1" xfId="51" applyNumberFormat="1" applyFont="1" applyFill="1" applyBorder="1" applyAlignment="1">
      <alignment horizontal="center" vertical="center" wrapText="1" readingOrder="1"/>
    </xf>
    <xf numFmtId="3" fontId="44" fillId="3" borderId="1" xfId="52" applyNumberFormat="1" applyFont="1" applyFill="1" applyBorder="1" applyAlignment="1">
      <alignment horizontal="center" vertical="center" wrapText="1" readingOrder="1"/>
    </xf>
    <xf numFmtId="3" fontId="44" fillId="5" borderId="1" xfId="52" applyNumberFormat="1" applyFont="1" applyFill="1" applyBorder="1" applyAlignment="1">
      <alignment horizontal="center" vertical="center" wrapText="1" readingOrder="1"/>
    </xf>
    <xf numFmtId="3" fontId="44" fillId="3" borderId="9" xfId="26" applyNumberFormat="1" applyFont="1" applyFill="1" applyBorder="1" applyAlignment="1">
      <alignment horizontal="center" vertical="center" wrapText="1" readingOrder="1"/>
    </xf>
    <xf numFmtId="3" fontId="44" fillId="3" borderId="1" xfId="26" applyNumberFormat="1" applyFont="1" applyFill="1" applyBorder="1" applyAlignment="1">
      <alignment horizontal="center" vertical="center" wrapText="1" readingOrder="1"/>
    </xf>
    <xf numFmtId="3" fontId="44" fillId="5" borderId="9" xfId="26" applyNumberFormat="1" applyFont="1" applyFill="1" applyBorder="1" applyAlignment="1">
      <alignment horizontal="center" vertical="center" wrapText="1" readingOrder="1"/>
    </xf>
    <xf numFmtId="3" fontId="44" fillId="5" borderId="1" xfId="26" applyNumberFormat="1" applyFont="1" applyFill="1" applyBorder="1" applyAlignment="1">
      <alignment horizontal="center" vertical="center" wrapText="1" readingOrder="1"/>
    </xf>
    <xf numFmtId="3" fontId="44" fillId="3" borderId="9" xfId="53" applyNumberFormat="1" applyFont="1" applyFill="1" applyBorder="1" applyAlignment="1">
      <alignment horizontal="center" vertical="center" wrapText="1" readingOrder="1"/>
    </xf>
    <xf numFmtId="3" fontId="44" fillId="3" borderId="1" xfId="53" applyNumberFormat="1" applyFont="1" applyFill="1" applyBorder="1" applyAlignment="1">
      <alignment horizontal="center" vertical="center" wrapText="1" readingOrder="1"/>
    </xf>
    <xf numFmtId="3" fontId="44" fillId="5" borderId="9" xfId="53" applyNumberFormat="1" applyFont="1" applyFill="1" applyBorder="1" applyAlignment="1">
      <alignment horizontal="center" vertical="center" wrapText="1" readingOrder="1"/>
    </xf>
    <xf numFmtId="3" fontId="44" fillId="5" borderId="1" xfId="53" applyNumberFormat="1" applyFont="1" applyFill="1" applyBorder="1" applyAlignment="1">
      <alignment horizontal="center" vertical="center" wrapText="1" readingOrder="1"/>
    </xf>
    <xf numFmtId="0" fontId="44" fillId="3" borderId="9" xfId="48" applyFont="1" applyFill="1" applyBorder="1" applyAlignment="1">
      <alignment horizontal="center" vertical="center" wrapText="1" readingOrder="2"/>
    </xf>
    <xf numFmtId="0" fontId="44" fillId="5" borderId="9" xfId="48" applyFont="1" applyFill="1" applyBorder="1" applyAlignment="1">
      <alignment horizontal="center" vertical="center" wrapText="1" readingOrder="2"/>
    </xf>
    <xf numFmtId="3" fontId="44" fillId="3" borderId="9" xfId="54" applyNumberFormat="1" applyFont="1" applyFill="1" applyBorder="1" applyAlignment="1">
      <alignment horizontal="center" vertical="center" wrapText="1" readingOrder="1"/>
    </xf>
    <xf numFmtId="3" fontId="55" fillId="3" borderId="1" xfId="0" applyNumberFormat="1" applyFont="1" applyFill="1" applyBorder="1" applyAlignment="1">
      <alignment horizontal="center" vertical="center" wrapText="1" readingOrder="1"/>
    </xf>
    <xf numFmtId="3" fontId="55" fillId="5" borderId="1" xfId="0" applyNumberFormat="1" applyFont="1" applyFill="1" applyBorder="1" applyAlignment="1">
      <alignment horizontal="center" vertical="center" wrapText="1" readingOrder="1"/>
    </xf>
    <xf numFmtId="3" fontId="54" fillId="4" borderId="6" xfId="3" applyNumberFormat="1" applyFont="1" applyFill="1" applyBorder="1" applyAlignment="1">
      <alignment horizontal="center" vertical="center" wrapText="1" shrinkToFit="1"/>
    </xf>
    <xf numFmtId="3" fontId="55" fillId="3" borderId="1" xfId="55" applyNumberFormat="1" applyFont="1" applyFill="1" applyBorder="1" applyAlignment="1">
      <alignment horizontal="center" vertical="center" wrapText="1" readingOrder="1"/>
    </xf>
    <xf numFmtId="3" fontId="55" fillId="5" borderId="1" xfId="55" applyNumberFormat="1" applyFont="1" applyFill="1" applyBorder="1" applyAlignment="1">
      <alignment horizontal="center" vertical="center" wrapText="1" readingOrder="1"/>
    </xf>
    <xf numFmtId="3" fontId="55" fillId="3" borderId="9" xfId="0" applyNumberFormat="1" applyFont="1" applyFill="1" applyBorder="1" applyAlignment="1">
      <alignment horizontal="center" vertical="center" wrapText="1" readingOrder="1"/>
    </xf>
    <xf numFmtId="3" fontId="55" fillId="5" borderId="9" xfId="0" applyNumberFormat="1" applyFont="1" applyFill="1" applyBorder="1" applyAlignment="1">
      <alignment horizontal="center" vertical="center" wrapText="1" readingOrder="1"/>
    </xf>
    <xf numFmtId="3" fontId="54" fillId="4" borderId="9" xfId="3" applyNumberFormat="1" applyFont="1" applyFill="1" applyBorder="1" applyAlignment="1">
      <alignment horizontal="center" vertical="center" wrapText="1" shrinkToFit="1"/>
    </xf>
    <xf numFmtId="3" fontId="44" fillId="3" borderId="1" xfId="56" applyNumberFormat="1" applyFont="1" applyFill="1" applyBorder="1" applyAlignment="1">
      <alignment horizontal="center" vertical="center" wrapText="1" readingOrder="1"/>
    </xf>
    <xf numFmtId="3" fontId="44" fillId="5" borderId="1" xfId="56" applyNumberFormat="1" applyFont="1" applyFill="1" applyBorder="1" applyAlignment="1">
      <alignment horizontal="center" vertical="center" wrapText="1" readingOrder="1"/>
    </xf>
    <xf numFmtId="3" fontId="44" fillId="5" borderId="9" xfId="56" applyNumberFormat="1" applyFont="1" applyFill="1" applyBorder="1" applyAlignment="1">
      <alignment horizontal="center" vertical="center" wrapText="1" readingOrder="1"/>
    </xf>
    <xf numFmtId="3" fontId="44" fillId="5" borderId="0" xfId="54" applyNumberFormat="1" applyFont="1" applyFill="1" applyAlignment="1">
      <alignment horizontal="center" vertical="center" wrapText="1" readingOrder="1"/>
    </xf>
    <xf numFmtId="3" fontId="44" fillId="3" borderId="9" xfId="28" applyNumberFormat="1" applyFont="1" applyFill="1" applyBorder="1" applyAlignment="1">
      <alignment horizontal="center" vertical="center" wrapText="1" readingOrder="1"/>
    </xf>
    <xf numFmtId="3" fontId="44" fillId="3" borderId="1" xfId="28" applyNumberFormat="1" applyFont="1" applyFill="1" applyBorder="1" applyAlignment="1">
      <alignment horizontal="center" vertical="center" wrapText="1" readingOrder="1"/>
    </xf>
    <xf numFmtId="3" fontId="44" fillId="5" borderId="9" xfId="28" applyNumberFormat="1" applyFont="1" applyFill="1" applyBorder="1" applyAlignment="1">
      <alignment horizontal="center" vertical="center" wrapText="1" readingOrder="1"/>
    </xf>
    <xf numFmtId="3" fontId="44" fillId="5" borderId="1" xfId="28" applyNumberFormat="1" applyFont="1" applyFill="1" applyBorder="1" applyAlignment="1">
      <alignment horizontal="center" vertical="center" wrapText="1" readingOrder="1"/>
    </xf>
    <xf numFmtId="3" fontId="44" fillId="3" borderId="13" xfId="28" applyNumberFormat="1" applyFont="1" applyFill="1" applyBorder="1" applyAlignment="1">
      <alignment horizontal="center" vertical="center" wrapText="1" readingOrder="1"/>
    </xf>
    <xf numFmtId="3" fontId="44" fillId="5" borderId="13" xfId="28" applyNumberFormat="1" applyFont="1" applyFill="1" applyBorder="1" applyAlignment="1">
      <alignment horizontal="center" vertical="center" wrapText="1" readingOrder="1"/>
    </xf>
    <xf numFmtId="3" fontId="55" fillId="3" borderId="9" xfId="2" applyNumberFormat="1" applyFont="1" applyFill="1" applyBorder="1" applyAlignment="1">
      <alignment horizontal="center" vertical="center" wrapText="1" readingOrder="1"/>
    </xf>
    <xf numFmtId="3" fontId="55" fillId="5" borderId="9" xfId="2" applyNumberFormat="1" applyFont="1" applyFill="1" applyBorder="1" applyAlignment="1">
      <alignment horizontal="center" vertical="center" wrapText="1" readingOrder="1"/>
    </xf>
    <xf numFmtId="0" fontId="32" fillId="4" borderId="1" xfId="3" applyFont="1" applyFill="1" applyBorder="1" applyAlignment="1">
      <alignment horizontal="left" vertical="center" wrapText="1" indent="1" shrinkToFit="1"/>
    </xf>
    <xf numFmtId="0" fontId="32" fillId="4" borderId="8" xfId="3" applyFont="1" applyFill="1" applyBorder="1" applyAlignment="1">
      <alignment horizontal="left" vertical="center" wrapText="1" indent="1" shrinkToFit="1"/>
    </xf>
    <xf numFmtId="0" fontId="29" fillId="2" borderId="0" xfId="2" applyFont="1" applyFill="1" applyAlignment="1">
      <alignment horizontal="center" vertical="center" wrapText="1"/>
    </xf>
    <xf numFmtId="0" fontId="29" fillId="2" borderId="16" xfId="2" applyFont="1" applyFill="1" applyBorder="1" applyAlignment="1">
      <alignment horizontal="center" vertical="center" wrapText="1"/>
    </xf>
    <xf numFmtId="0" fontId="28" fillId="0" borderId="22" xfId="0" applyFont="1" applyBorder="1" applyAlignment="1">
      <alignment horizontal="left" vertical="top" wrapText="1" readingOrder="1"/>
    </xf>
    <xf numFmtId="0" fontId="28" fillId="0" borderId="0" xfId="0" applyFont="1" applyAlignment="1">
      <alignment horizontal="left" vertical="top" wrapText="1" readingOrder="1"/>
    </xf>
    <xf numFmtId="0" fontId="29" fillId="7" borderId="0" xfId="2" applyFont="1" applyFill="1" applyAlignment="1">
      <alignment horizontal="center" vertical="center" wrapText="1"/>
    </xf>
    <xf numFmtId="0" fontId="33" fillId="2" borderId="19" xfId="2" applyFont="1" applyFill="1" applyBorder="1" applyAlignment="1">
      <alignment horizontal="left" vertical="top" wrapText="1" readingOrder="1"/>
    </xf>
    <xf numFmtId="0" fontId="33" fillId="2" borderId="20" xfId="2" applyFont="1" applyFill="1" applyBorder="1" applyAlignment="1">
      <alignment horizontal="left" vertical="top" wrapText="1" readingOrder="1"/>
    </xf>
    <xf numFmtId="0" fontId="33" fillId="2" borderId="21" xfId="2" applyFont="1" applyFill="1" applyBorder="1" applyAlignment="1">
      <alignment horizontal="left" vertical="top" wrapText="1" readingOrder="1"/>
    </xf>
    <xf numFmtId="0" fontId="33" fillId="2" borderId="22" xfId="2" applyFont="1" applyFill="1" applyBorder="1" applyAlignment="1">
      <alignment horizontal="left" vertical="center" wrapText="1" readingOrder="1"/>
    </xf>
    <xf numFmtId="0" fontId="33" fillId="2" borderId="0" xfId="2" applyFont="1" applyFill="1" applyAlignment="1">
      <alignment horizontal="left" vertical="center" wrapText="1" readingOrder="1"/>
    </xf>
    <xf numFmtId="0" fontId="33" fillId="2" borderId="23" xfId="2" applyFont="1" applyFill="1" applyBorder="1" applyAlignment="1">
      <alignment horizontal="left" vertical="center" wrapText="1" readingOrder="1"/>
    </xf>
    <xf numFmtId="0" fontId="38" fillId="2" borderId="22" xfId="2" applyFont="1" applyFill="1" applyBorder="1" applyAlignment="1">
      <alignment horizontal="left" vertical="center" wrapText="1" readingOrder="1"/>
    </xf>
    <xf numFmtId="0" fontId="38" fillId="2" borderId="0" xfId="2" applyFont="1" applyFill="1" applyAlignment="1">
      <alignment horizontal="left" vertical="center" wrapText="1" readingOrder="1"/>
    </xf>
    <xf numFmtId="0" fontId="38" fillId="2" borderId="23" xfId="2" applyFont="1" applyFill="1" applyBorder="1" applyAlignment="1">
      <alignment horizontal="left" vertical="center" wrapText="1" readingOrder="1"/>
    </xf>
    <xf numFmtId="0" fontId="39" fillId="2" borderId="22" xfId="2" applyFont="1" applyFill="1" applyBorder="1" applyAlignment="1">
      <alignment horizontal="left" vertical="center" wrapText="1"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28" fillId="0" borderId="22" xfId="0" quotePrefix="1" applyFont="1" applyBorder="1" applyAlignment="1">
      <alignment horizontal="left" vertical="center" wrapText="1" readingOrder="1"/>
    </xf>
    <xf numFmtId="0" fontId="28" fillId="0" borderId="0" xfId="0" quotePrefix="1" applyFont="1" applyAlignment="1">
      <alignment horizontal="left" vertical="center" wrapText="1" readingOrder="1"/>
    </xf>
    <xf numFmtId="0" fontId="28" fillId="0" borderId="23" xfId="0" quotePrefix="1" applyFont="1" applyBorder="1" applyAlignment="1">
      <alignment horizontal="left" vertical="center" wrapText="1" readingOrder="1"/>
    </xf>
    <xf numFmtId="0" fontId="39" fillId="8" borderId="22" xfId="2" applyFont="1" applyFill="1" applyBorder="1" applyAlignment="1">
      <alignment horizontal="left" vertical="center" wrapText="1" readingOrder="1"/>
    </xf>
    <xf numFmtId="0" fontId="39" fillId="8" borderId="0" xfId="2" applyFont="1" applyFill="1" applyAlignment="1">
      <alignment horizontal="left" vertical="center" wrapText="1" readingOrder="1"/>
    </xf>
    <xf numFmtId="0" fontId="46" fillId="0" borderId="0" xfId="43" applyFont="1" applyAlignment="1">
      <alignment horizontal="center" vertical="center"/>
    </xf>
    <xf numFmtId="0" fontId="43" fillId="4" borderId="1" xfId="3" applyFont="1" applyFill="1" applyBorder="1" applyAlignment="1">
      <alignment horizontal="center" vertical="center" wrapText="1" shrinkToFit="1"/>
    </xf>
    <xf numFmtId="0" fontId="43" fillId="4" borderId="13" xfId="3" applyFont="1" applyFill="1" applyBorder="1" applyAlignment="1">
      <alignment horizontal="center" vertical="center" wrapText="1" shrinkToFit="1"/>
    </xf>
    <xf numFmtId="0" fontId="43" fillId="4" borderId="8" xfId="3" applyFont="1" applyFill="1" applyBorder="1" applyAlignment="1">
      <alignment horizontal="center" vertical="center" wrapText="1" shrinkToFit="1"/>
    </xf>
    <xf numFmtId="0" fontId="43" fillId="4" borderId="9" xfId="3" applyFont="1" applyFill="1" applyBorder="1" applyAlignment="1">
      <alignment horizontal="center" vertical="center" wrapText="1" shrinkToFit="1"/>
    </xf>
    <xf numFmtId="0" fontId="43" fillId="4" borderId="6" xfId="3" applyFont="1" applyFill="1" applyBorder="1" applyAlignment="1">
      <alignment horizontal="center" vertical="center" wrapText="1" shrinkToFit="1"/>
    </xf>
    <xf numFmtId="0" fontId="43" fillId="4" borderId="5" xfId="3" applyFont="1" applyFill="1" applyBorder="1" applyAlignment="1">
      <alignment horizontal="center" vertical="center" wrapText="1" shrinkToFit="1"/>
    </xf>
    <xf numFmtId="0" fontId="52" fillId="2" borderId="0" xfId="40" applyFont="1" applyFill="1" applyAlignment="1">
      <alignment horizontal="center" vertical="center"/>
    </xf>
    <xf numFmtId="0" fontId="54" fillId="4" borderId="1" xfId="3" applyFont="1" applyFill="1" applyBorder="1" applyAlignment="1">
      <alignment horizontal="center" vertical="center" wrapText="1" shrinkToFit="1"/>
    </xf>
    <xf numFmtId="0" fontId="54" fillId="4" borderId="13" xfId="3" applyFont="1" applyFill="1" applyBorder="1" applyAlignment="1">
      <alignment horizontal="center" vertical="center" wrapText="1" shrinkToFit="1"/>
    </xf>
    <xf numFmtId="0" fontId="54" fillId="4" borderId="8" xfId="3" applyFont="1" applyFill="1" applyBorder="1" applyAlignment="1">
      <alignment horizontal="center" vertical="center" wrapText="1" shrinkToFit="1"/>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42" fillId="0" borderId="0" xfId="41" applyFont="1" applyAlignment="1">
      <alignment horizontal="center"/>
    </xf>
    <xf numFmtId="0" fontId="43" fillId="4" borderId="4" xfId="3" applyFont="1" applyFill="1" applyBorder="1" applyAlignment="1">
      <alignment horizontal="center" vertical="center" wrapText="1" shrinkToFit="1"/>
    </xf>
    <xf numFmtId="0" fontId="43" fillId="4" borderId="14" xfId="3" applyFont="1" applyFill="1" applyBorder="1" applyAlignment="1">
      <alignment horizontal="center" vertical="center" wrapText="1" shrinkToFit="1"/>
    </xf>
    <xf numFmtId="0" fontId="42" fillId="0" borderId="0" xfId="41" applyFont="1" applyAlignment="1">
      <alignment horizontal="center" vertical="center"/>
    </xf>
    <xf numFmtId="0" fontId="42" fillId="0" borderId="0" xfId="41" applyFont="1" applyAlignment="1">
      <alignment horizontal="center" vertical="center" readingOrder="2"/>
    </xf>
    <xf numFmtId="0" fontId="41" fillId="0" borderId="0" xfId="28" applyFont="1" applyAlignment="1">
      <alignment horizontal="left" vertical="center"/>
    </xf>
    <xf numFmtId="0" fontId="42" fillId="0" borderId="0" xfId="29" applyFont="1" applyAlignment="1">
      <alignment horizontal="center" vertical="center" readingOrder="1"/>
    </xf>
    <xf numFmtId="0" fontId="42" fillId="0" borderId="0" xfId="31" applyFont="1" applyAlignment="1">
      <alignment horizontal="center" vertical="center" readingOrder="1"/>
    </xf>
    <xf numFmtId="0" fontId="47" fillId="0" borderId="0" xfId="31" applyFont="1" applyAlignment="1">
      <alignment horizontal="left" vertical="center" readingOrder="1"/>
    </xf>
    <xf numFmtId="0" fontId="45" fillId="0" borderId="0" xfId="31" applyFont="1" applyAlignment="1">
      <alignment horizontal="left" indent="1"/>
    </xf>
    <xf numFmtId="0" fontId="41" fillId="0" borderId="0" xfId="30" applyFont="1" applyAlignment="1">
      <alignment horizontal="left" vertical="center"/>
    </xf>
    <xf numFmtId="0" fontId="42" fillId="0" borderId="0" xfId="32" applyFont="1" applyAlignment="1">
      <alignment horizontal="center" vertical="center" readingOrder="1"/>
    </xf>
    <xf numFmtId="0" fontId="42" fillId="0" borderId="0" xfId="30" applyFont="1" applyAlignment="1">
      <alignment horizontal="center" vertical="center"/>
    </xf>
    <xf numFmtId="0" fontId="42" fillId="2" borderId="0" xfId="36" applyFont="1" applyFill="1" applyAlignment="1">
      <alignment horizontal="center" vertical="center" readingOrder="1"/>
    </xf>
    <xf numFmtId="0" fontId="42" fillId="2" borderId="15" xfId="36" applyFont="1" applyFill="1" applyBorder="1" applyAlignment="1">
      <alignment horizontal="center" vertical="center" readingOrder="1"/>
    </xf>
    <xf numFmtId="0" fontId="45" fillId="2" borderId="0" xfId="36" applyFont="1" applyFill="1" applyAlignment="1">
      <alignment horizontal="left"/>
    </xf>
    <xf numFmtId="0" fontId="49" fillId="2" borderId="15" xfId="36" applyFont="1" applyFill="1" applyBorder="1" applyAlignment="1">
      <alignment horizontal="center" vertical="center" readingOrder="1"/>
    </xf>
    <xf numFmtId="0" fontId="42" fillId="0" borderId="0" xfId="36" applyFont="1" applyAlignment="1">
      <alignment horizontal="center" vertical="center" readingOrder="1"/>
    </xf>
    <xf numFmtId="0" fontId="43" fillId="4" borderId="2" xfId="3" applyFont="1" applyFill="1" applyBorder="1" applyAlignment="1">
      <alignment horizontal="center" vertical="center" wrapText="1" shrinkToFit="1"/>
    </xf>
    <xf numFmtId="0" fontId="43" fillId="4" borderId="7" xfId="3" applyFont="1" applyFill="1" applyBorder="1" applyAlignment="1">
      <alignment horizontal="center" vertical="center" wrapText="1" shrinkToFit="1"/>
    </xf>
    <xf numFmtId="0" fontId="42" fillId="0" borderId="15" xfId="34" applyFont="1" applyBorder="1" applyAlignment="1">
      <alignment horizontal="center" vertical="center" readingOrder="1"/>
    </xf>
    <xf numFmtId="0" fontId="41" fillId="0" borderId="0" xfId="39" applyFont="1" applyAlignment="1">
      <alignment horizontal="left" vertical="center"/>
    </xf>
    <xf numFmtId="0" fontId="42" fillId="0" borderId="15" xfId="37" applyFont="1" applyBorder="1" applyAlignment="1">
      <alignment horizontal="center" vertical="center" readingOrder="1"/>
    </xf>
    <xf numFmtId="0" fontId="41" fillId="0" borderId="0" xfId="45" applyFont="1" applyAlignment="1">
      <alignment horizontal="left" vertical="center"/>
    </xf>
    <xf numFmtId="0" fontId="42" fillId="0" borderId="15" xfId="45" applyFont="1" applyBorder="1" applyAlignment="1">
      <alignment horizontal="center" vertical="center"/>
    </xf>
    <xf numFmtId="0" fontId="42" fillId="0" borderId="0" xfId="41" applyFont="1" applyAlignment="1">
      <alignment horizontal="center" vertical="center" readingOrder="1"/>
    </xf>
    <xf numFmtId="0" fontId="1" fillId="2" borderId="0" xfId="41" applyFont="1" applyFill="1" applyAlignment="1">
      <alignment horizontal="left" indent="1"/>
    </xf>
  </cellXfs>
  <cellStyles count="57">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Normal 6" xfId="55" xr:uid="{FCEECC38-AA7E-4A34-AD3E-2A299A28C398}"/>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2 4 2 2" xfId="56" xr:uid="{657E0CDD-73C8-4D62-9C9C-74D3E05B2C2C}"/>
    <cellStyle name="عادي 2 2 2 5" xfId="51" xr:uid="{B5B8FBDC-010C-4841-9DD1-559EB5CE9A81}"/>
    <cellStyle name="عادي 2 2 2 6" xfId="53" xr:uid="{1804B2D9-DFD1-409B-AA2F-43106551FEDC}"/>
    <cellStyle name="عادي 2 2 2 6 2" xfId="50" xr:uid="{7774DD6A-B5E1-468D-8FDB-DEFF074CF8D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2 2 3 2" xfId="46" xr:uid="{D4A3BB2F-8E8D-4243-856D-84E395315A64}"/>
    <cellStyle name="عادي 2 2 3 2 3 2 2" xfId="26" xr:uid="{57F7A1AD-680B-44CE-9BCD-19D3AD862F1E}"/>
    <cellStyle name="عادي 2 2 3 2 3 2 2 2" xfId="33" xr:uid="{159D88FB-18BC-47D0-B322-CD87C693BE0F}"/>
    <cellStyle name="عادي 2 2 3 2 3 3" xfId="52" xr:uid="{DC314CD7-42BD-4B6A-92CA-A0B5231A4155}"/>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3 3 5" xfId="47" xr:uid="{34D56341-3A87-4387-A63D-1E0CEA3B13E2}"/>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7 2 2" xfId="45" xr:uid="{270E3463-E7A9-4E27-AB45-DAD7F59C8C40}"/>
    <cellStyle name="عادي 2 2 8" xfId="28" xr:uid="{C0E44752-6770-4B96-964F-976D6AD8EEB2}"/>
    <cellStyle name="عادي 2 2 8 2" xfId="54" xr:uid="{E91690F0-C832-46C7-9460-526BBF89F45F}"/>
    <cellStyle name="عادي 2 2 8 3" xfId="49" xr:uid="{49AFC8C1-850D-4E99-8971-DCF3839FF179}"/>
    <cellStyle name="عادي 2 2 8 4" xfId="48" xr:uid="{4F44D819-95AE-425F-A247-FFE601F13BC1}"/>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2" name="Picture 4">
          <a:extLst>
            <a:ext uri="{FF2B5EF4-FFF2-40B4-BE49-F238E27FC236}">
              <a16:creationId xmlns:a16="http://schemas.microsoft.com/office/drawing/2014/main" id="{418F4403-101E-4BF4-A8D8-201984596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37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2" name="Picture 4">
          <a:extLst>
            <a:ext uri="{FF2B5EF4-FFF2-40B4-BE49-F238E27FC236}">
              <a16:creationId xmlns:a16="http://schemas.microsoft.com/office/drawing/2014/main" id="{7DF3629B-298B-49D8-AD71-D7943F98B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551" y="14152"/>
          <a:ext cx="2050118" cy="37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10</xdr:col>
      <xdr:colOff>3898</xdr:colOff>
      <xdr:row>1</xdr:row>
      <xdr:rowOff>157019</xdr:rowOff>
    </xdr:to>
    <xdr:pic>
      <xdr:nvPicPr>
        <xdr:cNvPr id="2" name="Picture 4">
          <a:extLst>
            <a:ext uri="{FF2B5EF4-FFF2-40B4-BE49-F238E27FC236}">
              <a16:creationId xmlns:a16="http://schemas.microsoft.com/office/drawing/2014/main" id="{DC2FAAEC-5168-4B3A-BACE-7545CDBE1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4047" y="14153"/>
          <a:ext cx="1846033" cy="32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631F837A-FEF9-489F-A72A-5DFBA4237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AA691F59-4214-4B41-A09E-B0E2B8223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03AF8422-650D-4E56-83E9-2B8D981EB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8242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8CAFF2EF-8CC6-4195-8ABE-92B3EA1A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960120</xdr:colOff>
      <xdr:row>0</xdr:row>
      <xdr:rowOff>63874</xdr:rowOff>
    </xdr:from>
    <xdr:ext cx="1275120" cy="461620"/>
    <xdr:pic>
      <xdr:nvPicPr>
        <xdr:cNvPr id="2" name="Picture 4">
          <a:extLst>
            <a:ext uri="{FF2B5EF4-FFF2-40B4-BE49-F238E27FC236}">
              <a16:creationId xmlns:a16="http://schemas.microsoft.com/office/drawing/2014/main" id="{331A848D-3632-4785-86D5-384017A56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9600" y="63874"/>
          <a:ext cx="1275120" cy="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996044</xdr:colOff>
      <xdr:row>0</xdr:row>
      <xdr:rowOff>38101</xdr:rowOff>
    </xdr:from>
    <xdr:ext cx="1231032" cy="467130"/>
    <xdr:pic>
      <xdr:nvPicPr>
        <xdr:cNvPr id="2" name="Picture 4">
          <a:extLst>
            <a:ext uri="{FF2B5EF4-FFF2-40B4-BE49-F238E27FC236}">
              <a16:creationId xmlns:a16="http://schemas.microsoft.com/office/drawing/2014/main" id="{FB9E6516-CB98-4D4A-93CC-02F29CA5B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6484" y="3810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10</xdr:col>
      <xdr:colOff>3254</xdr:colOff>
      <xdr:row>2</xdr:row>
      <xdr:rowOff>841</xdr:rowOff>
    </xdr:to>
    <xdr:pic>
      <xdr:nvPicPr>
        <xdr:cNvPr id="2" name="Picture 4">
          <a:extLst>
            <a:ext uri="{FF2B5EF4-FFF2-40B4-BE49-F238E27FC236}">
              <a16:creationId xmlns:a16="http://schemas.microsoft.com/office/drawing/2014/main" id="{389CBC9D-E638-4DD7-BBE7-8DC345C83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2227" y="68581"/>
          <a:ext cx="1109145" cy="298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898308</xdr:colOff>
      <xdr:row>1</xdr:row>
      <xdr:rowOff>116676</xdr:rowOff>
    </xdr:to>
    <xdr:pic>
      <xdr:nvPicPr>
        <xdr:cNvPr id="2" name="Picture 4">
          <a:extLst>
            <a:ext uri="{FF2B5EF4-FFF2-40B4-BE49-F238E27FC236}">
              <a16:creationId xmlns:a16="http://schemas.microsoft.com/office/drawing/2014/main" id="{C91EB2BB-C1E7-4EA5-B36D-6E9CE9FF8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23" y="57696"/>
          <a:ext cx="1334825" cy="24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10</xdr:col>
      <xdr:colOff>4720</xdr:colOff>
      <xdr:row>1</xdr:row>
      <xdr:rowOff>64394</xdr:rowOff>
    </xdr:to>
    <xdr:pic>
      <xdr:nvPicPr>
        <xdr:cNvPr id="2" name="Picture 4">
          <a:extLst>
            <a:ext uri="{FF2B5EF4-FFF2-40B4-BE49-F238E27FC236}">
              <a16:creationId xmlns:a16="http://schemas.microsoft.com/office/drawing/2014/main" id="{40224975-09A9-4C91-AEB9-A7228BECA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357" y="4034"/>
          <a:ext cx="1398610" cy="24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2" name="Picture 4">
          <a:extLst>
            <a:ext uri="{FF2B5EF4-FFF2-40B4-BE49-F238E27FC236}">
              <a16:creationId xmlns:a16="http://schemas.microsoft.com/office/drawing/2014/main" id="{FDA3D578-109B-4A58-A004-18D61220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2068" y="69348"/>
          <a:ext cx="1577627" cy="27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kkhaldi\Desktop\&#1575;&#1604;&#1585;&#1576;&#1593;%20&#1575;&#1604;&#1585;&#1575;&#1576;&#1593;%20(&#1587;&#1580;&#1604;&#1575;&#1578;)2023\&#1578;&#1580;&#1607;&#1610;&#1586;%20&#1606;&#1588;&#1585;&#1577;%20&#1575;&#1604;&#1585;&#1576;&#1593;%20&#1575;&#1604;&#1579;&#1575;&#1604;&#1579;%202024\Register-based%20Labour%20Market%20Statistics-%20Q3%202024Ar-f.xlsx" TargetMode="External"/><Relationship Id="rId1" Type="http://schemas.openxmlformats.org/officeDocument/2006/relationships/externalLinkPath" Target="Register-based%20Labour%20Market%20Statistics-%20Q3%202024Ar-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الفهرس"/>
      <sheetName val="1"/>
      <sheetName val="2-2"/>
      <sheetName val="2-3"/>
      <sheetName val="3-1"/>
      <sheetName val="3-2 "/>
      <sheetName val="3-3"/>
      <sheetName val="3-4"/>
      <sheetName val="3-5"/>
      <sheetName val="3-6"/>
      <sheetName val="3-7"/>
      <sheetName val="3-8"/>
      <sheetName val="3-9"/>
      <sheetName val="3-10"/>
      <sheetName val="4-2"/>
      <sheetName val="4-3"/>
      <sheetName val="4-4"/>
      <sheetName val="5-2"/>
      <sheetName val="5-3"/>
      <sheetName val="5-4"/>
      <sheetName val="6-2 "/>
      <sheetName val="7-2"/>
    </sheetNames>
    <sheetDataSet>
      <sheetData sheetId="0"/>
      <sheetData sheetId="1"/>
      <sheetData sheetId="2">
        <row r="10">
          <cell r="E10">
            <v>2726900</v>
          </cell>
          <cell r="F10">
            <v>1245616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7"/>
  <sheetViews>
    <sheetView showGridLines="0" view="pageBreakPreview" zoomScale="70" zoomScaleNormal="70" zoomScaleSheetLayoutView="70" workbookViewId="0">
      <selection activeCell="B35" sqref="B35"/>
    </sheetView>
  </sheetViews>
  <sheetFormatPr defaultRowHeight="15" x14ac:dyDescent="0.25"/>
  <cols>
    <col min="1" max="1" width="16.42578125" style="15" customWidth="1"/>
    <col min="2" max="2" width="190.42578125" customWidth="1"/>
  </cols>
  <sheetData>
    <row r="1" spans="1:7" s="1" customFormat="1" x14ac:dyDescent="0.25">
      <c r="A1" s="3"/>
      <c r="B1" s="4"/>
    </row>
    <row r="2" spans="1:7" s="1" customFormat="1" x14ac:dyDescent="0.25">
      <c r="A2" s="5"/>
      <c r="B2" s="6"/>
    </row>
    <row r="3" spans="1:7" s="1" customFormat="1" ht="28.9" customHeight="1" x14ac:dyDescent="0.25">
      <c r="A3" s="315" t="s">
        <v>301</v>
      </c>
      <c r="B3" s="315"/>
      <c r="C3" s="7"/>
      <c r="D3" s="7"/>
      <c r="E3" s="7"/>
      <c r="F3" s="7"/>
      <c r="G3" s="7"/>
    </row>
    <row r="4" spans="1:7" s="1" customFormat="1" ht="29.65" customHeight="1" thickBot="1" x14ac:dyDescent="0.3">
      <c r="A4" s="316"/>
      <c r="B4" s="316"/>
      <c r="C4" s="7"/>
      <c r="D4" s="7"/>
      <c r="E4" s="7"/>
      <c r="F4" s="7"/>
      <c r="G4" s="7"/>
    </row>
    <row r="5" spans="1:7" s="1" customFormat="1" ht="54" customHeight="1" x14ac:dyDescent="0.25">
      <c r="A5" s="8" t="s">
        <v>74</v>
      </c>
      <c r="B5" s="9" t="s">
        <v>75</v>
      </c>
    </row>
    <row r="6" spans="1:7" ht="20.100000000000001" customHeight="1" x14ac:dyDescent="0.25">
      <c r="A6" s="10" t="s">
        <v>98</v>
      </c>
      <c r="B6" s="11" t="s">
        <v>296</v>
      </c>
    </row>
    <row r="7" spans="1:7" ht="20.100000000000001" customHeight="1" x14ac:dyDescent="0.25">
      <c r="A7" s="313" t="s">
        <v>251</v>
      </c>
      <c r="B7" s="314"/>
    </row>
    <row r="8" spans="1:7" ht="20.100000000000001" customHeight="1" x14ac:dyDescent="0.25">
      <c r="A8" s="12" t="s">
        <v>153</v>
      </c>
      <c r="B8" s="13" t="s">
        <v>297</v>
      </c>
    </row>
    <row r="9" spans="1:7" ht="20.100000000000001" customHeight="1" x14ac:dyDescent="0.25">
      <c r="A9" s="10" t="s">
        <v>154</v>
      </c>
      <c r="B9" s="11" t="s">
        <v>298</v>
      </c>
    </row>
    <row r="10" spans="1:7" ht="20.100000000000001" customHeight="1" x14ac:dyDescent="0.25">
      <c r="A10" s="313" t="s">
        <v>76</v>
      </c>
      <c r="B10" s="314"/>
    </row>
    <row r="11" spans="1:7" ht="20.100000000000001" customHeight="1" x14ac:dyDescent="0.25">
      <c r="A11" s="10" t="s">
        <v>282</v>
      </c>
      <c r="B11" s="11" t="s">
        <v>255</v>
      </c>
    </row>
    <row r="12" spans="1:7" ht="20.100000000000001" customHeight="1" x14ac:dyDescent="0.25">
      <c r="A12" s="12" t="s">
        <v>176</v>
      </c>
      <c r="B12" s="13" t="s">
        <v>109</v>
      </c>
    </row>
    <row r="13" spans="1:7" ht="20.100000000000001" customHeight="1" x14ac:dyDescent="0.25">
      <c r="A13" s="10" t="s">
        <v>155</v>
      </c>
      <c r="B13" s="11" t="s">
        <v>114</v>
      </c>
    </row>
    <row r="14" spans="1:7" ht="20.100000000000001" customHeight="1" x14ac:dyDescent="0.25">
      <c r="A14" s="12" t="s">
        <v>156</v>
      </c>
      <c r="B14" s="13" t="s">
        <v>110</v>
      </c>
    </row>
    <row r="15" spans="1:7" ht="20.100000000000001" customHeight="1" x14ac:dyDescent="0.25">
      <c r="A15" s="10" t="s">
        <v>182</v>
      </c>
      <c r="B15" s="11" t="s">
        <v>183</v>
      </c>
    </row>
    <row r="16" spans="1:7" ht="20.100000000000001" customHeight="1" x14ac:dyDescent="0.25">
      <c r="A16" s="12" t="s">
        <v>184</v>
      </c>
      <c r="B16" s="13" t="s">
        <v>244</v>
      </c>
    </row>
    <row r="17" spans="1:2" ht="20.100000000000001" customHeight="1" x14ac:dyDescent="0.25">
      <c r="A17" s="10" t="s">
        <v>186</v>
      </c>
      <c r="B17" s="11" t="s">
        <v>245</v>
      </c>
    </row>
    <row r="18" spans="1:2" ht="20.100000000000001" customHeight="1" x14ac:dyDescent="0.25">
      <c r="A18" s="12" t="s">
        <v>188</v>
      </c>
      <c r="B18" s="13" t="s">
        <v>246</v>
      </c>
    </row>
    <row r="19" spans="1:2" ht="20.100000000000001" customHeight="1" x14ac:dyDescent="0.25">
      <c r="A19" s="10" t="s">
        <v>190</v>
      </c>
      <c r="B19" s="11" t="s">
        <v>247</v>
      </c>
    </row>
    <row r="20" spans="1:2" ht="20.100000000000001" customHeight="1" x14ac:dyDescent="0.25">
      <c r="A20" s="12" t="s">
        <v>192</v>
      </c>
      <c r="B20" s="13" t="s">
        <v>248</v>
      </c>
    </row>
    <row r="21" spans="1:2" ht="20.100000000000001" customHeight="1" x14ac:dyDescent="0.25">
      <c r="A21" s="313" t="s">
        <v>77</v>
      </c>
      <c r="B21" s="314"/>
    </row>
    <row r="22" spans="1:2" ht="20.100000000000001" customHeight="1" x14ac:dyDescent="0.25">
      <c r="A22" s="12" t="s">
        <v>177</v>
      </c>
      <c r="B22" s="13" t="s">
        <v>111</v>
      </c>
    </row>
    <row r="23" spans="1:2" ht="20.100000000000001" customHeight="1" x14ac:dyDescent="0.25">
      <c r="A23" s="10" t="s">
        <v>157</v>
      </c>
      <c r="B23" s="11" t="s">
        <v>178</v>
      </c>
    </row>
    <row r="24" spans="1:2" ht="20.100000000000001" customHeight="1" x14ac:dyDescent="0.25">
      <c r="A24" s="12" t="s">
        <v>158</v>
      </c>
      <c r="B24" s="13" t="s">
        <v>112</v>
      </c>
    </row>
    <row r="25" spans="1:2" ht="20.100000000000001" customHeight="1" x14ac:dyDescent="0.25">
      <c r="A25" s="313" t="s">
        <v>78</v>
      </c>
      <c r="B25" s="314"/>
    </row>
    <row r="26" spans="1:2" ht="20.100000000000001" customHeight="1" x14ac:dyDescent="0.25">
      <c r="A26" s="12" t="s">
        <v>159</v>
      </c>
      <c r="B26" s="13" t="s">
        <v>113</v>
      </c>
    </row>
    <row r="27" spans="1:2" ht="20.100000000000001" customHeight="1" x14ac:dyDescent="0.25">
      <c r="A27" s="10" t="s">
        <v>194</v>
      </c>
      <c r="B27" s="11" t="s">
        <v>195</v>
      </c>
    </row>
    <row r="28" spans="1:2" ht="20.100000000000001" customHeight="1" x14ac:dyDescent="0.25">
      <c r="A28" s="12" t="s">
        <v>180</v>
      </c>
      <c r="B28" s="13" t="s">
        <v>179</v>
      </c>
    </row>
    <row r="29" spans="1:2" ht="20.100000000000001" customHeight="1" x14ac:dyDescent="0.25">
      <c r="A29" s="313" t="s">
        <v>128</v>
      </c>
      <c r="B29" s="314"/>
    </row>
    <row r="30" spans="1:2" ht="20.100000000000001" customHeight="1" x14ac:dyDescent="0.25">
      <c r="A30" s="10" t="s">
        <v>160</v>
      </c>
      <c r="B30" s="11" t="s">
        <v>127</v>
      </c>
    </row>
    <row r="31" spans="1:2" ht="26.25" x14ac:dyDescent="0.25">
      <c r="A31" s="313" t="s">
        <v>79</v>
      </c>
      <c r="B31" s="314"/>
    </row>
    <row r="32" spans="1:2" ht="26.25" x14ac:dyDescent="0.25">
      <c r="A32" s="12" t="s">
        <v>181</v>
      </c>
      <c r="B32" s="13" t="s">
        <v>29</v>
      </c>
    </row>
    <row r="33" spans="1:1" x14ac:dyDescent="0.25">
      <c r="A33" s="14"/>
    </row>
    <row r="34" spans="1:1" x14ac:dyDescent="0.25">
      <c r="A34" s="14"/>
    </row>
    <row r="35" spans="1:1" x14ac:dyDescent="0.25">
      <c r="A35" s="14"/>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14"/>
    </row>
    <row r="43" spans="1:1" x14ac:dyDescent="0.25">
      <c r="A43" s="14"/>
    </row>
    <row r="44" spans="1:1" x14ac:dyDescent="0.25">
      <c r="A44" s="14"/>
    </row>
    <row r="45" spans="1:1" x14ac:dyDescent="0.25">
      <c r="A45" s="14"/>
    </row>
    <row r="46" spans="1:1" x14ac:dyDescent="0.25">
      <c r="A46" s="14"/>
    </row>
    <row r="47" spans="1:1" x14ac:dyDescent="0.25">
      <c r="A47" s="14"/>
    </row>
    <row r="48" spans="1:1"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row r="138" spans="1:1" x14ac:dyDescent="0.25">
      <c r="A138" s="14"/>
    </row>
    <row r="139" spans="1:1" x14ac:dyDescent="0.25">
      <c r="A139" s="14"/>
    </row>
    <row r="140" spans="1:1" x14ac:dyDescent="0.25">
      <c r="A140" s="14"/>
    </row>
    <row r="141" spans="1:1" x14ac:dyDescent="0.25">
      <c r="A141" s="14"/>
    </row>
    <row r="142" spans="1:1" x14ac:dyDescent="0.25">
      <c r="A142" s="14"/>
    </row>
    <row r="143" spans="1:1" x14ac:dyDescent="0.25">
      <c r="A143" s="14"/>
    </row>
    <row r="144" spans="1:1" x14ac:dyDescent="0.25">
      <c r="A144" s="14"/>
    </row>
    <row r="145" spans="1:1" x14ac:dyDescent="0.25">
      <c r="A145" s="14"/>
    </row>
    <row r="146" spans="1:1" x14ac:dyDescent="0.25">
      <c r="A146" s="14"/>
    </row>
    <row r="147" spans="1:1" x14ac:dyDescent="0.25">
      <c r="A147" s="14"/>
    </row>
    <row r="148" spans="1:1" x14ac:dyDescent="0.25">
      <c r="A148" s="14"/>
    </row>
    <row r="149" spans="1:1" x14ac:dyDescent="0.25">
      <c r="A149" s="14"/>
    </row>
    <row r="150" spans="1:1" x14ac:dyDescent="0.25">
      <c r="A150" s="14"/>
    </row>
    <row r="151" spans="1:1" x14ac:dyDescent="0.25">
      <c r="A151" s="14"/>
    </row>
    <row r="152" spans="1:1" x14ac:dyDescent="0.25">
      <c r="A152" s="14"/>
    </row>
    <row r="153" spans="1:1" x14ac:dyDescent="0.25">
      <c r="A153" s="14"/>
    </row>
    <row r="154" spans="1:1" x14ac:dyDescent="0.25">
      <c r="A154" s="14"/>
    </row>
    <row r="155" spans="1:1" x14ac:dyDescent="0.25">
      <c r="A155" s="14"/>
    </row>
    <row r="156" spans="1:1" x14ac:dyDescent="0.25">
      <c r="A156" s="14"/>
    </row>
    <row r="157" spans="1:1" x14ac:dyDescent="0.25">
      <c r="A157" s="14"/>
    </row>
    <row r="158" spans="1:1" x14ac:dyDescent="0.25">
      <c r="A158" s="14"/>
    </row>
    <row r="159" spans="1:1" x14ac:dyDescent="0.25">
      <c r="A159" s="14"/>
    </row>
    <row r="160" spans="1:1" x14ac:dyDescent="0.25">
      <c r="A160" s="14"/>
    </row>
    <row r="161" spans="1:1" x14ac:dyDescent="0.25">
      <c r="A161" s="14"/>
    </row>
    <row r="162" spans="1:1" x14ac:dyDescent="0.25">
      <c r="A162" s="14"/>
    </row>
    <row r="163" spans="1:1" x14ac:dyDescent="0.25">
      <c r="A163" s="14"/>
    </row>
    <row r="164" spans="1:1" x14ac:dyDescent="0.25">
      <c r="A164" s="14"/>
    </row>
    <row r="165" spans="1:1" x14ac:dyDescent="0.25">
      <c r="A165" s="14"/>
    </row>
    <row r="166" spans="1:1" x14ac:dyDescent="0.25">
      <c r="A166" s="14"/>
    </row>
    <row r="167" spans="1:1" x14ac:dyDescent="0.25">
      <c r="A167" s="14"/>
    </row>
    <row r="168" spans="1:1" x14ac:dyDescent="0.25">
      <c r="A168" s="14"/>
    </row>
    <row r="169" spans="1:1" x14ac:dyDescent="0.25">
      <c r="A169" s="14"/>
    </row>
    <row r="170" spans="1:1" x14ac:dyDescent="0.25">
      <c r="A170" s="14"/>
    </row>
    <row r="171" spans="1:1" x14ac:dyDescent="0.25">
      <c r="A171" s="14"/>
    </row>
    <row r="172" spans="1:1" x14ac:dyDescent="0.25">
      <c r="A172" s="14"/>
    </row>
    <row r="173" spans="1:1" x14ac:dyDescent="0.25">
      <c r="A173" s="14"/>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row r="181" spans="1:1" x14ac:dyDescent="0.25">
      <c r="A181" s="14"/>
    </row>
    <row r="182" spans="1:1" x14ac:dyDescent="0.25">
      <c r="A182" s="14"/>
    </row>
    <row r="183" spans="1:1" x14ac:dyDescent="0.25">
      <c r="A183" s="14"/>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row r="194" spans="1:1" x14ac:dyDescent="0.25">
      <c r="A194" s="14"/>
    </row>
    <row r="195" spans="1:1" x14ac:dyDescent="0.25">
      <c r="A195" s="14"/>
    </row>
    <row r="196" spans="1:1" x14ac:dyDescent="0.25">
      <c r="A196" s="14"/>
    </row>
    <row r="197" spans="1:1" x14ac:dyDescent="0.25">
      <c r="A197" s="14"/>
    </row>
    <row r="198" spans="1:1" x14ac:dyDescent="0.25">
      <c r="A198" s="14"/>
    </row>
    <row r="199" spans="1:1" x14ac:dyDescent="0.25">
      <c r="A199" s="14"/>
    </row>
    <row r="200" spans="1:1" x14ac:dyDescent="0.25">
      <c r="A200" s="14"/>
    </row>
    <row r="201" spans="1:1" x14ac:dyDescent="0.25">
      <c r="A201" s="14"/>
    </row>
    <row r="202" spans="1:1" x14ac:dyDescent="0.25">
      <c r="A202" s="14"/>
    </row>
    <row r="203" spans="1:1" x14ac:dyDescent="0.25">
      <c r="A203" s="14"/>
    </row>
    <row r="204" spans="1:1" x14ac:dyDescent="0.25">
      <c r="A204" s="14"/>
    </row>
    <row r="205" spans="1:1" x14ac:dyDescent="0.25">
      <c r="A205" s="14"/>
    </row>
    <row r="206" spans="1:1" x14ac:dyDescent="0.25">
      <c r="A206" s="14"/>
    </row>
    <row r="207" spans="1:1" x14ac:dyDescent="0.25">
      <c r="A207" s="14"/>
    </row>
    <row r="208" spans="1:1" x14ac:dyDescent="0.25">
      <c r="A208" s="14"/>
    </row>
    <row r="209" spans="1:1" x14ac:dyDescent="0.25">
      <c r="A209" s="14"/>
    </row>
    <row r="210" spans="1:1" x14ac:dyDescent="0.25">
      <c r="A210" s="14"/>
    </row>
    <row r="211" spans="1:1" x14ac:dyDescent="0.25">
      <c r="A211" s="14"/>
    </row>
    <row r="212" spans="1:1" x14ac:dyDescent="0.25">
      <c r="A212" s="14"/>
    </row>
    <row r="213" spans="1:1" x14ac:dyDescent="0.25">
      <c r="A213" s="14"/>
    </row>
    <row r="214" spans="1:1" x14ac:dyDescent="0.25">
      <c r="A214" s="14"/>
    </row>
    <row r="215" spans="1:1" x14ac:dyDescent="0.25">
      <c r="A215" s="14"/>
    </row>
    <row r="216" spans="1:1" x14ac:dyDescent="0.25">
      <c r="A216" s="14"/>
    </row>
    <row r="217" spans="1:1" x14ac:dyDescent="0.25">
      <c r="A217" s="14"/>
    </row>
    <row r="218" spans="1:1" x14ac:dyDescent="0.25">
      <c r="A218" s="14"/>
    </row>
    <row r="219" spans="1:1" x14ac:dyDescent="0.25">
      <c r="A219" s="14"/>
    </row>
    <row r="220" spans="1:1" x14ac:dyDescent="0.25">
      <c r="A220" s="14"/>
    </row>
    <row r="221" spans="1:1" x14ac:dyDescent="0.25">
      <c r="A221" s="14"/>
    </row>
    <row r="222" spans="1:1" x14ac:dyDescent="0.25">
      <c r="A222" s="14"/>
    </row>
    <row r="223" spans="1:1" x14ac:dyDescent="0.25">
      <c r="A223" s="14"/>
    </row>
    <row r="224" spans="1:1"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sheetData>
  <mergeCells count="7">
    <mergeCell ref="A31:B31"/>
    <mergeCell ref="A3:B4"/>
    <mergeCell ref="A7:B7"/>
    <mergeCell ref="A10:B10"/>
    <mergeCell ref="A21:B21"/>
    <mergeCell ref="A25:B25"/>
    <mergeCell ref="A29:B29"/>
  </mergeCells>
  <phoneticPr fontId="40" type="noConversion"/>
  <hyperlinks>
    <hyperlink ref="A6:B6" location="'1'!A1" display="1" xr:uid="{00000000-0004-0000-0000-000000000000}"/>
    <hyperlink ref="A8:B8" location="'2-2'!A1" display="2-2" xr:uid="{00000000-0004-0000-0000-000002000000}"/>
    <hyperlink ref="A12:B12" location="'3-2 '!A1" display="3-2" xr:uid="{00000000-0004-0000-0000-000006000000}"/>
    <hyperlink ref="A13:B13" location="'3-3 '!A1" display="3-3" xr:uid="{00000000-0004-0000-0000-000007000000}"/>
    <hyperlink ref="A14:B14" location="'3-4 '!A1" display="3-4" xr:uid="{00000000-0004-0000-0000-000008000000}"/>
    <hyperlink ref="A23:B23" location="'4-3'!A1" display="4-3" xr:uid="{00000000-0004-0000-0000-00000B000000}"/>
    <hyperlink ref="A24:B24" location="'4-4'!A1" display="4-4" xr:uid="{00000000-0004-0000-0000-00000C000000}"/>
    <hyperlink ref="B8" location="'2-2'!Print_Area" display="Total Registered in the General Organization of Social Insurance and Civil Service and  Domestic Workers by nationality, sex and Adopted Regulations  " xr:uid="{00000000-0004-0000-0000-000010000000}"/>
    <hyperlink ref="B9" location="'3'!A1" display="3" xr:uid="{00000000-0004-0000-0000-000011000000}"/>
    <hyperlink ref="A9:B9" location="'2-3'!A1" display="2-3" xr:uid="{00000000-0004-0000-0000-000012000000}"/>
    <hyperlink ref="A22" location="'13'!A1" display="13" xr:uid="{00000000-0004-0000-0000-000013000000}"/>
    <hyperlink ref="A22:B22" location="'4-2'!A1" display="4-2" xr:uid="{00000000-0004-0000-0000-000014000000}"/>
    <hyperlink ref="A23" location="' 15'!A1" display="15" xr:uid="{00000000-0004-0000-0000-000016000000}"/>
    <hyperlink ref="A24" location="' 16'!A1" display="16" xr:uid="{00000000-0004-0000-0000-000017000000}"/>
    <hyperlink ref="A30:B30" location="'6-2'!A1" display="6-2" xr:uid="{2F0732B5-630D-4C69-98A8-D03B91AB690C}"/>
    <hyperlink ref="A26:B26" location="'5-2'!A1" display="5-2" xr:uid="{A75BF2E8-67F4-4921-8CD5-5BD48B9B323B}"/>
    <hyperlink ref="A28:B28" location="'5-4'!A1" display="5-4" xr:uid="{FE55A7DE-BE65-49D4-BF87-88FFA094AF8E}"/>
    <hyperlink ref="A32:B32" location="'7-2'!A1" display="7-2" xr:uid="{E40A079B-F033-4EAE-89B1-C2AA06EB6A0A}"/>
    <hyperlink ref="A18:B18" location="'3-8'!A1" display="3-8" xr:uid="{86D1A485-6B06-4826-B677-301D14A1B1AA}"/>
    <hyperlink ref="A19:B19" location="'3-9'!A1" display="3-9" xr:uid="{6F307D5A-EB08-49A4-9639-71D39E32CD04}"/>
    <hyperlink ref="A20:B20" location="'3-10'!A1" display="3-10" xr:uid="{DDDED8AD-8C26-433E-8E28-87C8E3193E92}"/>
    <hyperlink ref="A15:B15" location="'3-5'!A1" display="3-5" xr:uid="{A28815D9-10DF-497A-9FE7-AF3E6D8FF856}"/>
    <hyperlink ref="A16:B16" location="'3-6'!A1" display="3-6" xr:uid="{892EA65D-A586-4C08-B7BE-624AF3C4BD67}"/>
    <hyperlink ref="A17:B17" location="'3-7'!A1" display="3-7" xr:uid="{7DF75270-D074-4AB8-B18B-C0A275B4AA3A}"/>
    <hyperlink ref="A27:B27" location="'5-3'!A1" display="5-3" xr:uid="{68F6476B-EE4A-40D3-AB7D-790990138C59}"/>
    <hyperlink ref="A11:B11" location="'3-1'!A1" display="3-1" xr:uid="{2ABEF72B-4233-45C6-9D2B-1A0D4CE48ACB}"/>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60" zoomScaleNormal="40" workbookViewId="0">
      <selection activeCell="B7" sqref="B7:L20"/>
    </sheetView>
  </sheetViews>
  <sheetFormatPr defaultColWidth="8.85546875" defaultRowHeight="18.75" x14ac:dyDescent="0.25"/>
  <cols>
    <col min="1" max="1" width="25.42578125" style="68" customWidth="1"/>
    <col min="2" max="3" width="15.42578125" style="87" customWidth="1"/>
    <col min="4" max="5" width="17.42578125" style="87" customWidth="1"/>
    <col min="6" max="6" width="15.42578125" style="87" customWidth="1"/>
    <col min="7" max="9" width="17.85546875" style="87" customWidth="1"/>
    <col min="10" max="11" width="15.42578125" style="87" customWidth="1"/>
    <col min="12" max="12" width="14" style="87" customWidth="1"/>
    <col min="13" max="14" width="8.85546875" style="87"/>
    <col min="15" max="15" width="14.42578125" style="87" bestFit="1" customWidth="1"/>
    <col min="16" max="16" width="8.85546875" style="87"/>
    <col min="17" max="16384" width="8.85546875" style="68"/>
  </cols>
  <sheetData>
    <row r="1" spans="1:16" ht="18" x14ac:dyDescent="0.25">
      <c r="A1" s="65" t="s">
        <v>301</v>
      </c>
      <c r="B1" s="66"/>
      <c r="C1" s="67"/>
      <c r="D1" s="68"/>
      <c r="E1" s="68"/>
      <c r="F1" s="68"/>
      <c r="G1" s="68"/>
      <c r="H1" s="68"/>
      <c r="I1" s="68"/>
      <c r="J1" s="68"/>
      <c r="K1" s="68"/>
      <c r="L1" s="68"/>
      <c r="M1" s="68"/>
      <c r="N1" s="68"/>
      <c r="O1" s="68"/>
      <c r="P1" s="68"/>
    </row>
    <row r="2" spans="1:16" ht="15" x14ac:dyDescent="0.25">
      <c r="A2" s="66"/>
      <c r="B2" s="66"/>
      <c r="C2" s="67"/>
      <c r="D2" s="69"/>
      <c r="E2" s="69"/>
      <c r="F2" s="69"/>
      <c r="G2" s="69"/>
      <c r="H2" s="69"/>
      <c r="I2" s="69"/>
      <c r="J2" s="69"/>
      <c r="K2" s="68"/>
      <c r="L2" s="68"/>
      <c r="M2" s="68"/>
      <c r="N2" s="68"/>
      <c r="O2" s="68"/>
      <c r="P2" s="68"/>
    </row>
    <row r="3" spans="1:16" ht="15" x14ac:dyDescent="0.25">
      <c r="A3" s="70"/>
      <c r="B3" s="70"/>
      <c r="C3" s="70"/>
      <c r="D3" s="69"/>
      <c r="E3" s="69"/>
      <c r="F3" s="69"/>
      <c r="G3" s="69"/>
      <c r="H3" s="69"/>
      <c r="I3" s="69"/>
      <c r="J3" s="69"/>
      <c r="K3" s="68"/>
      <c r="L3" s="68"/>
      <c r="M3" s="68"/>
      <c r="N3" s="68"/>
      <c r="O3" s="68"/>
      <c r="P3" s="68"/>
    </row>
    <row r="4" spans="1:16" ht="22.5" x14ac:dyDescent="0.25">
      <c r="A4" s="359" t="s">
        <v>185</v>
      </c>
      <c r="B4" s="359"/>
      <c r="C4" s="359"/>
      <c r="D4" s="359"/>
      <c r="E4" s="359"/>
      <c r="F4" s="359"/>
      <c r="G4" s="359"/>
      <c r="H4" s="359"/>
      <c r="I4" s="359"/>
      <c r="J4" s="359"/>
      <c r="K4" s="359"/>
      <c r="L4" s="359"/>
      <c r="M4" s="68"/>
      <c r="N4" s="68"/>
      <c r="O4" s="68"/>
      <c r="P4" s="68"/>
    </row>
    <row r="5" spans="1:16" ht="18" x14ac:dyDescent="0.45">
      <c r="A5" s="360" t="s">
        <v>209</v>
      </c>
      <c r="B5" s="360"/>
      <c r="C5" s="71"/>
      <c r="D5" s="71"/>
      <c r="E5" s="71"/>
      <c r="F5" s="71"/>
      <c r="G5" s="71"/>
      <c r="H5" s="71"/>
      <c r="I5" s="71"/>
      <c r="J5" s="71"/>
      <c r="K5" s="71"/>
      <c r="L5" s="71"/>
      <c r="M5" s="68"/>
      <c r="N5" s="68"/>
      <c r="O5" s="68"/>
      <c r="P5" s="68"/>
    </row>
    <row r="6" spans="1:16" ht="112.5" x14ac:dyDescent="0.25">
      <c r="A6" s="47" t="s">
        <v>13</v>
      </c>
      <c r="B6" s="47" t="s">
        <v>198</v>
      </c>
      <c r="C6" s="47" t="s">
        <v>199</v>
      </c>
      <c r="D6" s="47" t="s">
        <v>200</v>
      </c>
      <c r="E6" s="47" t="s">
        <v>201</v>
      </c>
      <c r="F6" s="47" t="s">
        <v>202</v>
      </c>
      <c r="G6" s="47" t="s">
        <v>203</v>
      </c>
      <c r="H6" s="47" t="s">
        <v>204</v>
      </c>
      <c r="I6" s="47" t="s">
        <v>205</v>
      </c>
      <c r="J6" s="47" t="s">
        <v>206</v>
      </c>
      <c r="K6" s="47" t="s">
        <v>207</v>
      </c>
      <c r="L6" s="47" t="s">
        <v>2</v>
      </c>
      <c r="M6" s="68"/>
      <c r="N6" s="68"/>
      <c r="O6" s="68"/>
      <c r="P6" s="68"/>
    </row>
    <row r="7" spans="1:16" ht="22.5" x14ac:dyDescent="0.25">
      <c r="A7" s="72" t="s">
        <v>14</v>
      </c>
      <c r="B7" s="280">
        <v>187710</v>
      </c>
      <c r="C7" s="280">
        <v>820656</v>
      </c>
      <c r="D7" s="280">
        <v>481635</v>
      </c>
      <c r="E7" s="280">
        <v>298455</v>
      </c>
      <c r="F7" s="280">
        <v>390337</v>
      </c>
      <c r="G7" s="280">
        <v>9987</v>
      </c>
      <c r="H7" s="280">
        <v>525024</v>
      </c>
      <c r="I7" s="280">
        <v>554777</v>
      </c>
      <c r="J7" s="280">
        <v>2393478</v>
      </c>
      <c r="K7" s="280">
        <v>15595</v>
      </c>
      <c r="L7" s="280">
        <f t="shared" ref="L7:L19" si="0">SUM(B7:K7)</f>
        <v>5677654</v>
      </c>
      <c r="M7" s="68"/>
      <c r="N7" s="68"/>
      <c r="O7" s="68"/>
      <c r="P7" s="68"/>
    </row>
    <row r="8" spans="1:16" ht="22.5" x14ac:dyDescent="0.25">
      <c r="A8" s="73" t="s">
        <v>15</v>
      </c>
      <c r="B8" s="281">
        <v>82383</v>
      </c>
      <c r="C8" s="281">
        <v>312849</v>
      </c>
      <c r="D8" s="281">
        <v>235660</v>
      </c>
      <c r="E8" s="281">
        <v>114505</v>
      </c>
      <c r="F8" s="281">
        <v>209512</v>
      </c>
      <c r="G8" s="281">
        <v>7211</v>
      </c>
      <c r="H8" s="281">
        <v>211420</v>
      </c>
      <c r="I8" s="281">
        <v>191742</v>
      </c>
      <c r="J8" s="281">
        <v>723000</v>
      </c>
      <c r="K8" s="281">
        <v>5859</v>
      </c>
      <c r="L8" s="281">
        <f t="shared" si="0"/>
        <v>2094141</v>
      </c>
      <c r="M8" s="68"/>
      <c r="N8" s="68"/>
      <c r="O8" s="68"/>
      <c r="P8" s="68"/>
    </row>
    <row r="9" spans="1:16" ht="22.5" x14ac:dyDescent="0.25">
      <c r="A9" s="72" t="s">
        <v>16</v>
      </c>
      <c r="B9" s="280">
        <v>11845</v>
      </c>
      <c r="C9" s="280">
        <v>51836</v>
      </c>
      <c r="D9" s="280">
        <v>32076</v>
      </c>
      <c r="E9" s="280">
        <v>18238</v>
      </c>
      <c r="F9" s="280">
        <v>40466</v>
      </c>
      <c r="G9" s="280">
        <v>1987</v>
      </c>
      <c r="H9" s="280">
        <v>44943</v>
      </c>
      <c r="I9" s="280">
        <v>35753</v>
      </c>
      <c r="J9" s="280">
        <v>151996</v>
      </c>
      <c r="K9" s="280">
        <v>1138</v>
      </c>
      <c r="L9" s="280">
        <f t="shared" si="0"/>
        <v>390278</v>
      </c>
      <c r="M9" s="68"/>
      <c r="N9" s="68"/>
      <c r="O9" s="68"/>
      <c r="P9" s="68"/>
    </row>
    <row r="10" spans="1:16" ht="22.5" x14ac:dyDescent="0.25">
      <c r="A10" s="73" t="s">
        <v>17</v>
      </c>
      <c r="B10" s="281">
        <v>8301</v>
      </c>
      <c r="C10" s="281">
        <v>39809</v>
      </c>
      <c r="D10" s="281">
        <v>27085</v>
      </c>
      <c r="E10" s="281">
        <v>15304</v>
      </c>
      <c r="F10" s="281">
        <v>30477</v>
      </c>
      <c r="G10" s="281">
        <v>1236</v>
      </c>
      <c r="H10" s="281">
        <v>49551</v>
      </c>
      <c r="I10" s="281">
        <v>45309</v>
      </c>
      <c r="J10" s="281">
        <v>214397</v>
      </c>
      <c r="K10" s="281">
        <v>1296</v>
      </c>
      <c r="L10" s="281">
        <f t="shared" si="0"/>
        <v>432765</v>
      </c>
      <c r="M10" s="68"/>
      <c r="N10" s="68"/>
      <c r="O10" s="68"/>
      <c r="P10" s="68"/>
    </row>
    <row r="11" spans="1:16" ht="22.5" x14ac:dyDescent="0.25">
      <c r="A11" s="72" t="s">
        <v>18</v>
      </c>
      <c r="B11" s="280">
        <v>54713</v>
      </c>
      <c r="C11" s="280">
        <v>285861</v>
      </c>
      <c r="D11" s="280">
        <v>228143</v>
      </c>
      <c r="E11" s="280">
        <v>123517</v>
      </c>
      <c r="F11" s="280">
        <v>138036</v>
      </c>
      <c r="G11" s="280">
        <v>4669</v>
      </c>
      <c r="H11" s="280">
        <v>322349</v>
      </c>
      <c r="I11" s="280">
        <v>273988</v>
      </c>
      <c r="J11" s="280">
        <v>792508</v>
      </c>
      <c r="K11" s="280">
        <v>45412</v>
      </c>
      <c r="L11" s="280">
        <f t="shared" si="0"/>
        <v>2269196</v>
      </c>
      <c r="M11" s="68"/>
      <c r="N11" s="68"/>
      <c r="O11" s="68"/>
      <c r="P11" s="68"/>
    </row>
    <row r="12" spans="1:16" ht="22.5" x14ac:dyDescent="0.25">
      <c r="A12" s="73" t="s">
        <v>19</v>
      </c>
      <c r="B12" s="281">
        <v>8387</v>
      </c>
      <c r="C12" s="281">
        <v>45532</v>
      </c>
      <c r="D12" s="281">
        <v>26195</v>
      </c>
      <c r="E12" s="281">
        <v>12870</v>
      </c>
      <c r="F12" s="281">
        <v>39170</v>
      </c>
      <c r="G12" s="281">
        <v>3653</v>
      </c>
      <c r="H12" s="281">
        <v>45081</v>
      </c>
      <c r="I12" s="281">
        <v>37382</v>
      </c>
      <c r="J12" s="281">
        <v>138019</v>
      </c>
      <c r="K12" s="281">
        <v>777</v>
      </c>
      <c r="L12" s="281">
        <f t="shared" si="0"/>
        <v>357066</v>
      </c>
      <c r="M12" s="68"/>
      <c r="N12" s="68"/>
      <c r="O12" s="68"/>
      <c r="P12" s="68"/>
    </row>
    <row r="13" spans="1:16" ht="22.5" x14ac:dyDescent="0.25">
      <c r="A13" s="72" t="s">
        <v>20</v>
      </c>
      <c r="B13" s="280">
        <v>3355</v>
      </c>
      <c r="C13" s="280">
        <v>16970</v>
      </c>
      <c r="D13" s="280">
        <v>9680</v>
      </c>
      <c r="E13" s="280">
        <v>5583</v>
      </c>
      <c r="F13" s="280">
        <v>14984</v>
      </c>
      <c r="G13" s="280">
        <v>763</v>
      </c>
      <c r="H13" s="280">
        <v>17243</v>
      </c>
      <c r="I13" s="280">
        <v>12868</v>
      </c>
      <c r="J13" s="280">
        <v>54736</v>
      </c>
      <c r="K13" s="280">
        <v>288</v>
      </c>
      <c r="L13" s="280">
        <f t="shared" si="0"/>
        <v>136470</v>
      </c>
      <c r="M13" s="68"/>
      <c r="N13" s="68"/>
      <c r="O13" s="68"/>
      <c r="P13" s="68"/>
    </row>
    <row r="14" spans="1:16" ht="22.5" x14ac:dyDescent="0.25">
      <c r="A14" s="73" t="s">
        <v>21</v>
      </c>
      <c r="B14" s="281">
        <v>2772</v>
      </c>
      <c r="C14" s="281">
        <v>16484</v>
      </c>
      <c r="D14" s="281">
        <v>7926</v>
      </c>
      <c r="E14" s="281">
        <v>4135</v>
      </c>
      <c r="F14" s="281">
        <v>11675</v>
      </c>
      <c r="G14" s="281">
        <v>1205</v>
      </c>
      <c r="H14" s="281">
        <v>20117</v>
      </c>
      <c r="I14" s="281">
        <v>19940</v>
      </c>
      <c r="J14" s="281">
        <v>69886</v>
      </c>
      <c r="K14" s="281">
        <v>418</v>
      </c>
      <c r="L14" s="281">
        <f t="shared" si="0"/>
        <v>154558</v>
      </c>
      <c r="M14" s="68"/>
      <c r="N14" s="68"/>
      <c r="O14" s="68"/>
      <c r="P14" s="68"/>
    </row>
    <row r="15" spans="1:16" ht="22.5" x14ac:dyDescent="0.25">
      <c r="A15" s="72" t="s">
        <v>22</v>
      </c>
      <c r="B15" s="280">
        <v>1109</v>
      </c>
      <c r="C15" s="280">
        <v>6590</v>
      </c>
      <c r="D15" s="280">
        <v>2885</v>
      </c>
      <c r="E15" s="280">
        <v>1726</v>
      </c>
      <c r="F15" s="280">
        <v>5703</v>
      </c>
      <c r="G15" s="280">
        <v>60</v>
      </c>
      <c r="H15" s="280">
        <v>8659</v>
      </c>
      <c r="I15" s="280">
        <v>5429</v>
      </c>
      <c r="J15" s="280">
        <v>22643</v>
      </c>
      <c r="K15" s="280">
        <v>172</v>
      </c>
      <c r="L15" s="280">
        <f t="shared" si="0"/>
        <v>54976</v>
      </c>
      <c r="M15" s="68"/>
      <c r="N15" s="68"/>
      <c r="O15" s="68"/>
      <c r="P15" s="68"/>
    </row>
    <row r="16" spans="1:16" ht="22.5" x14ac:dyDescent="0.25">
      <c r="A16" s="73" t="s">
        <v>23</v>
      </c>
      <c r="B16" s="281">
        <v>4009</v>
      </c>
      <c r="C16" s="281">
        <v>19596</v>
      </c>
      <c r="D16" s="281">
        <v>10663</v>
      </c>
      <c r="E16" s="281">
        <v>4917</v>
      </c>
      <c r="F16" s="281">
        <v>20660</v>
      </c>
      <c r="G16" s="281">
        <v>2444</v>
      </c>
      <c r="H16" s="281">
        <v>19216</v>
      </c>
      <c r="I16" s="281">
        <v>17495</v>
      </c>
      <c r="J16" s="281">
        <v>78927</v>
      </c>
      <c r="K16" s="281">
        <v>485</v>
      </c>
      <c r="L16" s="281">
        <f t="shared" si="0"/>
        <v>178412</v>
      </c>
      <c r="M16" s="68"/>
      <c r="N16" s="68"/>
      <c r="O16" s="68"/>
      <c r="P16" s="68"/>
    </row>
    <row r="17" spans="1:16" ht="22.5" x14ac:dyDescent="0.25">
      <c r="A17" s="72" t="s">
        <v>24</v>
      </c>
      <c r="B17" s="280">
        <v>2186</v>
      </c>
      <c r="C17" s="280">
        <v>13992</v>
      </c>
      <c r="D17" s="280">
        <v>9477</v>
      </c>
      <c r="E17" s="280">
        <v>6022</v>
      </c>
      <c r="F17" s="280">
        <v>10764</v>
      </c>
      <c r="G17" s="280">
        <v>1452</v>
      </c>
      <c r="H17" s="280">
        <v>14833</v>
      </c>
      <c r="I17" s="280">
        <v>21225</v>
      </c>
      <c r="J17" s="280">
        <v>65268</v>
      </c>
      <c r="K17" s="280">
        <v>498</v>
      </c>
      <c r="L17" s="280">
        <f t="shared" si="0"/>
        <v>145717</v>
      </c>
      <c r="M17" s="68"/>
      <c r="N17" s="68"/>
      <c r="O17" s="68"/>
      <c r="P17" s="68"/>
    </row>
    <row r="18" spans="1:16" ht="22.5" x14ac:dyDescent="0.25">
      <c r="A18" s="73" t="s">
        <v>25</v>
      </c>
      <c r="B18" s="281">
        <v>1296</v>
      </c>
      <c r="C18" s="281">
        <v>4707</v>
      </c>
      <c r="D18" s="281">
        <v>2689</v>
      </c>
      <c r="E18" s="281">
        <v>1435</v>
      </c>
      <c r="F18" s="281">
        <v>4986</v>
      </c>
      <c r="G18" s="281">
        <v>368</v>
      </c>
      <c r="H18" s="281">
        <v>7441</v>
      </c>
      <c r="I18" s="281">
        <v>4014</v>
      </c>
      <c r="J18" s="281">
        <v>18361</v>
      </c>
      <c r="K18" s="281">
        <v>122</v>
      </c>
      <c r="L18" s="281">
        <f t="shared" si="0"/>
        <v>45419</v>
      </c>
      <c r="M18" s="68"/>
      <c r="N18" s="68"/>
      <c r="O18" s="68"/>
      <c r="P18" s="68"/>
    </row>
    <row r="19" spans="1:16" ht="22.5" x14ac:dyDescent="0.25">
      <c r="A19" s="72" t="s">
        <v>26</v>
      </c>
      <c r="B19" s="280">
        <v>1745</v>
      </c>
      <c r="C19" s="280">
        <v>9988</v>
      </c>
      <c r="D19" s="280">
        <v>4550</v>
      </c>
      <c r="E19" s="280">
        <v>2220</v>
      </c>
      <c r="F19" s="280">
        <v>8839</v>
      </c>
      <c r="G19" s="280">
        <v>284</v>
      </c>
      <c r="H19" s="280">
        <v>10474</v>
      </c>
      <c r="I19" s="280">
        <v>8630</v>
      </c>
      <c r="J19" s="280">
        <v>25129</v>
      </c>
      <c r="K19" s="280">
        <v>147</v>
      </c>
      <c r="L19" s="280">
        <f t="shared" si="0"/>
        <v>72006</v>
      </c>
      <c r="M19" s="68"/>
      <c r="N19" s="68"/>
      <c r="O19" s="68"/>
      <c r="P19" s="68"/>
    </row>
    <row r="20" spans="1:16" ht="22.5" x14ac:dyDescent="0.25">
      <c r="A20" s="39" t="s">
        <v>2</v>
      </c>
      <c r="B20" s="39">
        <f>SUM(B7:B19)</f>
        <v>369811</v>
      </c>
      <c r="C20" s="39">
        <f>SUM(C7:C19)</f>
        <v>1644870</v>
      </c>
      <c r="D20" s="39">
        <f t="shared" ref="D20:L20" si="1">SUM(D7:D19)</f>
        <v>1078664</v>
      </c>
      <c r="E20" s="39">
        <f t="shared" si="1"/>
        <v>608927</v>
      </c>
      <c r="F20" s="39">
        <f t="shared" si="1"/>
        <v>925609</v>
      </c>
      <c r="G20" s="39">
        <f t="shared" si="1"/>
        <v>35319</v>
      </c>
      <c r="H20" s="39">
        <f t="shared" si="1"/>
        <v>1296351</v>
      </c>
      <c r="I20" s="39">
        <f t="shared" si="1"/>
        <v>1228552</v>
      </c>
      <c r="J20" s="39">
        <f t="shared" si="1"/>
        <v>4748348</v>
      </c>
      <c r="K20" s="39">
        <f t="shared" si="1"/>
        <v>72207</v>
      </c>
      <c r="L20" s="39">
        <f t="shared" si="1"/>
        <v>12008658</v>
      </c>
      <c r="M20" s="68"/>
      <c r="N20" s="68"/>
      <c r="O20" s="68"/>
      <c r="P20" s="68"/>
    </row>
    <row r="21" spans="1:16" ht="18" x14ac:dyDescent="0.45">
      <c r="A21" s="135" t="s">
        <v>49</v>
      </c>
      <c r="B21" s="74"/>
      <c r="C21" s="75"/>
      <c r="D21" s="76"/>
      <c r="E21" s="76"/>
      <c r="F21" s="76"/>
      <c r="G21" s="77"/>
      <c r="H21" s="78"/>
      <c r="I21" s="78"/>
      <c r="J21" s="78"/>
      <c r="K21" s="78"/>
      <c r="L21" s="78"/>
      <c r="M21" s="68"/>
      <c r="N21" s="68"/>
      <c r="O21" s="68"/>
      <c r="P21" s="68"/>
    </row>
    <row r="22" spans="1:16" ht="18" x14ac:dyDescent="0.45">
      <c r="A22" s="136" t="s">
        <v>36</v>
      </c>
      <c r="B22" s="79"/>
      <c r="C22" s="80"/>
      <c r="D22" s="81"/>
      <c r="E22" s="82"/>
      <c r="F22" s="82"/>
      <c r="G22" s="83"/>
      <c r="H22" s="84"/>
      <c r="I22" s="84"/>
      <c r="J22" s="78"/>
      <c r="K22" s="78"/>
      <c r="L22" s="78"/>
      <c r="M22" s="68"/>
      <c r="N22" s="68"/>
      <c r="O22" s="68"/>
      <c r="P22" s="68"/>
    </row>
    <row r="23" spans="1:16" ht="18" x14ac:dyDescent="0.45">
      <c r="A23" s="361" t="s">
        <v>208</v>
      </c>
      <c r="B23" s="361"/>
      <c r="C23" s="361"/>
      <c r="D23" s="361"/>
      <c r="E23" s="361"/>
      <c r="F23" s="361"/>
      <c r="G23" s="85"/>
      <c r="H23" s="68"/>
      <c r="I23" s="68"/>
      <c r="J23" s="68"/>
      <c r="K23" s="68"/>
      <c r="L23" s="68"/>
      <c r="M23" s="68"/>
      <c r="N23" s="68"/>
      <c r="O23" s="68"/>
      <c r="P23" s="68"/>
    </row>
    <row r="24" spans="1:16" x14ac:dyDescent="0.25">
      <c r="A24" s="137" t="s">
        <v>242</v>
      </c>
    </row>
    <row r="25" spans="1:16" s="181" customFormat="1" ht="15" x14ac:dyDescent="0.25">
      <c r="A25" s="267" t="s">
        <v>309</v>
      </c>
      <c r="B25" s="180"/>
      <c r="C25" s="180"/>
      <c r="D25" s="180"/>
      <c r="E25" s="180"/>
      <c r="F25" s="180"/>
      <c r="G25" s="180"/>
      <c r="H25" s="180"/>
      <c r="I25" s="180"/>
      <c r="J25" s="180"/>
    </row>
    <row r="40" spans="2:12" x14ac:dyDescent="0.25">
      <c r="B40" s="86"/>
      <c r="C40" s="86"/>
      <c r="D40" s="86"/>
      <c r="E40" s="86"/>
      <c r="F40" s="86"/>
      <c r="G40" s="86"/>
      <c r="H40" s="86"/>
      <c r="I40" s="86"/>
      <c r="J40" s="86"/>
      <c r="K40" s="86"/>
      <c r="L40" s="86"/>
    </row>
    <row r="41" spans="2:12" x14ac:dyDescent="0.25">
      <c r="B41" s="86"/>
      <c r="C41" s="86"/>
      <c r="D41" s="86"/>
      <c r="E41" s="86"/>
      <c r="F41" s="86"/>
      <c r="G41" s="86"/>
      <c r="H41" s="86"/>
      <c r="I41" s="86"/>
      <c r="J41" s="86"/>
      <c r="K41" s="86"/>
      <c r="L41" s="86"/>
    </row>
    <row r="42" spans="2:12" x14ac:dyDescent="0.25">
      <c r="B42" s="86"/>
      <c r="C42" s="86"/>
      <c r="D42" s="86"/>
      <c r="E42" s="86"/>
      <c r="F42" s="86"/>
      <c r="G42" s="86"/>
      <c r="H42" s="86"/>
      <c r="I42" s="86"/>
      <c r="J42" s="86"/>
      <c r="K42" s="86"/>
      <c r="L42" s="86"/>
    </row>
    <row r="43" spans="2:12" x14ac:dyDescent="0.25">
      <c r="B43" s="86"/>
      <c r="C43" s="86"/>
      <c r="D43" s="86"/>
      <c r="E43" s="86"/>
      <c r="F43" s="86"/>
      <c r="G43" s="86"/>
      <c r="H43" s="86"/>
      <c r="I43" s="86"/>
      <c r="J43" s="86"/>
      <c r="K43" s="86"/>
      <c r="L43" s="86"/>
    </row>
    <row r="44" spans="2:12" x14ac:dyDescent="0.25">
      <c r="B44" s="86"/>
      <c r="C44" s="86"/>
      <c r="D44" s="86"/>
      <c r="E44" s="86"/>
      <c r="F44" s="86"/>
      <c r="G44" s="86"/>
      <c r="H44" s="86"/>
      <c r="I44" s="86"/>
      <c r="J44" s="86"/>
      <c r="K44" s="86"/>
      <c r="L44" s="86"/>
    </row>
    <row r="45" spans="2:12" x14ac:dyDescent="0.25">
      <c r="B45" s="86"/>
      <c r="C45" s="86"/>
      <c r="D45" s="86"/>
      <c r="E45" s="86"/>
      <c r="F45" s="86"/>
      <c r="G45" s="86"/>
      <c r="H45" s="86"/>
      <c r="I45" s="86"/>
      <c r="J45" s="86"/>
      <c r="K45" s="86"/>
      <c r="L45" s="86"/>
    </row>
    <row r="46" spans="2:12" x14ac:dyDescent="0.25">
      <c r="B46" s="86"/>
      <c r="C46" s="86"/>
      <c r="D46" s="86"/>
      <c r="E46" s="86"/>
      <c r="F46" s="86"/>
      <c r="G46" s="86"/>
      <c r="H46" s="86"/>
      <c r="I46" s="86"/>
      <c r="J46" s="86"/>
      <c r="K46" s="86"/>
      <c r="L46" s="86"/>
    </row>
    <row r="47" spans="2:12" x14ac:dyDescent="0.25">
      <c r="B47" s="86"/>
      <c r="C47" s="86"/>
      <c r="D47" s="86"/>
      <c r="E47" s="86"/>
      <c r="F47" s="86"/>
      <c r="G47" s="86"/>
      <c r="H47" s="86"/>
      <c r="I47" s="86"/>
      <c r="J47" s="86"/>
      <c r="K47" s="86"/>
      <c r="L47" s="86"/>
    </row>
    <row r="48" spans="2:12" x14ac:dyDescent="0.25">
      <c r="B48" s="86"/>
      <c r="C48" s="86"/>
      <c r="D48" s="86"/>
      <c r="E48" s="86"/>
      <c r="F48" s="86"/>
      <c r="G48" s="86"/>
      <c r="H48" s="86"/>
      <c r="I48" s="86"/>
      <c r="J48" s="86"/>
      <c r="K48" s="86"/>
      <c r="L48" s="86"/>
    </row>
    <row r="49" spans="2:12" x14ac:dyDescent="0.25">
      <c r="B49" s="86"/>
      <c r="C49" s="86"/>
      <c r="D49" s="86"/>
      <c r="E49" s="86"/>
      <c r="F49" s="86"/>
      <c r="G49" s="86"/>
      <c r="H49" s="86"/>
      <c r="I49" s="86"/>
      <c r="J49" s="86"/>
      <c r="K49" s="86"/>
      <c r="L49" s="86"/>
    </row>
    <row r="50" spans="2:12" x14ac:dyDescent="0.25">
      <c r="B50" s="86"/>
      <c r="C50" s="86"/>
      <c r="D50" s="86"/>
      <c r="E50" s="86"/>
      <c r="F50" s="86"/>
      <c r="G50" s="86"/>
      <c r="H50" s="86"/>
      <c r="I50" s="86"/>
      <c r="J50" s="86"/>
      <c r="K50" s="86"/>
      <c r="L50" s="86"/>
    </row>
    <row r="51" spans="2:12" x14ac:dyDescent="0.25">
      <c r="B51" s="86"/>
      <c r="C51" s="86"/>
      <c r="D51" s="86"/>
      <c r="E51" s="86"/>
      <c r="F51" s="86"/>
      <c r="G51" s="86"/>
      <c r="H51" s="86"/>
      <c r="I51" s="86"/>
      <c r="J51" s="86"/>
      <c r="K51" s="86"/>
      <c r="L51" s="86"/>
    </row>
    <row r="52" spans="2:12" x14ac:dyDescent="0.25">
      <c r="B52" s="86"/>
      <c r="C52" s="86"/>
      <c r="D52" s="86"/>
      <c r="E52" s="86"/>
      <c r="F52" s="86"/>
      <c r="G52" s="86"/>
      <c r="H52" s="86"/>
      <c r="I52" s="86"/>
      <c r="J52" s="86"/>
      <c r="K52" s="86"/>
      <c r="L52" s="86"/>
    </row>
    <row r="53" spans="2:12" x14ac:dyDescent="0.25">
      <c r="B53" s="86"/>
      <c r="C53" s="86"/>
      <c r="D53" s="86"/>
      <c r="E53" s="86"/>
      <c r="F53" s="86"/>
      <c r="G53" s="86"/>
      <c r="H53" s="86"/>
      <c r="I53" s="86"/>
      <c r="J53" s="86"/>
      <c r="K53" s="86"/>
      <c r="L53" s="86"/>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55" zoomScaleNormal="55" zoomScaleSheetLayoutView="55" workbookViewId="0">
      <selection activeCell="B7" sqref="B7:L18"/>
    </sheetView>
  </sheetViews>
  <sheetFormatPr defaultColWidth="8.85546875" defaultRowHeight="15" x14ac:dyDescent="0.25"/>
  <cols>
    <col min="1" max="1" width="53.85546875" style="89" customWidth="1"/>
    <col min="2" max="2" width="13.140625" style="89" customWidth="1"/>
    <col min="3" max="3" width="15.42578125" style="89" customWidth="1"/>
    <col min="4" max="5" width="18" style="89" customWidth="1"/>
    <col min="6" max="6" width="15.42578125" style="89" customWidth="1"/>
    <col min="7" max="9" width="18.85546875" style="89" customWidth="1"/>
    <col min="10" max="12" width="15.42578125" style="89" customWidth="1"/>
    <col min="13" max="13" width="13.140625" style="89" customWidth="1"/>
    <col min="14" max="19" width="8.85546875" style="89"/>
    <col min="20" max="20" width="55.140625" style="89" customWidth="1"/>
    <col min="21" max="16384" width="8.85546875" style="89"/>
  </cols>
  <sheetData>
    <row r="1" spans="1:24" x14ac:dyDescent="0.25">
      <c r="A1" s="362" t="s">
        <v>301</v>
      </c>
      <c r="B1" s="362"/>
      <c r="C1" s="88"/>
    </row>
    <row r="2" spans="1:24" s="90" customFormat="1" x14ac:dyDescent="0.25">
      <c r="A2" s="362"/>
      <c r="B2" s="362"/>
      <c r="C2" s="88"/>
      <c r="K2" s="89"/>
      <c r="L2" s="89"/>
      <c r="M2" s="89"/>
      <c r="N2" s="89"/>
      <c r="O2" s="89"/>
      <c r="P2" s="89"/>
      <c r="Q2" s="89"/>
      <c r="R2" s="89"/>
      <c r="S2" s="89"/>
      <c r="T2" s="89"/>
      <c r="U2" s="89"/>
      <c r="V2" s="89"/>
      <c r="W2" s="89"/>
      <c r="X2" s="89"/>
    </row>
    <row r="3" spans="1:24" s="90" customFormat="1" x14ac:dyDescent="0.25">
      <c r="A3" s="91"/>
      <c r="B3" s="91"/>
      <c r="C3" s="91"/>
      <c r="K3" s="89"/>
      <c r="L3" s="89"/>
      <c r="M3" s="89"/>
      <c r="N3" s="89"/>
      <c r="O3" s="89"/>
      <c r="P3" s="89"/>
      <c r="Q3" s="89"/>
      <c r="R3" s="89"/>
      <c r="S3" s="89"/>
      <c r="T3" s="89"/>
      <c r="U3" s="89"/>
      <c r="V3" s="89"/>
      <c r="W3" s="89"/>
      <c r="X3" s="89"/>
    </row>
    <row r="4" spans="1:24" ht="22.5" x14ac:dyDescent="0.25">
      <c r="A4" s="363" t="s">
        <v>187</v>
      </c>
      <c r="B4" s="363"/>
      <c r="C4" s="363"/>
      <c r="D4" s="363"/>
      <c r="E4" s="363"/>
      <c r="F4" s="363"/>
      <c r="G4" s="363"/>
      <c r="H4" s="363"/>
      <c r="I4" s="363"/>
      <c r="J4" s="363"/>
      <c r="K4" s="363"/>
      <c r="L4" s="363"/>
      <c r="M4" s="92"/>
    </row>
    <row r="5" spans="1:24" ht="22.5" x14ac:dyDescent="0.55000000000000004">
      <c r="A5" s="93" t="s">
        <v>210</v>
      </c>
      <c r="B5" s="338" t="s">
        <v>197</v>
      </c>
      <c r="C5" s="339"/>
      <c r="D5" s="339"/>
      <c r="E5" s="339"/>
      <c r="F5" s="339"/>
      <c r="G5" s="339"/>
      <c r="H5" s="339"/>
      <c r="I5" s="339"/>
      <c r="J5" s="339"/>
      <c r="K5" s="339"/>
      <c r="L5" s="339"/>
      <c r="M5" s="94"/>
    </row>
    <row r="6" spans="1:24" ht="90" x14ac:dyDescent="0.55000000000000004">
      <c r="A6" s="49" t="s">
        <v>38</v>
      </c>
      <c r="B6" s="49" t="s">
        <v>198</v>
      </c>
      <c r="C6" s="49" t="s">
        <v>199</v>
      </c>
      <c r="D6" s="49" t="s">
        <v>200</v>
      </c>
      <c r="E6" s="49" t="s">
        <v>201</v>
      </c>
      <c r="F6" s="49" t="s">
        <v>202</v>
      </c>
      <c r="G6" s="49" t="s">
        <v>203</v>
      </c>
      <c r="H6" s="49" t="s">
        <v>204</v>
      </c>
      <c r="I6" s="49" t="s">
        <v>205</v>
      </c>
      <c r="J6" s="49" t="s">
        <v>206</v>
      </c>
      <c r="K6" s="49" t="s">
        <v>207</v>
      </c>
      <c r="L6" s="49" t="s">
        <v>2</v>
      </c>
      <c r="M6" s="94"/>
    </row>
    <row r="7" spans="1:24" ht="22.5" x14ac:dyDescent="0.55000000000000004">
      <c r="A7" s="95" t="s">
        <v>4</v>
      </c>
      <c r="B7" s="282">
        <v>4483</v>
      </c>
      <c r="C7" s="282">
        <v>12329</v>
      </c>
      <c r="D7" s="282">
        <v>15877</v>
      </c>
      <c r="E7" s="282">
        <v>18165</v>
      </c>
      <c r="F7" s="282">
        <v>10088</v>
      </c>
      <c r="G7" s="282">
        <v>53</v>
      </c>
      <c r="H7" s="282">
        <v>1644</v>
      </c>
      <c r="I7" s="282">
        <v>932</v>
      </c>
      <c r="J7" s="283">
        <v>2267</v>
      </c>
      <c r="K7" s="282">
        <v>7</v>
      </c>
      <c r="L7" s="282">
        <f t="shared" ref="L7:L17" si="0">SUM(B7:K7)</f>
        <v>65845</v>
      </c>
      <c r="M7" s="94"/>
    </row>
    <row r="8" spans="1:24" ht="22.5" x14ac:dyDescent="0.55000000000000004">
      <c r="A8" s="96" t="s">
        <v>5</v>
      </c>
      <c r="B8" s="284">
        <v>19170</v>
      </c>
      <c r="C8" s="284">
        <v>98189</v>
      </c>
      <c r="D8" s="284">
        <v>97725</v>
      </c>
      <c r="E8" s="284">
        <v>85944</v>
      </c>
      <c r="F8" s="284">
        <v>110641</v>
      </c>
      <c r="G8" s="284">
        <v>1903</v>
      </c>
      <c r="H8" s="284">
        <v>50414</v>
      </c>
      <c r="I8" s="284">
        <v>65354</v>
      </c>
      <c r="J8" s="285">
        <v>452908</v>
      </c>
      <c r="K8" s="284">
        <v>3187</v>
      </c>
      <c r="L8" s="284">
        <f t="shared" si="0"/>
        <v>985435</v>
      </c>
      <c r="M8" s="94"/>
    </row>
    <row r="9" spans="1:24" ht="22.5" x14ac:dyDescent="0.55000000000000004">
      <c r="A9" s="95" t="s">
        <v>6</v>
      </c>
      <c r="B9" s="282">
        <v>32349</v>
      </c>
      <c r="C9" s="282">
        <v>309598</v>
      </c>
      <c r="D9" s="282">
        <v>155991</v>
      </c>
      <c r="E9" s="282">
        <v>109071</v>
      </c>
      <c r="F9" s="282">
        <v>179318</v>
      </c>
      <c r="G9" s="282">
        <v>3835</v>
      </c>
      <c r="H9" s="282">
        <v>145500</v>
      </c>
      <c r="I9" s="282">
        <v>177294</v>
      </c>
      <c r="J9" s="283">
        <v>1130678</v>
      </c>
      <c r="K9" s="282">
        <v>13845</v>
      </c>
      <c r="L9" s="282">
        <f t="shared" si="0"/>
        <v>2257479</v>
      </c>
      <c r="M9" s="94"/>
    </row>
    <row r="10" spans="1:24" ht="22.5" x14ac:dyDescent="0.55000000000000004">
      <c r="A10" s="96" t="s">
        <v>7</v>
      </c>
      <c r="B10" s="284">
        <v>52254</v>
      </c>
      <c r="C10" s="284">
        <v>353509</v>
      </c>
      <c r="D10" s="284">
        <v>183766</v>
      </c>
      <c r="E10" s="284">
        <v>115487</v>
      </c>
      <c r="F10" s="284">
        <v>160035</v>
      </c>
      <c r="G10" s="284">
        <v>3532</v>
      </c>
      <c r="H10" s="284">
        <v>193913</v>
      </c>
      <c r="I10" s="284">
        <v>195063</v>
      </c>
      <c r="J10" s="285">
        <v>902219</v>
      </c>
      <c r="K10" s="284">
        <v>16759</v>
      </c>
      <c r="L10" s="284">
        <f t="shared" si="0"/>
        <v>2176537</v>
      </c>
      <c r="M10" s="94"/>
    </row>
    <row r="11" spans="1:24" ht="22.5" x14ac:dyDescent="0.55000000000000004">
      <c r="A11" s="95" t="s">
        <v>8</v>
      </c>
      <c r="B11" s="282">
        <v>66134</v>
      </c>
      <c r="C11" s="282">
        <v>314490</v>
      </c>
      <c r="D11" s="282">
        <v>197269</v>
      </c>
      <c r="E11" s="282">
        <v>100026</v>
      </c>
      <c r="F11" s="282">
        <v>151516</v>
      </c>
      <c r="G11" s="282">
        <v>5011</v>
      </c>
      <c r="H11" s="282">
        <v>256501</v>
      </c>
      <c r="I11" s="282">
        <v>246738</v>
      </c>
      <c r="J11" s="283">
        <v>834226</v>
      </c>
      <c r="K11" s="282">
        <v>15556</v>
      </c>
      <c r="L11" s="282">
        <f t="shared" si="0"/>
        <v>2187467</v>
      </c>
      <c r="M11" s="94"/>
    </row>
    <row r="12" spans="1:24" ht="22.5" x14ac:dyDescent="0.55000000000000004">
      <c r="A12" s="96" t="s">
        <v>9</v>
      </c>
      <c r="B12" s="284">
        <v>63803</v>
      </c>
      <c r="C12" s="284">
        <v>218827</v>
      </c>
      <c r="D12" s="284">
        <v>148493</v>
      </c>
      <c r="E12" s="284">
        <v>73990</v>
      </c>
      <c r="F12" s="284">
        <v>115938</v>
      </c>
      <c r="G12" s="284">
        <v>5161</v>
      </c>
      <c r="H12" s="284">
        <v>223292</v>
      </c>
      <c r="I12" s="284">
        <v>196882</v>
      </c>
      <c r="J12" s="285">
        <v>599497</v>
      </c>
      <c r="K12" s="284">
        <v>8403</v>
      </c>
      <c r="L12" s="284">
        <f t="shared" si="0"/>
        <v>1654286</v>
      </c>
      <c r="M12" s="94"/>
    </row>
    <row r="13" spans="1:24" ht="22.5" x14ac:dyDescent="0.55000000000000004">
      <c r="A13" s="95" t="s">
        <v>10</v>
      </c>
      <c r="B13" s="282">
        <v>48792</v>
      </c>
      <c r="C13" s="282">
        <v>135558</v>
      </c>
      <c r="D13" s="282">
        <v>104622</v>
      </c>
      <c r="E13" s="282">
        <v>46183</v>
      </c>
      <c r="F13" s="282">
        <v>80592</v>
      </c>
      <c r="G13" s="282">
        <v>5220</v>
      </c>
      <c r="H13" s="282">
        <v>173996</v>
      </c>
      <c r="I13" s="282">
        <v>143892</v>
      </c>
      <c r="J13" s="283">
        <v>375117</v>
      </c>
      <c r="K13" s="282">
        <v>5495</v>
      </c>
      <c r="L13" s="282">
        <f t="shared" si="0"/>
        <v>1119467</v>
      </c>
      <c r="M13" s="94"/>
    </row>
    <row r="14" spans="1:24" ht="22.5" x14ac:dyDescent="0.55000000000000004">
      <c r="A14" s="96" t="s">
        <v>11</v>
      </c>
      <c r="B14" s="284">
        <v>33412</v>
      </c>
      <c r="C14" s="284">
        <v>84328</v>
      </c>
      <c r="D14" s="284">
        <v>71044</v>
      </c>
      <c r="E14" s="284">
        <v>27411</v>
      </c>
      <c r="F14" s="284">
        <v>51247</v>
      </c>
      <c r="G14" s="284">
        <v>4562</v>
      </c>
      <c r="H14" s="284">
        <v>114753</v>
      </c>
      <c r="I14" s="284">
        <v>88182</v>
      </c>
      <c r="J14" s="285">
        <v>215807</v>
      </c>
      <c r="K14" s="284">
        <v>3612</v>
      </c>
      <c r="L14" s="284">
        <f t="shared" si="0"/>
        <v>694358</v>
      </c>
      <c r="M14" s="94"/>
    </row>
    <row r="15" spans="1:24" ht="22.5" x14ac:dyDescent="0.55000000000000004">
      <c r="A15" s="95" t="s">
        <v>12</v>
      </c>
      <c r="B15" s="282">
        <v>24487</v>
      </c>
      <c r="C15" s="282">
        <v>56594</v>
      </c>
      <c r="D15" s="282">
        <v>53871</v>
      </c>
      <c r="E15" s="282">
        <v>20177</v>
      </c>
      <c r="F15" s="282">
        <v>36447</v>
      </c>
      <c r="G15" s="282">
        <v>3225</v>
      </c>
      <c r="H15" s="282">
        <v>77194</v>
      </c>
      <c r="I15" s="282">
        <v>59608</v>
      </c>
      <c r="J15" s="283">
        <v>130544</v>
      </c>
      <c r="K15" s="282">
        <v>2549</v>
      </c>
      <c r="L15" s="282">
        <f t="shared" si="0"/>
        <v>464696</v>
      </c>
      <c r="M15" s="94"/>
    </row>
    <row r="16" spans="1:24" ht="22.5" x14ac:dyDescent="0.55000000000000004">
      <c r="A16" s="96" t="s">
        <v>39</v>
      </c>
      <c r="B16" s="284">
        <v>13539</v>
      </c>
      <c r="C16" s="284">
        <v>33136</v>
      </c>
      <c r="D16" s="284">
        <v>28485</v>
      </c>
      <c r="E16" s="284">
        <v>7794</v>
      </c>
      <c r="F16" s="284">
        <v>18319</v>
      </c>
      <c r="G16" s="284">
        <v>1678</v>
      </c>
      <c r="H16" s="284">
        <v>38307</v>
      </c>
      <c r="I16" s="284">
        <v>32914</v>
      </c>
      <c r="J16" s="285">
        <v>62958</v>
      </c>
      <c r="K16" s="284">
        <v>1521</v>
      </c>
      <c r="L16" s="284">
        <f t="shared" si="0"/>
        <v>238651</v>
      </c>
      <c r="M16" s="94"/>
    </row>
    <row r="17" spans="1:13" ht="22.5" x14ac:dyDescent="0.55000000000000004">
      <c r="A17" s="95" t="s">
        <v>40</v>
      </c>
      <c r="B17" s="282">
        <v>11388</v>
      </c>
      <c r="C17" s="282">
        <v>28312</v>
      </c>
      <c r="D17" s="282">
        <v>21521</v>
      </c>
      <c r="E17" s="282">
        <v>4679</v>
      </c>
      <c r="F17" s="282">
        <v>11468</v>
      </c>
      <c r="G17" s="282">
        <v>1139</v>
      </c>
      <c r="H17" s="282">
        <v>20837</v>
      </c>
      <c r="I17" s="282">
        <v>21693</v>
      </c>
      <c r="J17" s="283">
        <v>42127</v>
      </c>
      <c r="K17" s="282">
        <v>1273</v>
      </c>
      <c r="L17" s="282">
        <f t="shared" si="0"/>
        <v>164437</v>
      </c>
      <c r="M17" s="94"/>
    </row>
    <row r="18" spans="1:13" ht="22.5" x14ac:dyDescent="0.55000000000000004">
      <c r="A18" s="49" t="s">
        <v>2</v>
      </c>
      <c r="B18" s="39">
        <f>SUM(B7:B17)</f>
        <v>369811</v>
      </c>
      <c r="C18" s="39">
        <f t="shared" ref="C18:K18" si="1">SUM(C7:C17)</f>
        <v>1644870</v>
      </c>
      <c r="D18" s="39">
        <f t="shared" si="1"/>
        <v>1078664</v>
      </c>
      <c r="E18" s="39">
        <f t="shared" si="1"/>
        <v>608927</v>
      </c>
      <c r="F18" s="39">
        <f t="shared" si="1"/>
        <v>925609</v>
      </c>
      <c r="G18" s="39">
        <f t="shared" si="1"/>
        <v>35319</v>
      </c>
      <c r="H18" s="39">
        <f t="shared" si="1"/>
        <v>1296351</v>
      </c>
      <c r="I18" s="39">
        <f t="shared" si="1"/>
        <v>1228552</v>
      </c>
      <c r="J18" s="39">
        <f t="shared" si="1"/>
        <v>4748348</v>
      </c>
      <c r="K18" s="39">
        <f t="shared" si="1"/>
        <v>72207</v>
      </c>
      <c r="L18" s="39">
        <f>SUM(L7:L17)</f>
        <v>12008658</v>
      </c>
      <c r="M18" s="94"/>
    </row>
    <row r="19" spans="1:13" ht="18" x14ac:dyDescent="0.45">
      <c r="A19" s="97" t="s">
        <v>37</v>
      </c>
      <c r="B19" s="98"/>
      <c r="C19" s="98"/>
      <c r="D19" s="98"/>
      <c r="E19" s="98"/>
      <c r="F19" s="98"/>
      <c r="G19" s="98"/>
      <c r="H19" s="98"/>
      <c r="I19" s="98"/>
      <c r="J19" s="98"/>
      <c r="K19" s="98"/>
      <c r="L19" s="98"/>
      <c r="M19" s="98"/>
    </row>
    <row r="20" spans="1:13" ht="18" x14ac:dyDescent="0.45">
      <c r="A20" s="97" t="s">
        <v>36</v>
      </c>
      <c r="B20" s="99"/>
      <c r="C20" s="99"/>
      <c r="D20" s="99"/>
      <c r="E20" s="99"/>
      <c r="F20" s="99"/>
      <c r="G20" s="99"/>
      <c r="H20" s="99"/>
      <c r="I20" s="99"/>
      <c r="J20" s="99"/>
      <c r="K20" s="99"/>
      <c r="L20" s="99"/>
      <c r="M20" s="99"/>
    </row>
    <row r="21" spans="1:13" ht="18" x14ac:dyDescent="0.25">
      <c r="A21" s="137" t="s">
        <v>242</v>
      </c>
    </row>
    <row r="22" spans="1:13" s="181" customFormat="1" x14ac:dyDescent="0.25">
      <c r="A22" s="267" t="s">
        <v>309</v>
      </c>
      <c r="B22" s="180"/>
      <c r="C22" s="180"/>
      <c r="D22" s="180"/>
      <c r="E22" s="180"/>
      <c r="F22" s="180"/>
      <c r="G22" s="180"/>
      <c r="H22" s="180"/>
      <c r="I22" s="180"/>
      <c r="J22" s="180"/>
    </row>
    <row r="35" spans="2:12" x14ac:dyDescent="0.25">
      <c r="B35" s="100"/>
      <c r="C35" s="100"/>
      <c r="D35" s="100"/>
      <c r="E35" s="100"/>
      <c r="F35" s="100"/>
      <c r="G35" s="100"/>
      <c r="H35" s="100"/>
      <c r="I35" s="100"/>
      <c r="J35" s="100"/>
      <c r="K35" s="100"/>
      <c r="L35" s="100"/>
    </row>
    <row r="36" spans="2:12" x14ac:dyDescent="0.25">
      <c r="B36" s="100"/>
      <c r="C36" s="100"/>
      <c r="D36" s="100"/>
      <c r="E36" s="100"/>
      <c r="F36" s="100"/>
      <c r="G36" s="100"/>
      <c r="H36" s="100"/>
      <c r="I36" s="100"/>
      <c r="J36" s="100"/>
      <c r="K36" s="100"/>
      <c r="L36" s="100"/>
    </row>
    <row r="37" spans="2:12" x14ac:dyDescent="0.25">
      <c r="B37" s="100"/>
      <c r="C37" s="100"/>
      <c r="D37" s="100"/>
      <c r="E37" s="100"/>
      <c r="F37" s="100"/>
      <c r="G37" s="100"/>
      <c r="H37" s="100"/>
      <c r="I37" s="100"/>
      <c r="J37" s="100"/>
      <c r="K37" s="100"/>
      <c r="L37" s="100"/>
    </row>
    <row r="38" spans="2:12" x14ac:dyDescent="0.25">
      <c r="B38" s="100"/>
      <c r="C38" s="100"/>
      <c r="D38" s="100"/>
      <c r="E38" s="100"/>
      <c r="F38" s="100"/>
      <c r="G38" s="100"/>
      <c r="H38" s="100"/>
      <c r="I38" s="100"/>
      <c r="J38" s="100"/>
      <c r="K38" s="100"/>
      <c r="L38" s="100"/>
    </row>
    <row r="39" spans="2:12" x14ac:dyDescent="0.25">
      <c r="B39" s="100"/>
      <c r="C39" s="100"/>
      <c r="D39" s="100"/>
      <c r="E39" s="100"/>
      <c r="F39" s="100"/>
      <c r="G39" s="100"/>
      <c r="H39" s="100"/>
      <c r="I39" s="100"/>
      <c r="J39" s="100"/>
      <c r="K39" s="100"/>
      <c r="L39" s="100"/>
    </row>
    <row r="40" spans="2:12" x14ac:dyDescent="0.25">
      <c r="B40" s="100"/>
      <c r="C40" s="100"/>
      <c r="D40" s="100"/>
      <c r="E40" s="100"/>
      <c r="F40" s="100"/>
      <c r="G40" s="100"/>
      <c r="H40" s="100"/>
      <c r="I40" s="100"/>
      <c r="J40" s="100"/>
      <c r="K40" s="100"/>
      <c r="L40" s="100"/>
    </row>
    <row r="41" spans="2:12" x14ac:dyDescent="0.25">
      <c r="B41" s="100"/>
      <c r="C41" s="100"/>
      <c r="D41" s="100"/>
      <c r="E41" s="100"/>
      <c r="F41" s="100"/>
      <c r="G41" s="100"/>
      <c r="H41" s="100"/>
      <c r="I41" s="100"/>
      <c r="J41" s="100"/>
      <c r="K41" s="100"/>
      <c r="L41" s="100"/>
    </row>
    <row r="42" spans="2:12" x14ac:dyDescent="0.25">
      <c r="B42" s="100"/>
      <c r="C42" s="100"/>
      <c r="D42" s="100"/>
      <c r="E42" s="100"/>
      <c r="F42" s="100"/>
      <c r="G42" s="100"/>
      <c r="H42" s="100"/>
      <c r="I42" s="100"/>
      <c r="J42" s="100"/>
      <c r="K42" s="100"/>
      <c r="L42" s="100"/>
    </row>
    <row r="43" spans="2:12" x14ac:dyDescent="0.25">
      <c r="B43" s="100"/>
      <c r="C43" s="100"/>
      <c r="D43" s="100"/>
      <c r="E43" s="100"/>
      <c r="F43" s="100"/>
      <c r="G43" s="100"/>
      <c r="H43" s="100"/>
      <c r="I43" s="100"/>
      <c r="J43" s="100"/>
      <c r="K43" s="100"/>
      <c r="L43" s="100"/>
    </row>
    <row r="44" spans="2:12" x14ac:dyDescent="0.25">
      <c r="B44" s="100"/>
      <c r="C44" s="100"/>
      <c r="D44" s="100"/>
      <c r="E44" s="100"/>
      <c r="F44" s="100"/>
      <c r="G44" s="100"/>
      <c r="H44" s="100"/>
      <c r="I44" s="100"/>
      <c r="J44" s="100"/>
      <c r="K44" s="100"/>
      <c r="L44" s="100"/>
    </row>
    <row r="45" spans="2:12" x14ac:dyDescent="0.25">
      <c r="B45" s="100"/>
      <c r="C45" s="100"/>
      <c r="D45" s="100"/>
      <c r="E45" s="100"/>
      <c r="F45" s="100"/>
      <c r="G45" s="100"/>
      <c r="H45" s="100"/>
      <c r="I45" s="100"/>
      <c r="J45" s="100"/>
      <c r="K45" s="100"/>
      <c r="L45" s="100"/>
    </row>
    <row r="46" spans="2:12" x14ac:dyDescent="0.25">
      <c r="B46" s="100"/>
      <c r="C46" s="100"/>
      <c r="D46" s="100"/>
      <c r="E46" s="100"/>
      <c r="F46" s="100"/>
      <c r="G46" s="100"/>
      <c r="H46" s="100"/>
      <c r="I46" s="100"/>
      <c r="J46" s="100"/>
      <c r="K46" s="100"/>
      <c r="L46" s="100"/>
    </row>
    <row r="47" spans="2:12" x14ac:dyDescent="0.25">
      <c r="B47" s="100"/>
      <c r="C47" s="100"/>
      <c r="D47" s="100"/>
      <c r="E47" s="100"/>
      <c r="F47" s="100"/>
      <c r="G47" s="100"/>
      <c r="H47" s="100"/>
      <c r="I47" s="100"/>
      <c r="J47" s="100"/>
      <c r="K47" s="100"/>
      <c r="L47" s="100"/>
    </row>
    <row r="48" spans="2:12" x14ac:dyDescent="0.25">
      <c r="B48" s="100"/>
      <c r="C48" s="100"/>
      <c r="D48" s="100"/>
      <c r="E48" s="100"/>
      <c r="F48" s="100"/>
      <c r="G48" s="100"/>
      <c r="H48" s="100"/>
      <c r="I48" s="100"/>
      <c r="J48" s="100"/>
      <c r="K48" s="100"/>
      <c r="L48" s="100"/>
    </row>
    <row r="49" spans="2:12" x14ac:dyDescent="0.25">
      <c r="B49" s="100"/>
      <c r="C49" s="100"/>
      <c r="D49" s="100"/>
      <c r="E49" s="100"/>
      <c r="F49" s="100"/>
      <c r="G49" s="100"/>
      <c r="H49" s="100"/>
      <c r="I49" s="100"/>
      <c r="J49" s="100"/>
      <c r="K49" s="100"/>
      <c r="L49" s="100"/>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5" zoomScaleNormal="55" zoomScaleSheetLayoutView="55" zoomScalePageLayoutView="80" workbookViewId="0">
      <selection activeCell="B8" sqref="B8:J30"/>
    </sheetView>
  </sheetViews>
  <sheetFormatPr defaultColWidth="9" defaultRowHeight="15" x14ac:dyDescent="0.25"/>
  <cols>
    <col min="1" max="1" width="64.140625" style="101" customWidth="1"/>
    <col min="2" max="2" width="11.42578125" style="101" bestFit="1" customWidth="1"/>
    <col min="3" max="3" width="10.140625" style="101" bestFit="1" customWidth="1"/>
    <col min="4" max="4" width="13.85546875" style="101" bestFit="1" customWidth="1"/>
    <col min="5" max="5" width="12.85546875" style="101" bestFit="1" customWidth="1"/>
    <col min="6" max="6" width="9.42578125" style="101" bestFit="1" customWidth="1"/>
    <col min="7" max="7" width="11.42578125" style="101" bestFit="1" customWidth="1"/>
    <col min="8" max="9" width="12" style="101" customWidth="1"/>
    <col min="10" max="10" width="14.42578125" style="101" customWidth="1"/>
    <col min="11" max="11" width="54.42578125" style="101" customWidth="1"/>
    <col min="12" max="16384" width="9" style="101"/>
  </cols>
  <sheetData>
    <row r="1" spans="1:31" x14ac:dyDescent="0.25">
      <c r="A1" s="362" t="s">
        <v>301</v>
      </c>
      <c r="B1" s="362"/>
      <c r="C1" s="66"/>
    </row>
    <row r="2" spans="1:31" s="102" customFormat="1" x14ac:dyDescent="0.25">
      <c r="A2" s="362"/>
      <c r="B2" s="362"/>
      <c r="C2" s="66"/>
      <c r="K2" s="101"/>
      <c r="L2" s="101"/>
      <c r="M2" s="101"/>
      <c r="N2" s="101"/>
      <c r="O2" s="101"/>
      <c r="P2" s="101"/>
      <c r="Q2" s="101"/>
      <c r="R2" s="101"/>
      <c r="S2" s="101"/>
      <c r="T2" s="101"/>
      <c r="U2" s="101"/>
      <c r="V2" s="101"/>
      <c r="W2" s="101"/>
      <c r="X2" s="101"/>
      <c r="Y2" s="101"/>
      <c r="Z2" s="101"/>
      <c r="AA2" s="101"/>
      <c r="AB2" s="101"/>
      <c r="AC2" s="101"/>
      <c r="AD2" s="101"/>
      <c r="AE2" s="101"/>
    </row>
    <row r="3" spans="1:31" s="102" customFormat="1" x14ac:dyDescent="0.25">
      <c r="A3" s="103"/>
      <c r="B3" s="103"/>
      <c r="C3" s="103"/>
      <c r="K3" s="101"/>
      <c r="L3" s="101"/>
      <c r="M3" s="101"/>
      <c r="N3" s="101"/>
      <c r="O3" s="101"/>
      <c r="P3" s="101"/>
      <c r="Q3" s="101"/>
      <c r="R3" s="101"/>
      <c r="S3" s="101"/>
      <c r="T3" s="101"/>
      <c r="U3" s="101"/>
      <c r="V3" s="101"/>
      <c r="W3" s="101"/>
      <c r="X3" s="101"/>
      <c r="Y3" s="101"/>
      <c r="Z3" s="101"/>
      <c r="AA3" s="101"/>
      <c r="AB3" s="101"/>
      <c r="AC3" s="101"/>
      <c r="AD3" s="101"/>
      <c r="AE3" s="101"/>
    </row>
    <row r="4" spans="1:31" ht="22.5" x14ac:dyDescent="0.25">
      <c r="A4" s="364" t="s">
        <v>189</v>
      </c>
      <c r="B4" s="364"/>
      <c r="C4" s="364"/>
      <c r="D4" s="364"/>
      <c r="E4" s="364"/>
      <c r="F4" s="364"/>
      <c r="G4" s="364"/>
      <c r="H4" s="364"/>
      <c r="I4" s="364"/>
      <c r="J4" s="364"/>
      <c r="K4" s="104"/>
    </row>
    <row r="5" spans="1:31" ht="17.649999999999999" customHeight="1" x14ac:dyDescent="0.25">
      <c r="A5" s="105" t="s">
        <v>212</v>
      </c>
      <c r="B5" s="338" t="s">
        <v>120</v>
      </c>
      <c r="C5" s="339"/>
      <c r="D5" s="339"/>
      <c r="E5" s="339"/>
      <c r="F5" s="339"/>
      <c r="G5" s="339"/>
      <c r="H5" s="339"/>
      <c r="I5" s="339"/>
      <c r="J5" s="340"/>
    </row>
    <row r="6" spans="1:31" ht="21.6" customHeight="1" x14ac:dyDescent="0.25">
      <c r="A6" s="341" t="s">
        <v>213</v>
      </c>
      <c r="B6" s="341" t="s">
        <v>0</v>
      </c>
      <c r="C6" s="341"/>
      <c r="D6" s="341"/>
      <c r="E6" s="341" t="s">
        <v>1</v>
      </c>
      <c r="F6" s="341"/>
      <c r="G6" s="341"/>
      <c r="H6" s="341" t="s">
        <v>2</v>
      </c>
      <c r="I6" s="341"/>
      <c r="J6" s="341"/>
    </row>
    <row r="7" spans="1:31" ht="21.6" customHeight="1" x14ac:dyDescent="0.25">
      <c r="A7" s="341"/>
      <c r="B7" s="49" t="s">
        <v>27</v>
      </c>
      <c r="C7" s="49" t="s">
        <v>28</v>
      </c>
      <c r="D7" s="49" t="s">
        <v>2</v>
      </c>
      <c r="E7" s="49" t="s">
        <v>27</v>
      </c>
      <c r="F7" s="49" t="s">
        <v>28</v>
      </c>
      <c r="G7" s="49" t="s">
        <v>2</v>
      </c>
      <c r="H7" s="49" t="s">
        <v>27</v>
      </c>
      <c r="I7" s="49" t="s">
        <v>28</v>
      </c>
      <c r="J7" s="49" t="s">
        <v>2</v>
      </c>
    </row>
    <row r="8" spans="1:31" ht="22.5" x14ac:dyDescent="0.25">
      <c r="A8" s="106" t="s">
        <v>214</v>
      </c>
      <c r="B8" s="293">
        <v>16280</v>
      </c>
      <c r="C8" s="293">
        <v>7661</v>
      </c>
      <c r="D8" s="293">
        <f>B8+C8</f>
        <v>23941</v>
      </c>
      <c r="E8" s="293">
        <v>177825</v>
      </c>
      <c r="F8" s="293">
        <v>3131</v>
      </c>
      <c r="G8" s="293">
        <f>E8+F8</f>
        <v>180956</v>
      </c>
      <c r="H8" s="278">
        <f>B8+E8</f>
        <v>194105</v>
      </c>
      <c r="I8" s="278">
        <f>C8+F8</f>
        <v>10792</v>
      </c>
      <c r="J8" s="278">
        <f t="shared" ref="J8:J29" si="0">SUM(H8:I8)</f>
        <v>204897</v>
      </c>
    </row>
    <row r="9" spans="1:31" ht="22.5" x14ac:dyDescent="0.25">
      <c r="A9" s="107" t="s">
        <v>215</v>
      </c>
      <c r="B9" s="294">
        <v>108808</v>
      </c>
      <c r="C9" s="294">
        <v>10886</v>
      </c>
      <c r="D9" s="294">
        <f t="shared" ref="D9:D29" si="1">B9+C9</f>
        <v>119694</v>
      </c>
      <c r="E9" s="294">
        <v>76415</v>
      </c>
      <c r="F9" s="294">
        <v>1365</v>
      </c>
      <c r="G9" s="294">
        <f t="shared" ref="G9:G29" si="2">E9+F9</f>
        <v>77780</v>
      </c>
      <c r="H9" s="279">
        <f t="shared" ref="H9:I29" si="3">B9+E9</f>
        <v>185223</v>
      </c>
      <c r="I9" s="279">
        <f t="shared" si="3"/>
        <v>12251</v>
      </c>
      <c r="J9" s="279">
        <f t="shared" si="0"/>
        <v>197474</v>
      </c>
    </row>
    <row r="10" spans="1:31" ht="22.5" x14ac:dyDescent="0.25">
      <c r="A10" s="106" t="s">
        <v>216</v>
      </c>
      <c r="B10" s="293">
        <v>242761</v>
      </c>
      <c r="C10" s="293">
        <v>137220</v>
      </c>
      <c r="D10" s="293">
        <f t="shared" si="1"/>
        <v>379981</v>
      </c>
      <c r="E10" s="293">
        <v>991341</v>
      </c>
      <c r="F10" s="293">
        <v>15442</v>
      </c>
      <c r="G10" s="293">
        <f t="shared" si="2"/>
        <v>1006783</v>
      </c>
      <c r="H10" s="278">
        <f t="shared" si="3"/>
        <v>1234102</v>
      </c>
      <c r="I10" s="278">
        <f t="shared" si="3"/>
        <v>152662</v>
      </c>
      <c r="J10" s="278">
        <f t="shared" si="0"/>
        <v>1386764</v>
      </c>
    </row>
    <row r="11" spans="1:31" ht="22.5" x14ac:dyDescent="0.25">
      <c r="A11" s="107" t="s">
        <v>217</v>
      </c>
      <c r="B11" s="294">
        <v>31106</v>
      </c>
      <c r="C11" s="294">
        <v>2407</v>
      </c>
      <c r="D11" s="294">
        <f t="shared" si="1"/>
        <v>33513</v>
      </c>
      <c r="E11" s="294">
        <v>12473</v>
      </c>
      <c r="F11" s="294">
        <v>688</v>
      </c>
      <c r="G11" s="294">
        <f t="shared" si="2"/>
        <v>13161</v>
      </c>
      <c r="H11" s="279">
        <f t="shared" si="3"/>
        <v>43579</v>
      </c>
      <c r="I11" s="279">
        <f t="shared" si="3"/>
        <v>3095</v>
      </c>
      <c r="J11" s="279">
        <f t="shared" si="0"/>
        <v>46674</v>
      </c>
    </row>
    <row r="12" spans="1:31" ht="45" x14ac:dyDescent="0.25">
      <c r="A12" s="106" t="s">
        <v>218</v>
      </c>
      <c r="B12" s="293">
        <v>26351</v>
      </c>
      <c r="C12" s="293">
        <v>9409</v>
      </c>
      <c r="D12" s="293">
        <f t="shared" si="1"/>
        <v>35760</v>
      </c>
      <c r="E12" s="293">
        <v>134031</v>
      </c>
      <c r="F12" s="293">
        <v>3337</v>
      </c>
      <c r="G12" s="293">
        <f t="shared" si="2"/>
        <v>137368</v>
      </c>
      <c r="H12" s="278">
        <f t="shared" si="3"/>
        <v>160382</v>
      </c>
      <c r="I12" s="278">
        <f t="shared" si="3"/>
        <v>12746</v>
      </c>
      <c r="J12" s="278">
        <f t="shared" si="0"/>
        <v>173128</v>
      </c>
    </row>
    <row r="13" spans="1:31" ht="22.5" x14ac:dyDescent="0.25">
      <c r="A13" s="107" t="s">
        <v>219</v>
      </c>
      <c r="B13" s="294">
        <v>250538</v>
      </c>
      <c r="C13" s="294">
        <v>159735</v>
      </c>
      <c r="D13" s="294">
        <f t="shared" si="1"/>
        <v>410273</v>
      </c>
      <c r="E13" s="294">
        <v>2531623</v>
      </c>
      <c r="F13" s="294">
        <v>30841</v>
      </c>
      <c r="G13" s="294">
        <f t="shared" si="2"/>
        <v>2562464</v>
      </c>
      <c r="H13" s="279">
        <f t="shared" si="3"/>
        <v>2782161</v>
      </c>
      <c r="I13" s="279">
        <f t="shared" si="3"/>
        <v>190576</v>
      </c>
      <c r="J13" s="279">
        <f t="shared" si="0"/>
        <v>2972737</v>
      </c>
    </row>
    <row r="14" spans="1:31" ht="45" x14ac:dyDescent="0.25">
      <c r="A14" s="106" t="s">
        <v>220</v>
      </c>
      <c r="B14" s="293">
        <v>197680</v>
      </c>
      <c r="C14" s="293">
        <v>193422</v>
      </c>
      <c r="D14" s="293">
        <f t="shared" si="1"/>
        <v>391102</v>
      </c>
      <c r="E14" s="293">
        <v>1232316</v>
      </c>
      <c r="F14" s="293">
        <v>20932</v>
      </c>
      <c r="G14" s="293">
        <f t="shared" si="2"/>
        <v>1253248</v>
      </c>
      <c r="H14" s="278">
        <f t="shared" si="3"/>
        <v>1429996</v>
      </c>
      <c r="I14" s="278">
        <f t="shared" si="3"/>
        <v>214354</v>
      </c>
      <c r="J14" s="278">
        <f t="shared" si="0"/>
        <v>1644350</v>
      </c>
    </row>
    <row r="15" spans="1:31" ht="22.5" x14ac:dyDescent="0.25">
      <c r="A15" s="107" t="s">
        <v>221</v>
      </c>
      <c r="B15" s="294">
        <v>92676</v>
      </c>
      <c r="C15" s="294">
        <v>48552</v>
      </c>
      <c r="D15" s="294">
        <f t="shared" si="1"/>
        <v>141228</v>
      </c>
      <c r="E15" s="294">
        <v>446894</v>
      </c>
      <c r="F15" s="294">
        <v>4643</v>
      </c>
      <c r="G15" s="294">
        <f t="shared" si="2"/>
        <v>451537</v>
      </c>
      <c r="H15" s="279">
        <f t="shared" si="3"/>
        <v>539570</v>
      </c>
      <c r="I15" s="279">
        <f t="shared" si="3"/>
        <v>53195</v>
      </c>
      <c r="J15" s="279">
        <f t="shared" si="0"/>
        <v>592765</v>
      </c>
    </row>
    <row r="16" spans="1:31" ht="22.5" x14ac:dyDescent="0.25">
      <c r="A16" s="106" t="s">
        <v>222</v>
      </c>
      <c r="B16" s="293">
        <v>67493</v>
      </c>
      <c r="C16" s="293">
        <v>69560</v>
      </c>
      <c r="D16" s="293">
        <f t="shared" si="1"/>
        <v>137053</v>
      </c>
      <c r="E16" s="293">
        <v>529085</v>
      </c>
      <c r="F16" s="293">
        <v>7697</v>
      </c>
      <c r="G16" s="293">
        <f t="shared" si="2"/>
        <v>536782</v>
      </c>
      <c r="H16" s="278">
        <f t="shared" si="3"/>
        <v>596578</v>
      </c>
      <c r="I16" s="278">
        <f t="shared" si="3"/>
        <v>77257</v>
      </c>
      <c r="J16" s="278">
        <f t="shared" si="0"/>
        <v>673835</v>
      </c>
    </row>
    <row r="17" spans="1:10" ht="22.5" x14ac:dyDescent="0.25">
      <c r="A17" s="107" t="s">
        <v>223</v>
      </c>
      <c r="B17" s="294">
        <v>35571</v>
      </c>
      <c r="C17" s="294">
        <v>28413</v>
      </c>
      <c r="D17" s="294">
        <f t="shared" si="1"/>
        <v>63984</v>
      </c>
      <c r="E17" s="294">
        <v>46415</v>
      </c>
      <c r="F17" s="294">
        <v>2720</v>
      </c>
      <c r="G17" s="294">
        <f t="shared" si="2"/>
        <v>49135</v>
      </c>
      <c r="H17" s="279">
        <f t="shared" si="3"/>
        <v>81986</v>
      </c>
      <c r="I17" s="279">
        <f t="shared" si="3"/>
        <v>31133</v>
      </c>
      <c r="J17" s="279">
        <f t="shared" si="0"/>
        <v>113119</v>
      </c>
    </row>
    <row r="18" spans="1:10" ht="22.5" x14ac:dyDescent="0.25">
      <c r="A18" s="106" t="s">
        <v>224</v>
      </c>
      <c r="B18" s="293">
        <v>58515</v>
      </c>
      <c r="C18" s="293">
        <v>23200</v>
      </c>
      <c r="D18" s="293">
        <f t="shared" si="1"/>
        <v>81715</v>
      </c>
      <c r="E18" s="293">
        <v>15950</v>
      </c>
      <c r="F18" s="293">
        <v>942</v>
      </c>
      <c r="G18" s="293">
        <f t="shared" si="2"/>
        <v>16892</v>
      </c>
      <c r="H18" s="278">
        <f t="shared" si="3"/>
        <v>74465</v>
      </c>
      <c r="I18" s="278">
        <f t="shared" si="3"/>
        <v>24142</v>
      </c>
      <c r="J18" s="278">
        <f t="shared" si="0"/>
        <v>98607</v>
      </c>
    </row>
    <row r="19" spans="1:10" ht="22.5" x14ac:dyDescent="0.25">
      <c r="A19" s="107" t="s">
        <v>225</v>
      </c>
      <c r="B19" s="294">
        <v>13319</v>
      </c>
      <c r="C19" s="294">
        <v>7827</v>
      </c>
      <c r="D19" s="294">
        <f t="shared" si="1"/>
        <v>21146</v>
      </c>
      <c r="E19" s="294">
        <v>31235</v>
      </c>
      <c r="F19" s="294">
        <v>922</v>
      </c>
      <c r="G19" s="294">
        <f t="shared" si="2"/>
        <v>32157</v>
      </c>
      <c r="H19" s="279">
        <f t="shared" si="3"/>
        <v>44554</v>
      </c>
      <c r="I19" s="279">
        <f t="shared" si="3"/>
        <v>8749</v>
      </c>
      <c r="J19" s="279">
        <f t="shared" si="0"/>
        <v>53303</v>
      </c>
    </row>
    <row r="20" spans="1:10" ht="22.5" x14ac:dyDescent="0.25">
      <c r="A20" s="106" t="s">
        <v>226</v>
      </c>
      <c r="B20" s="293">
        <v>83929</v>
      </c>
      <c r="C20" s="293">
        <v>47597</v>
      </c>
      <c r="D20" s="293">
        <f t="shared" si="1"/>
        <v>131526</v>
      </c>
      <c r="E20" s="293">
        <v>125882</v>
      </c>
      <c r="F20" s="293">
        <v>6123</v>
      </c>
      <c r="G20" s="293">
        <f t="shared" si="2"/>
        <v>132005</v>
      </c>
      <c r="H20" s="278">
        <f t="shared" si="3"/>
        <v>209811</v>
      </c>
      <c r="I20" s="278">
        <f t="shared" si="3"/>
        <v>53720</v>
      </c>
      <c r="J20" s="278">
        <f t="shared" si="0"/>
        <v>263531</v>
      </c>
    </row>
    <row r="21" spans="1:10" ht="22.5" x14ac:dyDescent="0.25">
      <c r="A21" s="107" t="s">
        <v>227</v>
      </c>
      <c r="B21" s="294">
        <v>120319</v>
      </c>
      <c r="C21" s="294">
        <v>66335</v>
      </c>
      <c r="D21" s="294">
        <f t="shared" si="1"/>
        <v>186654</v>
      </c>
      <c r="E21" s="294">
        <v>835446</v>
      </c>
      <c r="F21" s="294">
        <v>174149</v>
      </c>
      <c r="G21" s="294">
        <f t="shared" si="2"/>
        <v>1009595</v>
      </c>
      <c r="H21" s="279">
        <f t="shared" si="3"/>
        <v>955765</v>
      </c>
      <c r="I21" s="279">
        <f t="shared" si="3"/>
        <v>240484</v>
      </c>
      <c r="J21" s="279">
        <f t="shared" si="0"/>
        <v>1196249</v>
      </c>
    </row>
    <row r="22" spans="1:10" ht="45" x14ac:dyDescent="0.25">
      <c r="A22" s="106" t="s">
        <v>228</v>
      </c>
      <c r="B22" s="293">
        <v>166913</v>
      </c>
      <c r="C22" s="293">
        <v>65313</v>
      </c>
      <c r="D22" s="293">
        <f t="shared" si="1"/>
        <v>232226</v>
      </c>
      <c r="E22" s="293">
        <v>46989</v>
      </c>
      <c r="F22" s="293">
        <v>10136</v>
      </c>
      <c r="G22" s="293">
        <f t="shared" si="2"/>
        <v>57125</v>
      </c>
      <c r="H22" s="278">
        <f t="shared" si="3"/>
        <v>213902</v>
      </c>
      <c r="I22" s="278">
        <f t="shared" si="3"/>
        <v>75449</v>
      </c>
      <c r="J22" s="278">
        <f t="shared" si="0"/>
        <v>289351</v>
      </c>
    </row>
    <row r="23" spans="1:10" ht="22.5" x14ac:dyDescent="0.25">
      <c r="A23" s="107" t="s">
        <v>229</v>
      </c>
      <c r="B23" s="294">
        <v>40602</v>
      </c>
      <c r="C23" s="294">
        <v>74143</v>
      </c>
      <c r="D23" s="294">
        <f t="shared" si="1"/>
        <v>114745</v>
      </c>
      <c r="E23" s="294">
        <v>76364</v>
      </c>
      <c r="F23" s="294">
        <v>16585</v>
      </c>
      <c r="G23" s="294">
        <f t="shared" si="2"/>
        <v>92949</v>
      </c>
      <c r="H23" s="279">
        <f t="shared" si="3"/>
        <v>116966</v>
      </c>
      <c r="I23" s="279">
        <f t="shared" si="3"/>
        <v>90728</v>
      </c>
      <c r="J23" s="279">
        <f t="shared" si="0"/>
        <v>207694</v>
      </c>
    </row>
    <row r="24" spans="1:10" ht="22.5" x14ac:dyDescent="0.25">
      <c r="A24" s="106" t="s">
        <v>230</v>
      </c>
      <c r="B24" s="293">
        <v>107576</v>
      </c>
      <c r="C24" s="293">
        <v>124550</v>
      </c>
      <c r="D24" s="293">
        <f t="shared" si="1"/>
        <v>232126</v>
      </c>
      <c r="E24" s="293">
        <v>115872</v>
      </c>
      <c r="F24" s="293">
        <v>109317</v>
      </c>
      <c r="G24" s="293">
        <f t="shared" si="2"/>
        <v>225189</v>
      </c>
      <c r="H24" s="278">
        <f t="shared" si="3"/>
        <v>223448</v>
      </c>
      <c r="I24" s="278">
        <f t="shared" si="3"/>
        <v>233867</v>
      </c>
      <c r="J24" s="278">
        <f t="shared" si="0"/>
        <v>457315</v>
      </c>
    </row>
    <row r="25" spans="1:10" ht="22.5" x14ac:dyDescent="0.25">
      <c r="A25" s="107" t="s">
        <v>231</v>
      </c>
      <c r="B25" s="294">
        <v>7218</v>
      </c>
      <c r="C25" s="294">
        <v>6867</v>
      </c>
      <c r="D25" s="294">
        <f t="shared" si="1"/>
        <v>14085</v>
      </c>
      <c r="E25" s="294">
        <v>16455</v>
      </c>
      <c r="F25" s="294">
        <v>2626</v>
      </c>
      <c r="G25" s="294">
        <f t="shared" si="2"/>
        <v>19081</v>
      </c>
      <c r="H25" s="279">
        <f t="shared" si="3"/>
        <v>23673</v>
      </c>
      <c r="I25" s="279">
        <f t="shared" si="3"/>
        <v>9493</v>
      </c>
      <c r="J25" s="279">
        <f t="shared" si="0"/>
        <v>33166</v>
      </c>
    </row>
    <row r="26" spans="1:10" ht="22.5" x14ac:dyDescent="0.25">
      <c r="A26" s="106" t="s">
        <v>232</v>
      </c>
      <c r="B26" s="293">
        <v>20021</v>
      </c>
      <c r="C26" s="293">
        <v>22350</v>
      </c>
      <c r="D26" s="293">
        <f t="shared" si="1"/>
        <v>42371</v>
      </c>
      <c r="E26" s="293">
        <v>185110</v>
      </c>
      <c r="F26" s="293">
        <v>26055</v>
      </c>
      <c r="G26" s="293">
        <f t="shared" si="2"/>
        <v>211165</v>
      </c>
      <c r="H26" s="278">
        <f t="shared" si="3"/>
        <v>205131</v>
      </c>
      <c r="I26" s="278">
        <f t="shared" si="3"/>
        <v>48405</v>
      </c>
      <c r="J26" s="278">
        <f t="shared" si="0"/>
        <v>253536</v>
      </c>
    </row>
    <row r="27" spans="1:10" ht="90" x14ac:dyDescent="0.25">
      <c r="A27" s="107" t="s">
        <v>233</v>
      </c>
      <c r="B27" s="294">
        <v>7</v>
      </c>
      <c r="C27" s="294">
        <v>15</v>
      </c>
      <c r="D27" s="294">
        <f t="shared" si="1"/>
        <v>22</v>
      </c>
      <c r="E27" s="294">
        <v>65</v>
      </c>
      <c r="F27" s="294">
        <v>3</v>
      </c>
      <c r="G27" s="294">
        <f t="shared" si="2"/>
        <v>68</v>
      </c>
      <c r="H27" s="279">
        <f t="shared" si="3"/>
        <v>72</v>
      </c>
      <c r="I27" s="279">
        <f t="shared" si="3"/>
        <v>18</v>
      </c>
      <c r="J27" s="279">
        <f t="shared" si="0"/>
        <v>90</v>
      </c>
    </row>
    <row r="28" spans="1:10" ht="22.5" x14ac:dyDescent="0.25">
      <c r="A28" s="106" t="s">
        <v>234</v>
      </c>
      <c r="B28" s="293">
        <v>225</v>
      </c>
      <c r="C28" s="293">
        <v>59</v>
      </c>
      <c r="D28" s="293">
        <f t="shared" si="1"/>
        <v>284</v>
      </c>
      <c r="E28" s="293">
        <v>210</v>
      </c>
      <c r="F28" s="293">
        <v>1</v>
      </c>
      <c r="G28" s="293">
        <f t="shared" si="2"/>
        <v>211</v>
      </c>
      <c r="H28" s="278">
        <f t="shared" si="3"/>
        <v>435</v>
      </c>
      <c r="I28" s="278">
        <f t="shared" si="3"/>
        <v>60</v>
      </c>
      <c r="J28" s="278">
        <f t="shared" si="0"/>
        <v>495</v>
      </c>
    </row>
    <row r="29" spans="1:10" ht="22.5" x14ac:dyDescent="0.25">
      <c r="A29" s="107" t="s">
        <v>235</v>
      </c>
      <c r="B29" s="294">
        <v>17124</v>
      </c>
      <c r="C29" s="294">
        <v>19686</v>
      </c>
      <c r="D29" s="294">
        <f t="shared" si="1"/>
        <v>36810</v>
      </c>
      <c r="E29" s="294">
        <v>1098731</v>
      </c>
      <c r="F29" s="294">
        <v>14037</v>
      </c>
      <c r="G29" s="294">
        <f t="shared" si="2"/>
        <v>1112768</v>
      </c>
      <c r="H29" s="279">
        <f t="shared" si="3"/>
        <v>1115855</v>
      </c>
      <c r="I29" s="279">
        <f t="shared" si="3"/>
        <v>33723</v>
      </c>
      <c r="J29" s="279">
        <f t="shared" si="0"/>
        <v>1149578</v>
      </c>
    </row>
    <row r="30" spans="1:10" ht="22.5" x14ac:dyDescent="0.25">
      <c r="A30" s="49" t="s">
        <v>2</v>
      </c>
      <c r="B30" s="295">
        <f>SUM(B8:B29)</f>
        <v>1705032</v>
      </c>
      <c r="C30" s="295">
        <f t="shared" ref="C30:J30" si="4">SUM(C8:C29)</f>
        <v>1125207</v>
      </c>
      <c r="D30" s="295">
        <f t="shared" si="4"/>
        <v>2830239</v>
      </c>
      <c r="E30" s="295">
        <f t="shared" si="4"/>
        <v>8726727</v>
      </c>
      <c r="F30" s="295">
        <f t="shared" si="4"/>
        <v>451692</v>
      </c>
      <c r="G30" s="295">
        <f t="shared" si="4"/>
        <v>9178419</v>
      </c>
      <c r="H30" s="39">
        <f t="shared" si="4"/>
        <v>10431759</v>
      </c>
      <c r="I30" s="39">
        <f t="shared" si="4"/>
        <v>1576899</v>
      </c>
      <c r="J30" s="39">
        <f t="shared" si="4"/>
        <v>12008658</v>
      </c>
    </row>
    <row r="31" spans="1:10" ht="18" x14ac:dyDescent="0.45">
      <c r="A31" s="108" t="s">
        <v>37</v>
      </c>
      <c r="B31" s="109"/>
      <c r="C31" s="109"/>
      <c r="D31" s="109"/>
      <c r="E31" s="109"/>
      <c r="F31" s="109"/>
      <c r="G31" s="109"/>
      <c r="H31" s="109"/>
      <c r="I31" s="109"/>
      <c r="J31" s="110"/>
    </row>
    <row r="32" spans="1:10" ht="18" x14ac:dyDescent="0.45">
      <c r="A32" s="108" t="s">
        <v>36</v>
      </c>
      <c r="B32" s="111"/>
      <c r="C32" s="111"/>
      <c r="D32" s="111"/>
      <c r="E32" s="111"/>
      <c r="F32" s="111"/>
      <c r="G32" s="111"/>
      <c r="H32" s="111"/>
      <c r="I32" s="111"/>
      <c r="J32" s="111"/>
    </row>
    <row r="33" spans="1:10" ht="18" x14ac:dyDescent="0.25">
      <c r="A33" s="137" t="s">
        <v>243</v>
      </c>
    </row>
    <row r="34" spans="1:10" s="181" customFormat="1" x14ac:dyDescent="0.25">
      <c r="A34" s="267" t="s">
        <v>309</v>
      </c>
      <c r="B34" s="180"/>
      <c r="C34" s="180"/>
      <c r="D34" s="180"/>
      <c r="E34" s="180"/>
      <c r="F34" s="180"/>
      <c r="G34" s="180"/>
      <c r="H34" s="180"/>
      <c r="I34" s="180"/>
      <c r="J34" s="180"/>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zoomScale="50" zoomScaleNormal="10" zoomScaleSheetLayoutView="50" workbookViewId="0">
      <selection activeCell="A28" sqref="A28"/>
    </sheetView>
  </sheetViews>
  <sheetFormatPr defaultColWidth="8.85546875" defaultRowHeight="15" x14ac:dyDescent="0.25"/>
  <cols>
    <col min="1" max="1" width="85.42578125" style="89" customWidth="1"/>
    <col min="2" max="3" width="12.42578125" style="89" customWidth="1"/>
    <col min="4" max="4" width="14.42578125" style="89" customWidth="1"/>
    <col min="5" max="5" width="12.42578125" style="89" customWidth="1"/>
    <col min="6" max="6" width="14.140625" style="89" customWidth="1"/>
    <col min="7" max="9" width="12.42578125" style="89" customWidth="1"/>
    <col min="10" max="10" width="15.85546875" style="89" customWidth="1"/>
    <col min="11" max="14" width="12.42578125" style="89" customWidth="1"/>
    <col min="15" max="15" width="14.42578125" style="89" customWidth="1"/>
    <col min="16" max="262" width="9.140625" style="89" customWidth="1"/>
    <col min="263" max="16384" width="8.85546875" style="89"/>
  </cols>
  <sheetData>
    <row r="1" spans="1:25" x14ac:dyDescent="0.25">
      <c r="A1" s="362" t="s">
        <v>301</v>
      </c>
      <c r="B1" s="362"/>
      <c r="C1" s="88"/>
    </row>
    <row r="2" spans="1:25" s="90" customFormat="1" x14ac:dyDescent="0.25">
      <c r="A2" s="362"/>
      <c r="B2" s="362"/>
      <c r="C2" s="88"/>
      <c r="K2" s="89"/>
      <c r="L2" s="89"/>
      <c r="M2" s="89"/>
      <c r="N2" s="89"/>
      <c r="O2" s="89"/>
      <c r="P2" s="89"/>
      <c r="Q2" s="89"/>
      <c r="R2" s="89"/>
      <c r="S2" s="89"/>
      <c r="T2" s="89"/>
      <c r="U2" s="89"/>
      <c r="V2" s="89"/>
      <c r="W2" s="89"/>
      <c r="X2" s="89"/>
      <c r="Y2" s="89"/>
    </row>
    <row r="3" spans="1:25" s="90" customFormat="1" x14ac:dyDescent="0.25">
      <c r="A3" s="91"/>
      <c r="B3" s="91"/>
      <c r="C3" s="91"/>
      <c r="K3" s="89"/>
      <c r="L3" s="89"/>
      <c r="M3" s="89"/>
      <c r="N3" s="89"/>
      <c r="O3" s="89"/>
      <c r="P3" s="89"/>
      <c r="Q3" s="89"/>
      <c r="R3" s="89"/>
      <c r="S3" s="89"/>
      <c r="T3" s="89"/>
      <c r="U3" s="89"/>
      <c r="V3" s="89"/>
      <c r="W3" s="89"/>
      <c r="X3" s="89"/>
      <c r="Y3" s="89"/>
    </row>
    <row r="4" spans="1:25" ht="19.149999999999999" customHeight="1" x14ac:dyDescent="0.25">
      <c r="A4" s="363" t="s">
        <v>191</v>
      </c>
      <c r="B4" s="363"/>
      <c r="C4" s="363"/>
      <c r="D4" s="363"/>
      <c r="E4" s="363"/>
      <c r="F4" s="363"/>
      <c r="G4" s="363"/>
      <c r="H4" s="363"/>
      <c r="I4" s="363"/>
      <c r="J4" s="363"/>
      <c r="K4" s="363"/>
      <c r="L4" s="363"/>
      <c r="M4" s="363"/>
      <c r="N4" s="363"/>
      <c r="O4" s="363"/>
    </row>
    <row r="5" spans="1:25" ht="22.5" x14ac:dyDescent="0.25">
      <c r="A5" s="93" t="s">
        <v>236</v>
      </c>
      <c r="B5" s="338" t="s">
        <v>237</v>
      </c>
      <c r="C5" s="339"/>
      <c r="D5" s="339"/>
      <c r="E5" s="339"/>
      <c r="F5" s="339"/>
      <c r="G5" s="339"/>
      <c r="H5" s="339"/>
      <c r="I5" s="339"/>
      <c r="J5" s="339"/>
      <c r="K5" s="339"/>
      <c r="L5" s="339"/>
      <c r="M5" s="339"/>
      <c r="N5" s="339"/>
      <c r="O5" s="340"/>
    </row>
    <row r="6" spans="1:25" ht="43.15" customHeight="1" x14ac:dyDescent="0.25">
      <c r="A6" s="49" t="s">
        <v>238</v>
      </c>
      <c r="B6" s="49" t="s">
        <v>14</v>
      </c>
      <c r="C6" s="49" t="s">
        <v>15</v>
      </c>
      <c r="D6" s="49" t="s">
        <v>16</v>
      </c>
      <c r="E6" s="49" t="s">
        <v>17</v>
      </c>
      <c r="F6" s="49" t="s">
        <v>18</v>
      </c>
      <c r="G6" s="49" t="s">
        <v>19</v>
      </c>
      <c r="H6" s="49" t="s">
        <v>20</v>
      </c>
      <c r="I6" s="49" t="s">
        <v>21</v>
      </c>
      <c r="J6" s="49" t="s">
        <v>22</v>
      </c>
      <c r="K6" s="49" t="s">
        <v>23</v>
      </c>
      <c r="L6" s="49" t="s">
        <v>24</v>
      </c>
      <c r="M6" s="49" t="s">
        <v>25</v>
      </c>
      <c r="N6" s="49" t="s">
        <v>26</v>
      </c>
      <c r="O6" s="49" t="s">
        <v>2</v>
      </c>
    </row>
    <row r="7" spans="1:25" ht="22.5" x14ac:dyDescent="0.25">
      <c r="A7" s="112" t="s">
        <v>214</v>
      </c>
      <c r="B7" s="296">
        <v>128539</v>
      </c>
      <c r="C7" s="296">
        <v>17039</v>
      </c>
      <c r="D7" s="296">
        <v>2665</v>
      </c>
      <c r="E7" s="296">
        <v>15013</v>
      </c>
      <c r="F7" s="296">
        <v>19588</v>
      </c>
      <c r="G7" s="296">
        <v>4031</v>
      </c>
      <c r="H7" s="296">
        <v>3302</v>
      </c>
      <c r="I7" s="296">
        <v>6577</v>
      </c>
      <c r="J7" s="296">
        <v>280</v>
      </c>
      <c r="K7" s="296">
        <v>2899</v>
      </c>
      <c r="L7" s="296">
        <v>2207</v>
      </c>
      <c r="M7" s="296">
        <v>302</v>
      </c>
      <c r="N7" s="296">
        <v>2455</v>
      </c>
      <c r="O7" s="296">
        <f t="shared" ref="O7:O28" si="0">SUM(B7:N7)</f>
        <v>204897</v>
      </c>
    </row>
    <row r="8" spans="1:25" ht="22.5" x14ac:dyDescent="0.25">
      <c r="A8" s="113" t="s">
        <v>215</v>
      </c>
      <c r="B8" s="297">
        <v>30394</v>
      </c>
      <c r="C8" s="297">
        <v>9050</v>
      </c>
      <c r="D8" s="297">
        <v>4101</v>
      </c>
      <c r="E8" s="297">
        <v>967</v>
      </c>
      <c r="F8" s="297">
        <v>144552</v>
      </c>
      <c r="G8" s="297">
        <v>1687</v>
      </c>
      <c r="H8" s="297">
        <v>973</v>
      </c>
      <c r="I8" s="297">
        <v>127</v>
      </c>
      <c r="J8" s="297">
        <v>475</v>
      </c>
      <c r="K8" s="297">
        <v>664</v>
      </c>
      <c r="L8" s="297">
        <v>3597</v>
      </c>
      <c r="M8" s="297">
        <v>727</v>
      </c>
      <c r="N8" s="297">
        <v>160</v>
      </c>
      <c r="O8" s="297">
        <f t="shared" si="0"/>
        <v>197474</v>
      </c>
    </row>
    <row r="9" spans="1:25" ht="22.5" x14ac:dyDescent="0.25">
      <c r="A9" s="112" t="s">
        <v>216</v>
      </c>
      <c r="B9" s="296">
        <v>590979</v>
      </c>
      <c r="C9" s="296">
        <v>276085</v>
      </c>
      <c r="D9" s="296">
        <v>48703</v>
      </c>
      <c r="E9" s="296">
        <v>60424</v>
      </c>
      <c r="F9" s="296">
        <v>296820</v>
      </c>
      <c r="G9" s="296">
        <v>38266</v>
      </c>
      <c r="H9" s="296">
        <v>14708</v>
      </c>
      <c r="I9" s="296">
        <v>12530</v>
      </c>
      <c r="J9" s="296">
        <v>5004</v>
      </c>
      <c r="K9" s="296">
        <v>19755</v>
      </c>
      <c r="L9" s="296">
        <v>11620</v>
      </c>
      <c r="M9" s="296">
        <v>4875</v>
      </c>
      <c r="N9" s="296">
        <v>6995</v>
      </c>
      <c r="O9" s="296">
        <f t="shared" si="0"/>
        <v>1386764</v>
      </c>
    </row>
    <row r="10" spans="1:25" ht="22.5" x14ac:dyDescent="0.25">
      <c r="A10" s="113" t="s">
        <v>217</v>
      </c>
      <c r="B10" s="297">
        <v>20233</v>
      </c>
      <c r="C10" s="297">
        <v>10592</v>
      </c>
      <c r="D10" s="297">
        <v>768</v>
      </c>
      <c r="E10" s="297">
        <v>81</v>
      </c>
      <c r="F10" s="297">
        <v>8998</v>
      </c>
      <c r="G10" s="297">
        <v>4853</v>
      </c>
      <c r="H10" s="297">
        <v>26</v>
      </c>
      <c r="I10" s="297">
        <v>46</v>
      </c>
      <c r="J10" s="297">
        <v>13</v>
      </c>
      <c r="K10" s="297">
        <v>368</v>
      </c>
      <c r="L10" s="297">
        <v>602</v>
      </c>
      <c r="M10" s="297">
        <v>66</v>
      </c>
      <c r="N10" s="297">
        <v>28</v>
      </c>
      <c r="O10" s="297">
        <f t="shared" si="0"/>
        <v>46674</v>
      </c>
    </row>
    <row r="11" spans="1:25" ht="22.5" x14ac:dyDescent="0.25">
      <c r="A11" s="112" t="s">
        <v>218</v>
      </c>
      <c r="B11" s="296">
        <v>101178</v>
      </c>
      <c r="C11" s="296">
        <v>27859</v>
      </c>
      <c r="D11" s="296">
        <v>3271</v>
      </c>
      <c r="E11" s="296">
        <v>3483</v>
      </c>
      <c r="F11" s="296">
        <v>28337</v>
      </c>
      <c r="G11" s="296">
        <v>2757</v>
      </c>
      <c r="H11" s="296">
        <v>916</v>
      </c>
      <c r="I11" s="296">
        <v>849</v>
      </c>
      <c r="J11" s="296">
        <v>608</v>
      </c>
      <c r="K11" s="296">
        <v>975</v>
      </c>
      <c r="L11" s="296">
        <v>1900</v>
      </c>
      <c r="M11" s="296">
        <v>503</v>
      </c>
      <c r="N11" s="296">
        <v>492</v>
      </c>
      <c r="O11" s="296">
        <f t="shared" si="0"/>
        <v>173128</v>
      </c>
    </row>
    <row r="12" spans="1:25" ht="22.5" x14ac:dyDescent="0.25">
      <c r="A12" s="113" t="s">
        <v>219</v>
      </c>
      <c r="B12" s="297">
        <v>1242721</v>
      </c>
      <c r="C12" s="297">
        <v>492129</v>
      </c>
      <c r="D12" s="297">
        <v>94467</v>
      </c>
      <c r="E12" s="297">
        <v>112111</v>
      </c>
      <c r="F12" s="297">
        <v>814993</v>
      </c>
      <c r="G12" s="297">
        <v>65883</v>
      </c>
      <c r="H12" s="297">
        <v>23961</v>
      </c>
      <c r="I12" s="297">
        <v>26892</v>
      </c>
      <c r="J12" s="297">
        <v>12380</v>
      </c>
      <c r="K12" s="297">
        <v>29469</v>
      </c>
      <c r="L12" s="297">
        <v>37271</v>
      </c>
      <c r="M12" s="297">
        <v>8644</v>
      </c>
      <c r="N12" s="297">
        <v>11816</v>
      </c>
      <c r="O12" s="297">
        <f t="shared" si="0"/>
        <v>2972737</v>
      </c>
    </row>
    <row r="13" spans="1:25" ht="22.5" x14ac:dyDescent="0.25">
      <c r="A13" s="112" t="s">
        <v>220</v>
      </c>
      <c r="B13" s="296">
        <v>606101</v>
      </c>
      <c r="C13" s="296">
        <v>433029</v>
      </c>
      <c r="D13" s="296">
        <v>77146</v>
      </c>
      <c r="E13" s="296">
        <v>61387</v>
      </c>
      <c r="F13" s="296">
        <v>243629</v>
      </c>
      <c r="G13" s="296">
        <v>69759</v>
      </c>
      <c r="H13" s="296">
        <v>27986</v>
      </c>
      <c r="I13" s="296">
        <v>24846</v>
      </c>
      <c r="J13" s="296">
        <v>10717</v>
      </c>
      <c r="K13" s="296">
        <v>45187</v>
      </c>
      <c r="L13" s="296">
        <v>17371</v>
      </c>
      <c r="M13" s="296">
        <v>10502</v>
      </c>
      <c r="N13" s="296">
        <v>16690</v>
      </c>
      <c r="O13" s="296">
        <f t="shared" si="0"/>
        <v>1644350</v>
      </c>
    </row>
    <row r="14" spans="1:25" ht="22.5" x14ac:dyDescent="0.25">
      <c r="A14" s="113" t="s">
        <v>221</v>
      </c>
      <c r="B14" s="297">
        <v>280403</v>
      </c>
      <c r="C14" s="297">
        <v>126723</v>
      </c>
      <c r="D14" s="297">
        <v>13638</v>
      </c>
      <c r="E14" s="297">
        <v>19131</v>
      </c>
      <c r="F14" s="297">
        <v>108659</v>
      </c>
      <c r="G14" s="297">
        <v>13474</v>
      </c>
      <c r="H14" s="297">
        <v>5494</v>
      </c>
      <c r="I14" s="297">
        <v>5423</v>
      </c>
      <c r="J14" s="297">
        <v>1996</v>
      </c>
      <c r="K14" s="297">
        <v>5008</v>
      </c>
      <c r="L14" s="297">
        <v>8795</v>
      </c>
      <c r="M14" s="297">
        <v>803</v>
      </c>
      <c r="N14" s="297">
        <v>3218</v>
      </c>
      <c r="O14" s="297">
        <f t="shared" si="0"/>
        <v>592765</v>
      </c>
    </row>
    <row r="15" spans="1:25" ht="22.5" x14ac:dyDescent="0.25">
      <c r="A15" s="112" t="s">
        <v>222</v>
      </c>
      <c r="B15" s="296">
        <v>213591</v>
      </c>
      <c r="C15" s="296">
        <v>172866</v>
      </c>
      <c r="D15" s="296">
        <v>43713</v>
      </c>
      <c r="E15" s="296">
        <v>24470</v>
      </c>
      <c r="F15" s="296">
        <v>110599</v>
      </c>
      <c r="G15" s="296">
        <v>37202</v>
      </c>
      <c r="H15" s="296">
        <v>15015</v>
      </c>
      <c r="I15" s="296">
        <v>10086</v>
      </c>
      <c r="J15" s="296">
        <v>5390</v>
      </c>
      <c r="K15" s="296">
        <v>21560</v>
      </c>
      <c r="L15" s="296">
        <v>7719</v>
      </c>
      <c r="M15" s="296">
        <v>5591</v>
      </c>
      <c r="N15" s="296">
        <v>6033</v>
      </c>
      <c r="O15" s="296">
        <f t="shared" si="0"/>
        <v>673835</v>
      </c>
    </row>
    <row r="16" spans="1:25" ht="22.5" x14ac:dyDescent="0.25">
      <c r="A16" s="113" t="s">
        <v>223</v>
      </c>
      <c r="B16" s="297">
        <v>93236</v>
      </c>
      <c r="C16" s="297">
        <v>10778</v>
      </c>
      <c r="D16" s="297">
        <v>784</v>
      </c>
      <c r="E16" s="297">
        <v>669</v>
      </c>
      <c r="F16" s="297">
        <v>6098</v>
      </c>
      <c r="G16" s="297">
        <v>563</v>
      </c>
      <c r="H16" s="297">
        <v>171</v>
      </c>
      <c r="I16" s="297">
        <v>279</v>
      </c>
      <c r="J16" s="297">
        <v>71</v>
      </c>
      <c r="K16" s="297">
        <v>200</v>
      </c>
      <c r="L16" s="297">
        <v>106</v>
      </c>
      <c r="M16" s="297">
        <v>81</v>
      </c>
      <c r="N16" s="297">
        <v>83</v>
      </c>
      <c r="O16" s="297">
        <f t="shared" si="0"/>
        <v>113119</v>
      </c>
    </row>
    <row r="17" spans="1:15" ht="22.5" x14ac:dyDescent="0.25">
      <c r="A17" s="112" t="s">
        <v>224</v>
      </c>
      <c r="B17" s="296">
        <v>78548</v>
      </c>
      <c r="C17" s="296">
        <v>10929</v>
      </c>
      <c r="D17" s="296">
        <v>760</v>
      </c>
      <c r="E17" s="296">
        <v>119</v>
      </c>
      <c r="F17" s="296">
        <v>7908</v>
      </c>
      <c r="G17" s="296">
        <v>120</v>
      </c>
      <c r="H17" s="296">
        <v>40</v>
      </c>
      <c r="I17" s="296">
        <v>39</v>
      </c>
      <c r="J17" s="296">
        <v>27</v>
      </c>
      <c r="K17" s="296">
        <v>59</v>
      </c>
      <c r="L17" s="296">
        <v>41</v>
      </c>
      <c r="M17" s="296">
        <v>3</v>
      </c>
      <c r="N17" s="296">
        <v>14</v>
      </c>
      <c r="O17" s="296">
        <f t="shared" si="0"/>
        <v>98607</v>
      </c>
    </row>
    <row r="18" spans="1:15" ht="22.5" x14ac:dyDescent="0.25">
      <c r="A18" s="113" t="s">
        <v>225</v>
      </c>
      <c r="B18" s="297">
        <v>25379</v>
      </c>
      <c r="C18" s="297">
        <v>15425</v>
      </c>
      <c r="D18" s="297">
        <v>1682</v>
      </c>
      <c r="E18" s="297">
        <v>1707</v>
      </c>
      <c r="F18" s="297">
        <v>5838</v>
      </c>
      <c r="G18" s="297">
        <v>1225</v>
      </c>
      <c r="H18" s="297">
        <v>431</v>
      </c>
      <c r="I18" s="297">
        <v>400</v>
      </c>
      <c r="J18" s="297">
        <v>142</v>
      </c>
      <c r="K18" s="297">
        <v>515</v>
      </c>
      <c r="L18" s="297">
        <v>260</v>
      </c>
      <c r="M18" s="297">
        <v>119</v>
      </c>
      <c r="N18" s="297">
        <v>180</v>
      </c>
      <c r="O18" s="297">
        <f t="shared" si="0"/>
        <v>53303</v>
      </c>
    </row>
    <row r="19" spans="1:15" ht="22.5" x14ac:dyDescent="0.25">
      <c r="A19" s="112" t="s">
        <v>226</v>
      </c>
      <c r="B19" s="296">
        <v>165433</v>
      </c>
      <c r="C19" s="296">
        <v>39904</v>
      </c>
      <c r="D19" s="296">
        <v>4873</v>
      </c>
      <c r="E19" s="296">
        <v>3744</v>
      </c>
      <c r="F19" s="296">
        <v>38836</v>
      </c>
      <c r="G19" s="296">
        <v>2978</v>
      </c>
      <c r="H19" s="296">
        <v>1630</v>
      </c>
      <c r="I19" s="296">
        <v>1655</v>
      </c>
      <c r="J19" s="296">
        <v>331</v>
      </c>
      <c r="K19" s="296">
        <v>1533</v>
      </c>
      <c r="L19" s="296">
        <v>1325</v>
      </c>
      <c r="M19" s="296">
        <v>556</v>
      </c>
      <c r="N19" s="296">
        <v>733</v>
      </c>
      <c r="O19" s="296">
        <f t="shared" si="0"/>
        <v>263531</v>
      </c>
    </row>
    <row r="20" spans="1:15" ht="22.5" x14ac:dyDescent="0.25">
      <c r="A20" s="113" t="s">
        <v>227</v>
      </c>
      <c r="B20" s="297">
        <v>697704</v>
      </c>
      <c r="C20" s="297">
        <v>155668</v>
      </c>
      <c r="D20" s="297">
        <v>16162</v>
      </c>
      <c r="E20" s="297">
        <v>44726</v>
      </c>
      <c r="F20" s="297">
        <v>206465</v>
      </c>
      <c r="G20" s="297">
        <v>31977</v>
      </c>
      <c r="H20" s="297">
        <v>7138</v>
      </c>
      <c r="I20" s="297">
        <v>7483</v>
      </c>
      <c r="J20" s="297">
        <v>4095</v>
      </c>
      <c r="K20" s="297">
        <v>5184</v>
      </c>
      <c r="L20" s="297">
        <v>14562</v>
      </c>
      <c r="M20" s="297">
        <v>1928</v>
      </c>
      <c r="N20" s="297">
        <v>3157</v>
      </c>
      <c r="O20" s="297">
        <f t="shared" si="0"/>
        <v>1196249</v>
      </c>
    </row>
    <row r="21" spans="1:15" ht="22.5" x14ac:dyDescent="0.25">
      <c r="A21" s="112" t="s">
        <v>228</v>
      </c>
      <c r="B21" s="296">
        <v>159384</v>
      </c>
      <c r="C21" s="296">
        <v>35607</v>
      </c>
      <c r="D21" s="296">
        <v>3502</v>
      </c>
      <c r="E21" s="296">
        <v>9357</v>
      </c>
      <c r="F21" s="296">
        <v>29187</v>
      </c>
      <c r="G21" s="296">
        <v>21814</v>
      </c>
      <c r="H21" s="296">
        <v>1934</v>
      </c>
      <c r="I21" s="296">
        <v>5399</v>
      </c>
      <c r="J21" s="296">
        <v>3650</v>
      </c>
      <c r="K21" s="296">
        <v>4384</v>
      </c>
      <c r="L21" s="296">
        <v>8073</v>
      </c>
      <c r="M21" s="296">
        <v>2606</v>
      </c>
      <c r="N21" s="296">
        <v>4454</v>
      </c>
      <c r="O21" s="296">
        <f t="shared" si="0"/>
        <v>289351</v>
      </c>
    </row>
    <row r="22" spans="1:15" ht="22.5" x14ac:dyDescent="0.25">
      <c r="A22" s="113" t="s">
        <v>229</v>
      </c>
      <c r="B22" s="297">
        <v>101721</v>
      </c>
      <c r="C22" s="297">
        <v>40392</v>
      </c>
      <c r="D22" s="297">
        <v>10023</v>
      </c>
      <c r="E22" s="297">
        <v>6133</v>
      </c>
      <c r="F22" s="297">
        <v>26746</v>
      </c>
      <c r="G22" s="297">
        <v>5822</v>
      </c>
      <c r="H22" s="297">
        <v>4441</v>
      </c>
      <c r="I22" s="297">
        <v>2383</v>
      </c>
      <c r="J22" s="297">
        <v>1314</v>
      </c>
      <c r="K22" s="297">
        <v>4821</v>
      </c>
      <c r="L22" s="297">
        <v>1160</v>
      </c>
      <c r="M22" s="297">
        <v>878</v>
      </c>
      <c r="N22" s="297">
        <v>1860</v>
      </c>
      <c r="O22" s="297">
        <f t="shared" si="0"/>
        <v>207694</v>
      </c>
    </row>
    <row r="23" spans="1:15" ht="22.5" x14ac:dyDescent="0.25">
      <c r="A23" s="112" t="s">
        <v>230</v>
      </c>
      <c r="B23" s="296">
        <v>186975</v>
      </c>
      <c r="C23" s="296">
        <v>86775</v>
      </c>
      <c r="D23" s="296">
        <v>27691</v>
      </c>
      <c r="E23" s="296">
        <v>19551</v>
      </c>
      <c r="F23" s="296">
        <v>74583</v>
      </c>
      <c r="G23" s="296">
        <v>19303</v>
      </c>
      <c r="H23" s="296">
        <v>10194</v>
      </c>
      <c r="I23" s="296">
        <v>7943</v>
      </c>
      <c r="J23" s="296">
        <v>1975</v>
      </c>
      <c r="K23" s="296">
        <v>11061</v>
      </c>
      <c r="L23" s="296">
        <v>4721</v>
      </c>
      <c r="M23" s="296">
        <v>2499</v>
      </c>
      <c r="N23" s="296">
        <v>4044</v>
      </c>
      <c r="O23" s="296">
        <f t="shared" si="0"/>
        <v>457315</v>
      </c>
    </row>
    <row r="24" spans="1:15" ht="22.5" x14ac:dyDescent="0.25">
      <c r="A24" s="113" t="s">
        <v>231</v>
      </c>
      <c r="B24" s="297">
        <v>16256</v>
      </c>
      <c r="C24" s="297">
        <v>6754</v>
      </c>
      <c r="D24" s="297">
        <v>1008</v>
      </c>
      <c r="E24" s="297">
        <v>1145</v>
      </c>
      <c r="F24" s="297">
        <v>4053</v>
      </c>
      <c r="G24" s="297">
        <v>1487</v>
      </c>
      <c r="H24" s="297">
        <v>459</v>
      </c>
      <c r="I24" s="297">
        <v>450</v>
      </c>
      <c r="J24" s="297">
        <v>188</v>
      </c>
      <c r="K24" s="297">
        <v>508</v>
      </c>
      <c r="L24" s="297">
        <v>317</v>
      </c>
      <c r="M24" s="297">
        <v>136</v>
      </c>
      <c r="N24" s="297">
        <v>405</v>
      </c>
      <c r="O24" s="297">
        <f t="shared" si="0"/>
        <v>33166</v>
      </c>
    </row>
    <row r="25" spans="1:15" ht="22.5" x14ac:dyDescent="0.25">
      <c r="A25" s="112" t="s">
        <v>232</v>
      </c>
      <c r="B25" s="296">
        <v>114204</v>
      </c>
      <c r="C25" s="296">
        <v>41296</v>
      </c>
      <c r="D25" s="296">
        <v>11576</v>
      </c>
      <c r="E25" s="296">
        <v>13476</v>
      </c>
      <c r="F25" s="296">
        <v>33881</v>
      </c>
      <c r="G25" s="296">
        <v>10427</v>
      </c>
      <c r="H25" s="296">
        <v>5717</v>
      </c>
      <c r="I25" s="296">
        <v>5387</v>
      </c>
      <c r="J25" s="296">
        <v>2134</v>
      </c>
      <c r="K25" s="296">
        <v>7254</v>
      </c>
      <c r="L25" s="296">
        <v>3819</v>
      </c>
      <c r="M25" s="296">
        <v>1533</v>
      </c>
      <c r="N25" s="296">
        <v>2832</v>
      </c>
      <c r="O25" s="296">
        <f t="shared" si="0"/>
        <v>253536</v>
      </c>
    </row>
    <row r="26" spans="1:15" ht="67.5" x14ac:dyDescent="0.25">
      <c r="A26" s="113" t="s">
        <v>233</v>
      </c>
      <c r="B26" s="297">
        <v>21</v>
      </c>
      <c r="C26" s="297">
        <v>4</v>
      </c>
      <c r="D26" s="297">
        <v>3</v>
      </c>
      <c r="E26" s="297">
        <v>25</v>
      </c>
      <c r="F26" s="297">
        <v>31</v>
      </c>
      <c r="G26" s="297">
        <f>0</f>
        <v>0</v>
      </c>
      <c r="H26" s="297">
        <f>0</f>
        <v>0</v>
      </c>
      <c r="I26" s="297">
        <v>2</v>
      </c>
      <c r="J26" s="297">
        <v>1</v>
      </c>
      <c r="K26" s="297">
        <v>2</v>
      </c>
      <c r="L26" s="297">
        <v>1</v>
      </c>
      <c r="M26" s="297">
        <f>0</f>
        <v>0</v>
      </c>
      <c r="N26" s="297">
        <f>0</f>
        <v>0</v>
      </c>
      <c r="O26" s="297">
        <f t="shared" si="0"/>
        <v>90</v>
      </c>
    </row>
    <row r="27" spans="1:15" ht="22.5" x14ac:dyDescent="0.25">
      <c r="A27" s="112" t="s">
        <v>234</v>
      </c>
      <c r="B27" s="296">
        <v>167</v>
      </c>
      <c r="C27" s="296">
        <v>67</v>
      </c>
      <c r="D27" s="296">
        <f>0</f>
        <v>0</v>
      </c>
      <c r="E27" s="296">
        <v>8</v>
      </c>
      <c r="F27" s="296">
        <f>0</f>
        <v>0</v>
      </c>
      <c r="G27" s="296">
        <f>0</f>
        <v>0</v>
      </c>
      <c r="H27" s="296">
        <f>0</f>
        <v>0</v>
      </c>
      <c r="I27" s="296">
        <f>0</f>
        <v>0</v>
      </c>
      <c r="J27" s="296">
        <f>0</f>
        <v>0</v>
      </c>
      <c r="K27" s="296">
        <v>253</v>
      </c>
      <c r="L27" s="296">
        <f>0</f>
        <v>0</v>
      </c>
      <c r="M27" s="296">
        <f>0</f>
        <v>0</v>
      </c>
      <c r="N27" s="296">
        <f>0</f>
        <v>0</v>
      </c>
      <c r="O27" s="296">
        <f t="shared" si="0"/>
        <v>495</v>
      </c>
    </row>
    <row r="28" spans="1:15" ht="22.5" x14ac:dyDescent="0.25">
      <c r="A28" s="113" t="s">
        <v>211</v>
      </c>
      <c r="B28" s="297">
        <v>824487</v>
      </c>
      <c r="C28" s="297">
        <v>85170</v>
      </c>
      <c r="D28" s="297">
        <v>23742</v>
      </c>
      <c r="E28" s="297">
        <v>35038</v>
      </c>
      <c r="F28" s="297">
        <v>59395</v>
      </c>
      <c r="G28" s="297">
        <v>23438</v>
      </c>
      <c r="H28" s="297">
        <v>11934</v>
      </c>
      <c r="I28" s="297">
        <v>35762</v>
      </c>
      <c r="J28" s="297">
        <v>4185</v>
      </c>
      <c r="K28" s="297">
        <v>16753</v>
      </c>
      <c r="L28" s="297">
        <v>20250</v>
      </c>
      <c r="M28" s="297">
        <v>3067</v>
      </c>
      <c r="N28" s="297">
        <v>6357</v>
      </c>
      <c r="O28" s="297">
        <f t="shared" si="0"/>
        <v>1149578</v>
      </c>
    </row>
    <row r="29" spans="1:15" ht="22.5" x14ac:dyDescent="0.25">
      <c r="A29" s="49" t="s">
        <v>2</v>
      </c>
      <c r="B29" s="39">
        <f>SUM(B7:B28)</f>
        <v>5677654</v>
      </c>
      <c r="C29" s="39">
        <f t="shared" ref="C29:O29" si="1">SUM(C7:C28)</f>
        <v>2094141</v>
      </c>
      <c r="D29" s="39">
        <f t="shared" si="1"/>
        <v>390278</v>
      </c>
      <c r="E29" s="39">
        <f t="shared" si="1"/>
        <v>432765</v>
      </c>
      <c r="F29" s="39">
        <f t="shared" si="1"/>
        <v>2269196</v>
      </c>
      <c r="G29" s="39">
        <f t="shared" si="1"/>
        <v>357066</v>
      </c>
      <c r="H29" s="39">
        <f t="shared" si="1"/>
        <v>136470</v>
      </c>
      <c r="I29" s="39">
        <f t="shared" si="1"/>
        <v>154558</v>
      </c>
      <c r="J29" s="39">
        <f t="shared" si="1"/>
        <v>54976</v>
      </c>
      <c r="K29" s="39">
        <f t="shared" si="1"/>
        <v>178412</v>
      </c>
      <c r="L29" s="39">
        <f t="shared" si="1"/>
        <v>145717</v>
      </c>
      <c r="M29" s="39">
        <f t="shared" si="1"/>
        <v>45419</v>
      </c>
      <c r="N29" s="39">
        <f t="shared" si="1"/>
        <v>72006</v>
      </c>
      <c r="O29" s="39">
        <f t="shared" si="1"/>
        <v>12008658</v>
      </c>
    </row>
    <row r="30" spans="1:15" ht="18" x14ac:dyDescent="0.45">
      <c r="A30" s="114" t="s">
        <v>239</v>
      </c>
      <c r="B30" s="115"/>
      <c r="C30" s="115"/>
      <c r="D30" s="115"/>
      <c r="E30" s="115"/>
      <c r="F30" s="115"/>
      <c r="G30" s="115"/>
      <c r="H30" s="115"/>
      <c r="I30" s="115"/>
      <c r="J30" s="115"/>
      <c r="K30" s="115"/>
      <c r="L30" s="115"/>
      <c r="M30" s="115"/>
      <c r="N30" s="115"/>
      <c r="O30" s="115"/>
    </row>
    <row r="31" spans="1:15" ht="18" x14ac:dyDescent="0.45">
      <c r="A31" s="114" t="s">
        <v>36</v>
      </c>
      <c r="B31" s="116"/>
      <c r="C31" s="116"/>
      <c r="D31" s="116"/>
      <c r="E31" s="116"/>
      <c r="F31" s="116"/>
      <c r="G31" s="116"/>
      <c r="H31" s="116"/>
      <c r="I31" s="116"/>
      <c r="J31" s="116"/>
      <c r="K31" s="116"/>
      <c r="L31" s="116"/>
      <c r="M31" s="116"/>
      <c r="N31" s="116"/>
      <c r="O31" s="116"/>
    </row>
    <row r="32" spans="1:15" ht="18" x14ac:dyDescent="0.25">
      <c r="A32" s="137" t="s">
        <v>243</v>
      </c>
    </row>
    <row r="33" spans="1:10" s="181" customFormat="1" x14ac:dyDescent="0.25">
      <c r="A33" s="267" t="s">
        <v>309</v>
      </c>
      <c r="B33" s="180"/>
      <c r="C33" s="180"/>
      <c r="D33" s="180"/>
      <c r="E33" s="180"/>
      <c r="F33" s="180"/>
      <c r="G33" s="180"/>
      <c r="H33" s="180"/>
      <c r="I33" s="180"/>
      <c r="J33" s="180"/>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topLeftCell="A3" zoomScale="55" zoomScaleNormal="55" zoomScaleSheetLayoutView="55" workbookViewId="0">
      <selection activeCell="Q31" sqref="Q31"/>
    </sheetView>
  </sheetViews>
  <sheetFormatPr defaultColWidth="8.85546875" defaultRowHeight="15" x14ac:dyDescent="0.25"/>
  <cols>
    <col min="1" max="1" width="53.85546875" style="89" customWidth="1"/>
    <col min="2" max="13" width="13.140625" style="89" customWidth="1"/>
    <col min="14" max="19" width="8.85546875" style="89"/>
    <col min="20" max="20" width="55.140625" style="89" customWidth="1"/>
    <col min="21" max="16384" width="8.85546875" style="89"/>
  </cols>
  <sheetData>
    <row r="1" spans="1:24" x14ac:dyDescent="0.25">
      <c r="A1" s="362" t="s">
        <v>301</v>
      </c>
      <c r="B1" s="362"/>
      <c r="C1" s="88"/>
    </row>
    <row r="2" spans="1:24" s="90" customFormat="1" x14ac:dyDescent="0.25">
      <c r="A2" s="362"/>
      <c r="B2" s="362"/>
      <c r="C2" s="88"/>
      <c r="K2" s="89"/>
      <c r="L2" s="89"/>
      <c r="M2" s="89"/>
      <c r="N2" s="89"/>
      <c r="O2" s="89"/>
      <c r="P2" s="89"/>
      <c r="Q2" s="89"/>
      <c r="R2" s="89"/>
      <c r="S2" s="89"/>
      <c r="T2" s="89"/>
      <c r="U2" s="89"/>
      <c r="V2" s="89"/>
      <c r="W2" s="89"/>
      <c r="X2" s="89"/>
    </row>
    <row r="3" spans="1:24" s="90" customFormat="1" x14ac:dyDescent="0.25">
      <c r="A3" s="91"/>
      <c r="B3" s="91"/>
      <c r="C3" s="91"/>
      <c r="K3" s="89"/>
      <c r="L3" s="89"/>
      <c r="M3" s="89"/>
      <c r="N3" s="89"/>
      <c r="O3" s="89"/>
      <c r="P3" s="89"/>
      <c r="Q3" s="89"/>
      <c r="R3" s="89"/>
      <c r="S3" s="89"/>
      <c r="T3" s="89"/>
      <c r="U3" s="89"/>
      <c r="V3" s="89"/>
      <c r="W3" s="89"/>
      <c r="X3" s="89"/>
    </row>
    <row r="4" spans="1:24" ht="22.5" x14ac:dyDescent="0.25">
      <c r="A4" s="363" t="s">
        <v>193</v>
      </c>
      <c r="B4" s="363"/>
      <c r="C4" s="363"/>
      <c r="D4" s="363"/>
      <c r="E4" s="363"/>
      <c r="F4" s="363"/>
      <c r="G4" s="363"/>
      <c r="H4" s="363"/>
      <c r="I4" s="363"/>
      <c r="J4" s="363"/>
      <c r="K4" s="363"/>
      <c r="L4" s="363"/>
      <c r="M4" s="363"/>
    </row>
    <row r="5" spans="1:24" ht="22.5" x14ac:dyDescent="0.25">
      <c r="A5" s="93" t="s">
        <v>240</v>
      </c>
      <c r="B5" s="338" t="s">
        <v>38</v>
      </c>
      <c r="C5" s="339"/>
      <c r="D5" s="339"/>
      <c r="E5" s="339"/>
      <c r="F5" s="339"/>
      <c r="G5" s="339"/>
      <c r="H5" s="339"/>
      <c r="I5" s="339"/>
      <c r="J5" s="339"/>
      <c r="K5" s="339"/>
      <c r="L5" s="339"/>
      <c r="M5" s="340"/>
    </row>
    <row r="6" spans="1:24" ht="54" customHeight="1" x14ac:dyDescent="0.25">
      <c r="A6" s="49" t="s">
        <v>238</v>
      </c>
      <c r="B6" s="49" t="s">
        <v>4</v>
      </c>
      <c r="C6" s="49" t="s">
        <v>5</v>
      </c>
      <c r="D6" s="49" t="s">
        <v>6</v>
      </c>
      <c r="E6" s="49" t="s">
        <v>7</v>
      </c>
      <c r="F6" s="49" t="s">
        <v>8</v>
      </c>
      <c r="G6" s="49" t="s">
        <v>9</v>
      </c>
      <c r="H6" s="49" t="s">
        <v>10</v>
      </c>
      <c r="I6" s="49" t="s">
        <v>11</v>
      </c>
      <c r="J6" s="49" t="s">
        <v>12</v>
      </c>
      <c r="K6" s="49" t="s">
        <v>39</v>
      </c>
      <c r="L6" s="49" t="s">
        <v>40</v>
      </c>
      <c r="M6" s="49" t="s">
        <v>2</v>
      </c>
    </row>
    <row r="7" spans="1:24" ht="22.5" x14ac:dyDescent="0.25">
      <c r="A7" s="112" t="s">
        <v>214</v>
      </c>
      <c r="B7" s="122">
        <v>628</v>
      </c>
      <c r="C7" s="122">
        <v>26208</v>
      </c>
      <c r="D7" s="122">
        <v>39030</v>
      </c>
      <c r="E7" s="122">
        <v>32996</v>
      </c>
      <c r="F7" s="122">
        <v>33991</v>
      </c>
      <c r="G7" s="122">
        <v>26832</v>
      </c>
      <c r="H7" s="122">
        <v>17962</v>
      </c>
      <c r="I7" s="122">
        <v>11626</v>
      </c>
      <c r="J7" s="122">
        <v>7836</v>
      </c>
      <c r="K7" s="122">
        <v>4250</v>
      </c>
      <c r="L7" s="122">
        <v>3538</v>
      </c>
      <c r="M7" s="122">
        <f t="shared" ref="M7:M28" si="0">SUM(B7:L7)</f>
        <v>204897</v>
      </c>
    </row>
    <row r="8" spans="1:24" ht="22.5" x14ac:dyDescent="0.25">
      <c r="A8" s="113" t="s">
        <v>215</v>
      </c>
      <c r="B8" s="123">
        <v>1241</v>
      </c>
      <c r="C8" s="123">
        <v>16731</v>
      </c>
      <c r="D8" s="123">
        <v>36570</v>
      </c>
      <c r="E8" s="123">
        <v>39083</v>
      </c>
      <c r="F8" s="123">
        <v>35602</v>
      </c>
      <c r="G8" s="123">
        <v>25380</v>
      </c>
      <c r="H8" s="123">
        <v>19025</v>
      </c>
      <c r="I8" s="123">
        <v>11972</v>
      </c>
      <c r="J8" s="123">
        <v>7896</v>
      </c>
      <c r="K8" s="123">
        <v>3023</v>
      </c>
      <c r="L8" s="123">
        <v>951</v>
      </c>
      <c r="M8" s="123">
        <f t="shared" si="0"/>
        <v>197474</v>
      </c>
    </row>
    <row r="9" spans="1:24" ht="22.5" x14ac:dyDescent="0.25">
      <c r="A9" s="112" t="s">
        <v>216</v>
      </c>
      <c r="B9" s="122">
        <v>9937</v>
      </c>
      <c r="C9" s="122">
        <v>101368</v>
      </c>
      <c r="D9" s="122">
        <v>231412</v>
      </c>
      <c r="E9" s="122">
        <v>242189</v>
      </c>
      <c r="F9" s="122">
        <v>249725</v>
      </c>
      <c r="G9" s="122">
        <v>198341</v>
      </c>
      <c r="H9" s="122">
        <v>141022</v>
      </c>
      <c r="I9" s="122">
        <v>94487</v>
      </c>
      <c r="J9" s="122">
        <v>65429</v>
      </c>
      <c r="K9" s="122">
        <v>33194</v>
      </c>
      <c r="L9" s="122">
        <v>19660</v>
      </c>
      <c r="M9" s="122">
        <f t="shared" si="0"/>
        <v>1386764</v>
      </c>
    </row>
    <row r="10" spans="1:24" ht="34.15" customHeight="1" x14ac:dyDescent="0.25">
      <c r="A10" s="113" t="s">
        <v>217</v>
      </c>
      <c r="B10" s="123">
        <v>102</v>
      </c>
      <c r="C10" s="123">
        <v>1049</v>
      </c>
      <c r="D10" s="123">
        <v>4243</v>
      </c>
      <c r="E10" s="123">
        <v>11909</v>
      </c>
      <c r="F10" s="123">
        <v>11543</v>
      </c>
      <c r="G10" s="123">
        <v>7696</v>
      </c>
      <c r="H10" s="123">
        <v>4805</v>
      </c>
      <c r="I10" s="123">
        <v>2858</v>
      </c>
      <c r="J10" s="123">
        <v>1764</v>
      </c>
      <c r="K10" s="123">
        <v>456</v>
      </c>
      <c r="L10" s="123">
        <v>249</v>
      </c>
      <c r="M10" s="123">
        <f t="shared" si="0"/>
        <v>46674</v>
      </c>
    </row>
    <row r="11" spans="1:24" ht="45" x14ac:dyDescent="0.25">
      <c r="A11" s="112" t="s">
        <v>218</v>
      </c>
      <c r="B11" s="122">
        <v>755</v>
      </c>
      <c r="C11" s="122">
        <v>10514</v>
      </c>
      <c r="D11" s="122">
        <v>26880</v>
      </c>
      <c r="E11" s="122">
        <v>33216</v>
      </c>
      <c r="F11" s="122">
        <v>36260</v>
      </c>
      <c r="G11" s="122">
        <v>28275</v>
      </c>
      <c r="H11" s="122">
        <v>18525</v>
      </c>
      <c r="I11" s="122">
        <v>9697</v>
      </c>
      <c r="J11" s="122">
        <v>5557</v>
      </c>
      <c r="K11" s="122">
        <v>2258</v>
      </c>
      <c r="L11" s="122">
        <v>1191</v>
      </c>
      <c r="M11" s="122">
        <f t="shared" si="0"/>
        <v>173128</v>
      </c>
    </row>
    <row r="12" spans="1:24" ht="22.5" x14ac:dyDescent="0.25">
      <c r="A12" s="113" t="s">
        <v>219</v>
      </c>
      <c r="B12" s="123">
        <v>14529</v>
      </c>
      <c r="C12" s="123">
        <v>234364</v>
      </c>
      <c r="D12" s="123">
        <v>517900</v>
      </c>
      <c r="E12" s="123">
        <v>512161</v>
      </c>
      <c r="F12" s="123">
        <v>559889</v>
      </c>
      <c r="G12" s="123">
        <v>441479</v>
      </c>
      <c r="H12" s="123">
        <v>295482</v>
      </c>
      <c r="I12" s="123">
        <v>181554</v>
      </c>
      <c r="J12" s="123">
        <v>117331</v>
      </c>
      <c r="K12" s="123">
        <v>58622</v>
      </c>
      <c r="L12" s="123">
        <v>39426</v>
      </c>
      <c r="M12" s="123">
        <f t="shared" si="0"/>
        <v>2972737</v>
      </c>
    </row>
    <row r="13" spans="1:24" ht="45" x14ac:dyDescent="0.25">
      <c r="A13" s="112" t="s">
        <v>220</v>
      </c>
      <c r="B13" s="122">
        <v>15012</v>
      </c>
      <c r="C13" s="122">
        <v>130554</v>
      </c>
      <c r="D13" s="122">
        <v>282435</v>
      </c>
      <c r="E13" s="122">
        <v>272341</v>
      </c>
      <c r="F13" s="122">
        <v>282073</v>
      </c>
      <c r="G13" s="122">
        <v>220571</v>
      </c>
      <c r="H13" s="122">
        <v>165152</v>
      </c>
      <c r="I13" s="122">
        <v>109234</v>
      </c>
      <c r="J13" s="122">
        <v>81080</v>
      </c>
      <c r="K13" s="122">
        <v>47819</v>
      </c>
      <c r="L13" s="122">
        <v>38079</v>
      </c>
      <c r="M13" s="122">
        <f t="shared" si="0"/>
        <v>1644350</v>
      </c>
    </row>
    <row r="14" spans="1:24" ht="22.5" x14ac:dyDescent="0.25">
      <c r="A14" s="113" t="s">
        <v>221</v>
      </c>
      <c r="B14" s="123">
        <v>4131</v>
      </c>
      <c r="C14" s="123">
        <v>49283</v>
      </c>
      <c r="D14" s="123">
        <v>104855</v>
      </c>
      <c r="E14" s="123">
        <v>103412</v>
      </c>
      <c r="F14" s="123">
        <v>109883</v>
      </c>
      <c r="G14" s="123">
        <v>84645</v>
      </c>
      <c r="H14" s="123">
        <v>59355</v>
      </c>
      <c r="I14" s="123">
        <v>35794</v>
      </c>
      <c r="J14" s="123">
        <v>23235</v>
      </c>
      <c r="K14" s="123">
        <v>11246</v>
      </c>
      <c r="L14" s="123">
        <v>6926</v>
      </c>
      <c r="M14" s="123">
        <f t="shared" si="0"/>
        <v>592765</v>
      </c>
    </row>
    <row r="15" spans="1:24" ht="22.5" x14ac:dyDescent="0.25">
      <c r="A15" s="112" t="s">
        <v>222</v>
      </c>
      <c r="B15" s="122">
        <v>6459</v>
      </c>
      <c r="C15" s="122">
        <v>67798</v>
      </c>
      <c r="D15" s="122">
        <v>154800</v>
      </c>
      <c r="E15" s="122">
        <v>130224</v>
      </c>
      <c r="F15" s="122">
        <v>110500</v>
      </c>
      <c r="G15" s="122">
        <v>77476</v>
      </c>
      <c r="H15" s="122">
        <v>52815</v>
      </c>
      <c r="I15" s="122">
        <v>32956</v>
      </c>
      <c r="J15" s="122">
        <v>22282</v>
      </c>
      <c r="K15" s="122">
        <v>11501</v>
      </c>
      <c r="L15" s="122">
        <v>7024</v>
      </c>
      <c r="M15" s="122">
        <f t="shared" si="0"/>
        <v>673835</v>
      </c>
    </row>
    <row r="16" spans="1:24" ht="22.5" x14ac:dyDescent="0.25">
      <c r="A16" s="113" t="s">
        <v>223</v>
      </c>
      <c r="B16" s="123">
        <v>555</v>
      </c>
      <c r="C16" s="123">
        <v>9083</v>
      </c>
      <c r="D16" s="123">
        <v>26541</v>
      </c>
      <c r="E16" s="123">
        <v>24514</v>
      </c>
      <c r="F16" s="123">
        <v>19351</v>
      </c>
      <c r="G16" s="123">
        <v>14292</v>
      </c>
      <c r="H16" s="123">
        <v>8767</v>
      </c>
      <c r="I16" s="123">
        <v>4653</v>
      </c>
      <c r="J16" s="123">
        <v>2861</v>
      </c>
      <c r="K16" s="123">
        <v>1434</v>
      </c>
      <c r="L16" s="123">
        <v>1068</v>
      </c>
      <c r="M16" s="123">
        <f t="shared" si="0"/>
        <v>113119</v>
      </c>
    </row>
    <row r="17" spans="1:13" ht="22.5" x14ac:dyDescent="0.25">
      <c r="A17" s="112" t="s">
        <v>224</v>
      </c>
      <c r="B17" s="122">
        <v>120</v>
      </c>
      <c r="C17" s="122">
        <v>3510</v>
      </c>
      <c r="D17" s="122">
        <v>17059</v>
      </c>
      <c r="E17" s="122">
        <v>22365</v>
      </c>
      <c r="F17" s="122">
        <v>21760</v>
      </c>
      <c r="G17" s="122">
        <v>16102</v>
      </c>
      <c r="H17" s="122">
        <v>9308</v>
      </c>
      <c r="I17" s="122">
        <v>4572</v>
      </c>
      <c r="J17" s="122">
        <v>2168</v>
      </c>
      <c r="K17" s="122">
        <v>922</v>
      </c>
      <c r="L17" s="122">
        <v>721</v>
      </c>
      <c r="M17" s="122">
        <f t="shared" si="0"/>
        <v>98607</v>
      </c>
    </row>
    <row r="18" spans="1:13" ht="22.5" x14ac:dyDescent="0.25">
      <c r="A18" s="113" t="s">
        <v>225</v>
      </c>
      <c r="B18" s="123">
        <v>446</v>
      </c>
      <c r="C18" s="123">
        <v>3881</v>
      </c>
      <c r="D18" s="123">
        <v>9501</v>
      </c>
      <c r="E18" s="123">
        <v>9677</v>
      </c>
      <c r="F18" s="123">
        <v>9262</v>
      </c>
      <c r="G18" s="123">
        <v>7013</v>
      </c>
      <c r="H18" s="123">
        <v>5014</v>
      </c>
      <c r="I18" s="123">
        <v>3337</v>
      </c>
      <c r="J18" s="123">
        <v>2412</v>
      </c>
      <c r="K18" s="123">
        <v>1478</v>
      </c>
      <c r="L18" s="123">
        <v>1282</v>
      </c>
      <c r="M18" s="123">
        <f t="shared" si="0"/>
        <v>53303</v>
      </c>
    </row>
    <row r="19" spans="1:13" ht="22.5" x14ac:dyDescent="0.25">
      <c r="A19" s="112" t="s">
        <v>226</v>
      </c>
      <c r="B19" s="122">
        <v>1340</v>
      </c>
      <c r="C19" s="122">
        <v>19666</v>
      </c>
      <c r="D19" s="122">
        <v>53161</v>
      </c>
      <c r="E19" s="122">
        <v>52373</v>
      </c>
      <c r="F19" s="122">
        <v>46032</v>
      </c>
      <c r="G19" s="122">
        <v>33963</v>
      </c>
      <c r="H19" s="122">
        <v>22750</v>
      </c>
      <c r="I19" s="122">
        <v>14433</v>
      </c>
      <c r="J19" s="122">
        <v>10356</v>
      </c>
      <c r="K19" s="122">
        <v>5142</v>
      </c>
      <c r="L19" s="122">
        <v>4315</v>
      </c>
      <c r="M19" s="122">
        <f t="shared" si="0"/>
        <v>263531</v>
      </c>
    </row>
    <row r="20" spans="1:13" ht="22.5" x14ac:dyDescent="0.25">
      <c r="A20" s="113" t="s">
        <v>227</v>
      </c>
      <c r="B20" s="123">
        <v>3780</v>
      </c>
      <c r="C20" s="123">
        <v>105100</v>
      </c>
      <c r="D20" s="123">
        <v>252914</v>
      </c>
      <c r="E20" s="123">
        <v>238554</v>
      </c>
      <c r="F20" s="123">
        <v>226627</v>
      </c>
      <c r="G20" s="123">
        <v>162255</v>
      </c>
      <c r="H20" s="123">
        <v>96154</v>
      </c>
      <c r="I20" s="123">
        <v>52409</v>
      </c>
      <c r="J20" s="123">
        <v>31996</v>
      </c>
      <c r="K20" s="123">
        <v>15896</v>
      </c>
      <c r="L20" s="123">
        <v>10564</v>
      </c>
      <c r="M20" s="123">
        <f t="shared" si="0"/>
        <v>1196249</v>
      </c>
    </row>
    <row r="21" spans="1:13" ht="45" x14ac:dyDescent="0.25">
      <c r="A21" s="112" t="s">
        <v>228</v>
      </c>
      <c r="B21" s="122">
        <v>752</v>
      </c>
      <c r="C21" s="122">
        <v>13897</v>
      </c>
      <c r="D21" s="122">
        <v>44356</v>
      </c>
      <c r="E21" s="122">
        <v>67098</v>
      </c>
      <c r="F21" s="122">
        <v>62443</v>
      </c>
      <c r="G21" s="122">
        <v>42338</v>
      </c>
      <c r="H21" s="122">
        <v>25901</v>
      </c>
      <c r="I21" s="122">
        <v>15869</v>
      </c>
      <c r="J21" s="122">
        <v>11246</v>
      </c>
      <c r="K21" s="122">
        <v>3679</v>
      </c>
      <c r="L21" s="122">
        <v>1772</v>
      </c>
      <c r="M21" s="122">
        <f t="shared" si="0"/>
        <v>289351</v>
      </c>
    </row>
    <row r="22" spans="1:13" ht="22.5" x14ac:dyDescent="0.25">
      <c r="A22" s="113" t="s">
        <v>229</v>
      </c>
      <c r="B22" s="123">
        <v>254</v>
      </c>
      <c r="C22" s="123">
        <v>8802</v>
      </c>
      <c r="D22" s="123">
        <v>33287</v>
      </c>
      <c r="E22" s="123">
        <v>39921</v>
      </c>
      <c r="F22" s="123">
        <v>39925</v>
      </c>
      <c r="G22" s="123">
        <v>29758</v>
      </c>
      <c r="H22" s="123">
        <v>20568</v>
      </c>
      <c r="I22" s="123">
        <v>15317</v>
      </c>
      <c r="J22" s="123">
        <v>10931</v>
      </c>
      <c r="K22" s="123">
        <v>5549</v>
      </c>
      <c r="L22" s="123">
        <v>3382</v>
      </c>
      <c r="M22" s="123">
        <f t="shared" si="0"/>
        <v>207694</v>
      </c>
    </row>
    <row r="23" spans="1:13" ht="22.5" x14ac:dyDescent="0.25">
      <c r="A23" s="112" t="s">
        <v>230</v>
      </c>
      <c r="B23" s="122">
        <v>872</v>
      </c>
      <c r="C23" s="122">
        <v>17777</v>
      </c>
      <c r="D23" s="122">
        <v>87266</v>
      </c>
      <c r="E23" s="122">
        <v>102002</v>
      </c>
      <c r="F23" s="122">
        <v>96594</v>
      </c>
      <c r="G23" s="122">
        <v>62339</v>
      </c>
      <c r="H23" s="122">
        <v>37458</v>
      </c>
      <c r="I23" s="122">
        <v>23405</v>
      </c>
      <c r="J23" s="122">
        <v>15081</v>
      </c>
      <c r="K23" s="122">
        <v>7839</v>
      </c>
      <c r="L23" s="122">
        <v>6682</v>
      </c>
      <c r="M23" s="122">
        <f t="shared" si="0"/>
        <v>457315</v>
      </c>
    </row>
    <row r="24" spans="1:13" ht="22.5" x14ac:dyDescent="0.25">
      <c r="A24" s="113" t="s">
        <v>231</v>
      </c>
      <c r="B24" s="123">
        <v>255</v>
      </c>
      <c r="C24" s="123">
        <v>3327</v>
      </c>
      <c r="D24" s="123">
        <v>7819</v>
      </c>
      <c r="E24" s="123">
        <v>7092</v>
      </c>
      <c r="F24" s="123">
        <v>5404</v>
      </c>
      <c r="G24" s="123">
        <v>3603</v>
      </c>
      <c r="H24" s="123">
        <v>2364</v>
      </c>
      <c r="I24" s="123">
        <v>1441</v>
      </c>
      <c r="J24" s="123">
        <v>947</v>
      </c>
      <c r="K24" s="123">
        <v>512</v>
      </c>
      <c r="L24" s="123">
        <v>402</v>
      </c>
      <c r="M24" s="123">
        <f t="shared" si="0"/>
        <v>33166</v>
      </c>
    </row>
    <row r="25" spans="1:13" ht="22.5" x14ac:dyDescent="0.25">
      <c r="A25" s="112" t="s">
        <v>232</v>
      </c>
      <c r="B25" s="122">
        <v>1153</v>
      </c>
      <c r="C25" s="122">
        <v>19995</v>
      </c>
      <c r="D25" s="122">
        <v>49270</v>
      </c>
      <c r="E25" s="122">
        <v>44926</v>
      </c>
      <c r="F25" s="122">
        <v>44003</v>
      </c>
      <c r="G25" s="122">
        <v>34711</v>
      </c>
      <c r="H25" s="122">
        <v>24853</v>
      </c>
      <c r="I25" s="122">
        <v>15473</v>
      </c>
      <c r="J25" s="122">
        <v>10842</v>
      </c>
      <c r="K25" s="122">
        <v>5281</v>
      </c>
      <c r="L25" s="122">
        <v>3029</v>
      </c>
      <c r="M25" s="122">
        <f t="shared" si="0"/>
        <v>253536</v>
      </c>
    </row>
    <row r="26" spans="1:13" ht="112.5" x14ac:dyDescent="0.25">
      <c r="A26" s="113" t="s">
        <v>233</v>
      </c>
      <c r="B26" s="123"/>
      <c r="C26" s="123">
        <v>2</v>
      </c>
      <c r="D26" s="123">
        <v>19</v>
      </c>
      <c r="E26" s="123">
        <v>12</v>
      </c>
      <c r="F26" s="123">
        <v>19</v>
      </c>
      <c r="G26" s="123">
        <v>12</v>
      </c>
      <c r="H26" s="123">
        <v>12</v>
      </c>
      <c r="I26" s="123">
        <v>6</v>
      </c>
      <c r="J26" s="123">
        <v>4</v>
      </c>
      <c r="K26" s="123">
        <v>1</v>
      </c>
      <c r="L26" s="123">
        <v>3</v>
      </c>
      <c r="M26" s="123">
        <f t="shared" si="0"/>
        <v>90</v>
      </c>
    </row>
    <row r="27" spans="1:13" ht="45" x14ac:dyDescent="0.25">
      <c r="A27" s="112" t="s">
        <v>234</v>
      </c>
      <c r="B27" s="122"/>
      <c r="C27" s="122">
        <v>15</v>
      </c>
      <c r="D27" s="122">
        <v>47</v>
      </c>
      <c r="E27" s="122">
        <v>98</v>
      </c>
      <c r="F27" s="122">
        <v>90</v>
      </c>
      <c r="G27" s="122">
        <v>82</v>
      </c>
      <c r="H27" s="122">
        <v>73</v>
      </c>
      <c r="I27" s="122">
        <v>40</v>
      </c>
      <c r="J27" s="122">
        <v>23</v>
      </c>
      <c r="K27" s="122">
        <v>17</v>
      </c>
      <c r="L27" s="122">
        <v>10</v>
      </c>
      <c r="M27" s="122">
        <f t="shared" si="0"/>
        <v>495</v>
      </c>
    </row>
    <row r="28" spans="1:13" ht="22.5" x14ac:dyDescent="0.25">
      <c r="A28" s="113" t="s">
        <v>211</v>
      </c>
      <c r="B28" s="123">
        <v>3524</v>
      </c>
      <c r="C28" s="123">
        <v>142511</v>
      </c>
      <c r="D28" s="123">
        <v>278114</v>
      </c>
      <c r="E28" s="123">
        <v>190374</v>
      </c>
      <c r="F28" s="123">
        <v>186491</v>
      </c>
      <c r="G28" s="123">
        <v>137123</v>
      </c>
      <c r="H28" s="123">
        <v>92102</v>
      </c>
      <c r="I28" s="123">
        <v>53225</v>
      </c>
      <c r="J28" s="123">
        <v>33419</v>
      </c>
      <c r="K28" s="123">
        <v>18532</v>
      </c>
      <c r="L28" s="123">
        <v>14163</v>
      </c>
      <c r="M28" s="123">
        <f t="shared" si="0"/>
        <v>1149578</v>
      </c>
    </row>
    <row r="29" spans="1:13" ht="22.5" customHeight="1" x14ac:dyDescent="0.25">
      <c r="A29" s="49" t="s">
        <v>2</v>
      </c>
      <c r="B29" s="39">
        <f>SUM(B7:B28)</f>
        <v>65845</v>
      </c>
      <c r="C29" s="39">
        <f t="shared" ref="C29:M29" si="1">SUM(C7:C28)</f>
        <v>985435</v>
      </c>
      <c r="D29" s="39">
        <f t="shared" si="1"/>
        <v>2257479</v>
      </c>
      <c r="E29" s="39">
        <f t="shared" si="1"/>
        <v>2176537</v>
      </c>
      <c r="F29" s="39">
        <f t="shared" si="1"/>
        <v>2187467</v>
      </c>
      <c r="G29" s="39">
        <f t="shared" si="1"/>
        <v>1654286</v>
      </c>
      <c r="H29" s="39">
        <f t="shared" si="1"/>
        <v>1119467</v>
      </c>
      <c r="I29" s="39">
        <f t="shared" si="1"/>
        <v>694358</v>
      </c>
      <c r="J29" s="39">
        <f t="shared" si="1"/>
        <v>464696</v>
      </c>
      <c r="K29" s="39">
        <f t="shared" si="1"/>
        <v>238651</v>
      </c>
      <c r="L29" s="39">
        <f t="shared" si="1"/>
        <v>164437</v>
      </c>
      <c r="M29" s="39">
        <f t="shared" si="1"/>
        <v>12008658</v>
      </c>
    </row>
    <row r="30" spans="1:13" ht="18" x14ac:dyDescent="0.45">
      <c r="A30" s="97" t="s">
        <v>37</v>
      </c>
      <c r="B30" s="98"/>
      <c r="C30" s="98"/>
      <c r="D30" s="98"/>
      <c r="E30" s="98"/>
      <c r="F30" s="98"/>
      <c r="G30" s="98"/>
      <c r="H30" s="98"/>
      <c r="I30" s="98"/>
      <c r="J30" s="98"/>
      <c r="K30" s="98"/>
      <c r="L30" s="98"/>
      <c r="M30" s="98"/>
    </row>
    <row r="31" spans="1:13" ht="18" x14ac:dyDescent="0.45">
      <c r="A31" s="97" t="s">
        <v>36</v>
      </c>
      <c r="B31" s="99"/>
      <c r="C31" s="99"/>
      <c r="D31" s="99"/>
      <c r="E31" s="99"/>
      <c r="F31" s="99"/>
      <c r="G31" s="99"/>
      <c r="H31" s="99"/>
      <c r="I31" s="99"/>
      <c r="J31" s="99"/>
      <c r="K31" s="99"/>
      <c r="L31" s="99"/>
      <c r="M31" s="99"/>
    </row>
    <row r="32" spans="1:13" ht="18" x14ac:dyDescent="0.25">
      <c r="A32" s="137" t="s">
        <v>243</v>
      </c>
      <c r="B32" s="100"/>
      <c r="C32" s="100"/>
      <c r="D32" s="100"/>
      <c r="E32" s="100"/>
      <c r="F32" s="100"/>
      <c r="G32" s="100"/>
      <c r="H32" s="100"/>
      <c r="I32" s="100"/>
      <c r="J32" s="100"/>
      <c r="K32" s="100"/>
      <c r="L32" s="100"/>
      <c r="M32" s="100"/>
    </row>
    <row r="33" spans="1:10" s="181" customFormat="1" x14ac:dyDescent="0.25">
      <c r="A33" s="267" t="s">
        <v>309</v>
      </c>
      <c r="B33" s="180"/>
      <c r="C33" s="180"/>
      <c r="D33" s="180"/>
      <c r="E33" s="180"/>
      <c r="F33" s="180"/>
      <c r="G33" s="180"/>
      <c r="H33" s="180"/>
      <c r="I33" s="180"/>
      <c r="J33" s="180"/>
    </row>
    <row r="59" spans="2:13" x14ac:dyDescent="0.25">
      <c r="B59" s="100"/>
      <c r="C59" s="100"/>
      <c r="D59" s="100"/>
      <c r="E59" s="100"/>
      <c r="F59" s="100"/>
      <c r="G59" s="100"/>
      <c r="H59" s="100"/>
      <c r="I59" s="100"/>
      <c r="J59" s="100"/>
      <c r="K59" s="100"/>
      <c r="L59" s="100"/>
      <c r="M59" s="100"/>
    </row>
    <row r="60" spans="2:13" x14ac:dyDescent="0.25">
      <c r="B60" s="100"/>
      <c r="C60" s="100"/>
      <c r="D60" s="100"/>
      <c r="E60" s="100"/>
      <c r="F60" s="100"/>
      <c r="G60" s="100"/>
      <c r="H60" s="100"/>
      <c r="I60" s="100"/>
      <c r="J60" s="100"/>
      <c r="K60" s="100"/>
      <c r="L60" s="100"/>
      <c r="M60" s="100"/>
    </row>
    <row r="61" spans="2:13" x14ac:dyDescent="0.25">
      <c r="B61" s="100"/>
      <c r="C61" s="100"/>
      <c r="D61" s="100"/>
      <c r="E61" s="100"/>
      <c r="F61" s="100"/>
      <c r="G61" s="100"/>
      <c r="H61" s="100"/>
      <c r="I61" s="100"/>
      <c r="J61" s="100"/>
      <c r="K61" s="100"/>
      <c r="L61" s="100"/>
      <c r="M61" s="100"/>
    </row>
    <row r="62" spans="2:13" x14ac:dyDescent="0.25">
      <c r="B62" s="100"/>
      <c r="C62" s="100"/>
      <c r="D62" s="100"/>
      <c r="E62" s="100"/>
      <c r="F62" s="100"/>
      <c r="G62" s="100"/>
      <c r="H62" s="100"/>
      <c r="I62" s="100"/>
      <c r="J62" s="100"/>
      <c r="K62" s="100"/>
      <c r="L62" s="100"/>
      <c r="M62" s="100"/>
    </row>
    <row r="63" spans="2:13" x14ac:dyDescent="0.25">
      <c r="B63" s="100"/>
      <c r="C63" s="100"/>
      <c r="D63" s="100"/>
      <c r="E63" s="100"/>
      <c r="F63" s="100"/>
      <c r="G63" s="100"/>
      <c r="H63" s="100"/>
      <c r="I63" s="100"/>
      <c r="J63" s="100"/>
      <c r="K63" s="100"/>
      <c r="L63" s="100"/>
      <c r="M63" s="100"/>
    </row>
    <row r="64" spans="2:13" x14ac:dyDescent="0.25">
      <c r="B64" s="100"/>
      <c r="C64" s="100"/>
      <c r="D64" s="100"/>
      <c r="E64" s="100"/>
      <c r="F64" s="100"/>
      <c r="G64" s="100"/>
      <c r="H64" s="100"/>
      <c r="I64" s="100"/>
      <c r="J64" s="100"/>
      <c r="K64" s="100"/>
      <c r="L64" s="100"/>
      <c r="M64" s="100"/>
    </row>
    <row r="65" spans="2:13" x14ac:dyDescent="0.25">
      <c r="B65" s="100"/>
      <c r="C65" s="100"/>
      <c r="D65" s="100"/>
      <c r="E65" s="100"/>
      <c r="F65" s="100"/>
      <c r="G65" s="100"/>
      <c r="H65" s="100"/>
      <c r="I65" s="100"/>
      <c r="J65" s="100"/>
      <c r="K65" s="100"/>
      <c r="L65" s="100"/>
      <c r="M65" s="100"/>
    </row>
    <row r="66" spans="2:13" x14ac:dyDescent="0.25">
      <c r="B66" s="100"/>
      <c r="C66" s="100"/>
      <c r="D66" s="100"/>
      <c r="E66" s="100"/>
      <c r="F66" s="100"/>
      <c r="G66" s="100"/>
      <c r="H66" s="100"/>
      <c r="I66" s="100"/>
      <c r="J66" s="100"/>
      <c r="K66" s="100"/>
      <c r="L66" s="100"/>
      <c r="M66" s="100"/>
    </row>
    <row r="67" spans="2:13" x14ac:dyDescent="0.25">
      <c r="B67" s="100"/>
      <c r="C67" s="100"/>
      <c r="D67" s="100"/>
      <c r="E67" s="100"/>
      <c r="F67" s="100"/>
      <c r="G67" s="100"/>
      <c r="H67" s="100"/>
      <c r="I67" s="100"/>
      <c r="J67" s="100"/>
      <c r="K67" s="100"/>
      <c r="L67" s="100"/>
      <c r="M67" s="100"/>
    </row>
    <row r="68" spans="2:13" x14ac:dyDescent="0.25">
      <c r="B68" s="100"/>
      <c r="C68" s="100"/>
      <c r="D68" s="100"/>
      <c r="E68" s="100"/>
      <c r="F68" s="100"/>
      <c r="G68" s="100"/>
      <c r="H68" s="100"/>
      <c r="I68" s="100"/>
      <c r="J68" s="100"/>
      <c r="K68" s="100"/>
      <c r="L68" s="100"/>
      <c r="M68" s="100"/>
    </row>
    <row r="69" spans="2:13" x14ac:dyDescent="0.25">
      <c r="B69" s="100"/>
      <c r="C69" s="100"/>
      <c r="D69" s="100"/>
      <c r="E69" s="100"/>
      <c r="F69" s="100"/>
      <c r="G69" s="100"/>
      <c r="H69" s="100"/>
      <c r="I69" s="100"/>
      <c r="J69" s="100"/>
      <c r="K69" s="100"/>
      <c r="L69" s="100"/>
      <c r="M69" s="100"/>
    </row>
    <row r="70" spans="2:13" x14ac:dyDescent="0.25">
      <c r="B70" s="100"/>
      <c r="C70" s="100"/>
      <c r="D70" s="100"/>
      <c r="E70" s="100"/>
      <c r="F70" s="100"/>
      <c r="G70" s="100"/>
      <c r="H70" s="100"/>
      <c r="I70" s="100"/>
      <c r="J70" s="100"/>
      <c r="K70" s="100"/>
      <c r="L70" s="100"/>
      <c r="M70" s="100"/>
    </row>
    <row r="71" spans="2:13" x14ac:dyDescent="0.25">
      <c r="B71" s="100"/>
      <c r="C71" s="100"/>
      <c r="D71" s="100"/>
      <c r="E71" s="100"/>
      <c r="F71" s="100"/>
      <c r="G71" s="100"/>
      <c r="H71" s="100"/>
      <c r="I71" s="100"/>
      <c r="J71" s="100"/>
      <c r="K71" s="100"/>
      <c r="L71" s="100"/>
      <c r="M71" s="100"/>
    </row>
    <row r="72" spans="2:13" x14ac:dyDescent="0.25">
      <c r="B72" s="100"/>
      <c r="C72" s="100"/>
      <c r="D72" s="100"/>
      <c r="E72" s="100"/>
      <c r="F72" s="100"/>
      <c r="G72" s="100"/>
      <c r="H72" s="100"/>
      <c r="I72" s="100"/>
      <c r="J72" s="100"/>
      <c r="K72" s="100"/>
      <c r="L72" s="100"/>
      <c r="M72" s="100"/>
    </row>
    <row r="73" spans="2:13" x14ac:dyDescent="0.25">
      <c r="B73" s="100"/>
      <c r="C73" s="100"/>
      <c r="D73" s="100"/>
      <c r="E73" s="100"/>
      <c r="F73" s="100"/>
      <c r="G73" s="100"/>
      <c r="H73" s="100"/>
      <c r="I73" s="100"/>
      <c r="J73" s="100"/>
      <c r="K73" s="100"/>
      <c r="L73" s="100"/>
      <c r="M73" s="100"/>
    </row>
    <row r="74" spans="2:13" x14ac:dyDescent="0.25">
      <c r="B74" s="100"/>
      <c r="C74" s="100"/>
      <c r="D74" s="100"/>
      <c r="E74" s="100"/>
      <c r="F74" s="100"/>
      <c r="G74" s="100"/>
      <c r="H74" s="100"/>
      <c r="I74" s="100"/>
      <c r="J74" s="100"/>
      <c r="K74" s="100"/>
      <c r="L74" s="100"/>
      <c r="M74" s="100"/>
    </row>
    <row r="75" spans="2:13" x14ac:dyDescent="0.25">
      <c r="B75" s="100"/>
      <c r="C75" s="100"/>
      <c r="D75" s="100"/>
      <c r="E75" s="100"/>
      <c r="F75" s="100"/>
      <c r="G75" s="100"/>
      <c r="H75" s="100"/>
      <c r="I75" s="100"/>
      <c r="J75" s="100"/>
      <c r="K75" s="100"/>
      <c r="L75" s="100"/>
      <c r="M75" s="100"/>
    </row>
    <row r="76" spans="2:13" x14ac:dyDescent="0.25">
      <c r="B76" s="100"/>
      <c r="C76" s="100"/>
      <c r="D76" s="100"/>
      <c r="E76" s="100"/>
      <c r="F76" s="100"/>
      <c r="G76" s="100"/>
      <c r="H76" s="100"/>
      <c r="I76" s="100"/>
      <c r="J76" s="100"/>
      <c r="K76" s="100"/>
      <c r="L76" s="100"/>
      <c r="M76" s="100"/>
    </row>
    <row r="77" spans="2:13" x14ac:dyDescent="0.25">
      <c r="B77" s="100"/>
      <c r="C77" s="100"/>
      <c r="D77" s="100"/>
      <c r="E77" s="100"/>
      <c r="F77" s="100"/>
      <c r="G77" s="100"/>
      <c r="H77" s="100"/>
      <c r="I77" s="100"/>
      <c r="J77" s="100"/>
      <c r="K77" s="100"/>
      <c r="L77" s="100"/>
      <c r="M77" s="100"/>
    </row>
    <row r="78" spans="2:13" x14ac:dyDescent="0.25">
      <c r="B78" s="100"/>
      <c r="C78" s="100"/>
      <c r="D78" s="100"/>
      <c r="E78" s="100"/>
      <c r="F78" s="100"/>
      <c r="G78" s="100"/>
      <c r="H78" s="100"/>
      <c r="I78" s="100"/>
      <c r="J78" s="100"/>
      <c r="K78" s="100"/>
      <c r="L78" s="100"/>
      <c r="M78" s="100"/>
    </row>
    <row r="79" spans="2:13" x14ac:dyDescent="0.25">
      <c r="B79" s="100"/>
      <c r="C79" s="100"/>
      <c r="D79" s="100"/>
      <c r="E79" s="100"/>
      <c r="F79" s="100"/>
      <c r="G79" s="100"/>
      <c r="H79" s="100"/>
      <c r="I79" s="100"/>
      <c r="J79" s="100"/>
      <c r="K79" s="100"/>
      <c r="L79" s="100"/>
      <c r="M79" s="100"/>
    </row>
    <row r="80" spans="2:13" x14ac:dyDescent="0.25">
      <c r="B80" s="100"/>
      <c r="C80" s="100"/>
      <c r="D80" s="100"/>
      <c r="E80" s="100"/>
      <c r="F80" s="100"/>
      <c r="G80" s="100"/>
      <c r="H80" s="100"/>
      <c r="I80" s="100"/>
      <c r="J80" s="100"/>
      <c r="K80" s="100"/>
      <c r="L80" s="100"/>
      <c r="M80" s="100"/>
    </row>
    <row r="81" spans="2:13" x14ac:dyDescent="0.25">
      <c r="B81" s="100"/>
      <c r="C81" s="100"/>
      <c r="D81" s="100"/>
      <c r="E81" s="100"/>
      <c r="F81" s="100"/>
      <c r="G81" s="100"/>
      <c r="H81" s="100"/>
      <c r="I81" s="100"/>
      <c r="J81" s="100"/>
      <c r="K81" s="100"/>
      <c r="L81" s="100"/>
      <c r="M81" s="100"/>
    </row>
    <row r="82" spans="2:13" x14ac:dyDescent="0.25">
      <c r="B82" s="100"/>
      <c r="C82" s="100"/>
      <c r="D82" s="100"/>
      <c r="E82" s="100"/>
      <c r="F82" s="100"/>
      <c r="G82" s="100"/>
      <c r="H82" s="100"/>
      <c r="I82" s="100"/>
      <c r="J82" s="100"/>
      <c r="K82" s="100"/>
      <c r="L82" s="100"/>
      <c r="M82" s="100"/>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7"/>
  <sheetViews>
    <sheetView showGridLines="0" view="pageBreakPreview" zoomScale="106" zoomScaleNormal="80" zoomScaleSheetLayoutView="106" workbookViewId="0">
      <selection activeCell="B8" sqref="B8:J19"/>
    </sheetView>
  </sheetViews>
  <sheetFormatPr defaultColWidth="8.42578125" defaultRowHeight="15" x14ac:dyDescent="0.25"/>
  <cols>
    <col min="1" max="1" width="22.42578125" style="139" customWidth="1"/>
    <col min="2" max="9" width="12.42578125" style="139" customWidth="1"/>
    <col min="10" max="10" width="17.42578125" style="139" customWidth="1"/>
    <col min="11" max="16384" width="8.42578125" style="139"/>
  </cols>
  <sheetData>
    <row r="1" spans="1:31" ht="18" x14ac:dyDescent="0.25">
      <c r="A1" s="144" t="s">
        <v>301</v>
      </c>
      <c r="B1" s="138"/>
      <c r="C1" s="138"/>
    </row>
    <row r="2" spans="1:31" s="140" customFormat="1" x14ac:dyDescent="0.2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2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5" x14ac:dyDescent="0.25">
      <c r="A4" s="365" t="s">
        <v>254</v>
      </c>
      <c r="B4" s="365"/>
      <c r="C4" s="365"/>
      <c r="D4" s="365"/>
      <c r="E4" s="365"/>
      <c r="F4" s="365"/>
      <c r="G4" s="365"/>
      <c r="H4" s="365"/>
      <c r="I4" s="365"/>
      <c r="J4" s="365"/>
    </row>
    <row r="5" spans="1:31" ht="22.5" x14ac:dyDescent="0.25">
      <c r="A5" s="145" t="s">
        <v>173</v>
      </c>
      <c r="B5" s="338" t="s">
        <v>120</v>
      </c>
      <c r="C5" s="339"/>
      <c r="D5" s="339"/>
      <c r="E5" s="339"/>
      <c r="F5" s="339"/>
      <c r="G5" s="339"/>
      <c r="H5" s="339"/>
      <c r="I5" s="339"/>
      <c r="J5" s="340"/>
    </row>
    <row r="6" spans="1:31" ht="16.149999999999999" customHeight="1" x14ac:dyDescent="0.25">
      <c r="A6" s="341" t="s">
        <v>38</v>
      </c>
      <c r="B6" s="341" t="s">
        <v>0</v>
      </c>
      <c r="C6" s="341"/>
      <c r="D6" s="341"/>
      <c r="E6" s="341" t="s">
        <v>1</v>
      </c>
      <c r="F6" s="341"/>
      <c r="G6" s="341"/>
      <c r="H6" s="341" t="s">
        <v>2</v>
      </c>
      <c r="I6" s="341"/>
      <c r="J6" s="341"/>
    </row>
    <row r="7" spans="1:31" ht="25.15" customHeight="1" x14ac:dyDescent="0.25">
      <c r="A7" s="341"/>
      <c r="B7" s="49" t="s">
        <v>27</v>
      </c>
      <c r="C7" s="49" t="s">
        <v>28</v>
      </c>
      <c r="D7" s="49" t="s">
        <v>2</v>
      </c>
      <c r="E7" s="49" t="s">
        <v>27</v>
      </c>
      <c r="F7" s="49" t="s">
        <v>28</v>
      </c>
      <c r="G7" s="49" t="s">
        <v>2</v>
      </c>
      <c r="H7" s="49" t="s">
        <v>27</v>
      </c>
      <c r="I7" s="49" t="s">
        <v>28</v>
      </c>
      <c r="J7" s="49" t="s">
        <v>2</v>
      </c>
    </row>
    <row r="8" spans="1:31" ht="19.149999999999999" customHeight="1" x14ac:dyDescent="0.25">
      <c r="A8" s="146" t="s">
        <v>4</v>
      </c>
      <c r="B8" s="305">
        <v>23</v>
      </c>
      <c r="C8" s="305">
        <v>5</v>
      </c>
      <c r="D8" s="305">
        <f>B8+C8</f>
        <v>28</v>
      </c>
      <c r="E8" s="305">
        <v>3</v>
      </c>
      <c r="F8" s="305">
        <v>3</v>
      </c>
      <c r="G8" s="305">
        <f>E8+F8</f>
        <v>6</v>
      </c>
      <c r="H8" s="305">
        <f>B8+E8</f>
        <v>26</v>
      </c>
      <c r="I8" s="305">
        <f>C8+F8</f>
        <v>8</v>
      </c>
      <c r="J8" s="306">
        <f>H8+I8</f>
        <v>34</v>
      </c>
    </row>
    <row r="9" spans="1:31" ht="19.5" customHeight="1" x14ac:dyDescent="0.25">
      <c r="A9" s="147" t="s">
        <v>5</v>
      </c>
      <c r="B9" s="307">
        <v>823</v>
      </c>
      <c r="C9" s="307">
        <v>210</v>
      </c>
      <c r="D9" s="307">
        <f t="shared" ref="D9:D18" si="0">B9+C9</f>
        <v>1033</v>
      </c>
      <c r="E9" s="307">
        <v>0</v>
      </c>
      <c r="F9" s="307">
        <v>0</v>
      </c>
      <c r="G9" s="307">
        <f t="shared" ref="G9:G18" si="1">E9+F9</f>
        <v>0</v>
      </c>
      <c r="H9" s="307">
        <f t="shared" ref="H9:J19" si="2">B9+E9</f>
        <v>823</v>
      </c>
      <c r="I9" s="307">
        <f t="shared" si="2"/>
        <v>210</v>
      </c>
      <c r="J9" s="308">
        <f t="shared" ref="J9:J18" si="3">H9+I9</f>
        <v>1033</v>
      </c>
    </row>
    <row r="10" spans="1:31" ht="19.149999999999999" customHeight="1" x14ac:dyDescent="0.25">
      <c r="A10" s="146" t="s">
        <v>6</v>
      </c>
      <c r="B10" s="305">
        <v>12543</v>
      </c>
      <c r="C10" s="305">
        <v>5519</v>
      </c>
      <c r="D10" s="305">
        <f t="shared" si="0"/>
        <v>18062</v>
      </c>
      <c r="E10" s="305">
        <v>6</v>
      </c>
      <c r="F10" s="305">
        <v>7</v>
      </c>
      <c r="G10" s="305">
        <f t="shared" si="1"/>
        <v>13</v>
      </c>
      <c r="H10" s="305">
        <f t="shared" si="2"/>
        <v>12549</v>
      </c>
      <c r="I10" s="305">
        <f t="shared" si="2"/>
        <v>5526</v>
      </c>
      <c r="J10" s="306">
        <f t="shared" si="3"/>
        <v>18075</v>
      </c>
    </row>
    <row r="11" spans="1:31" ht="19.5" customHeight="1" x14ac:dyDescent="0.25">
      <c r="A11" s="147" t="s">
        <v>7</v>
      </c>
      <c r="B11" s="307">
        <v>59044</v>
      </c>
      <c r="C11" s="307">
        <v>29971</v>
      </c>
      <c r="D11" s="307">
        <f t="shared" si="0"/>
        <v>89015</v>
      </c>
      <c r="E11" s="307">
        <v>73</v>
      </c>
      <c r="F11" s="307">
        <v>289</v>
      </c>
      <c r="G11" s="307">
        <f t="shared" si="1"/>
        <v>362</v>
      </c>
      <c r="H11" s="307">
        <f t="shared" si="2"/>
        <v>59117</v>
      </c>
      <c r="I11" s="307">
        <f t="shared" si="2"/>
        <v>30260</v>
      </c>
      <c r="J11" s="308">
        <f t="shared" si="3"/>
        <v>89377</v>
      </c>
    </row>
    <row r="12" spans="1:31" ht="19.5" customHeight="1" x14ac:dyDescent="0.25">
      <c r="A12" s="146" t="s">
        <v>8</v>
      </c>
      <c r="B12" s="305">
        <v>125056</v>
      </c>
      <c r="C12" s="305">
        <v>77555</v>
      </c>
      <c r="D12" s="305">
        <f t="shared" si="0"/>
        <v>202611</v>
      </c>
      <c r="E12" s="305">
        <v>969</v>
      </c>
      <c r="F12" s="305">
        <v>2322</v>
      </c>
      <c r="G12" s="305">
        <f t="shared" si="1"/>
        <v>3291</v>
      </c>
      <c r="H12" s="305">
        <f t="shared" si="2"/>
        <v>126025</v>
      </c>
      <c r="I12" s="305">
        <f t="shared" si="2"/>
        <v>79877</v>
      </c>
      <c r="J12" s="306">
        <f t="shared" si="3"/>
        <v>205902</v>
      </c>
    </row>
    <row r="13" spans="1:31" ht="19.5" customHeight="1" x14ac:dyDescent="0.25">
      <c r="A13" s="147" t="s">
        <v>9</v>
      </c>
      <c r="B13" s="307">
        <v>156955</v>
      </c>
      <c r="C13" s="307">
        <v>121065</v>
      </c>
      <c r="D13" s="307">
        <f t="shared" si="0"/>
        <v>278020</v>
      </c>
      <c r="E13" s="307">
        <v>2535</v>
      </c>
      <c r="F13" s="307">
        <v>4019</v>
      </c>
      <c r="G13" s="307">
        <f t="shared" si="1"/>
        <v>6554</v>
      </c>
      <c r="H13" s="307">
        <f t="shared" si="2"/>
        <v>159490</v>
      </c>
      <c r="I13" s="307">
        <f t="shared" si="2"/>
        <v>125084</v>
      </c>
      <c r="J13" s="308">
        <f t="shared" si="3"/>
        <v>284574</v>
      </c>
    </row>
    <row r="14" spans="1:31" ht="19.5" customHeight="1" x14ac:dyDescent="0.25">
      <c r="A14" s="146" t="s">
        <v>10</v>
      </c>
      <c r="B14" s="305">
        <v>139791</v>
      </c>
      <c r="C14" s="305">
        <v>145401</v>
      </c>
      <c r="D14" s="305">
        <f t="shared" si="0"/>
        <v>285192</v>
      </c>
      <c r="E14" s="305">
        <v>4106</v>
      </c>
      <c r="F14" s="305">
        <v>4058</v>
      </c>
      <c r="G14" s="305">
        <f t="shared" si="1"/>
        <v>8164</v>
      </c>
      <c r="H14" s="305">
        <f t="shared" si="2"/>
        <v>143897</v>
      </c>
      <c r="I14" s="305">
        <f t="shared" si="2"/>
        <v>149459</v>
      </c>
      <c r="J14" s="306">
        <f t="shared" si="3"/>
        <v>293356</v>
      </c>
    </row>
    <row r="15" spans="1:31" ht="19.5" customHeight="1" x14ac:dyDescent="0.25">
      <c r="A15" s="147" t="s">
        <v>11</v>
      </c>
      <c r="B15" s="307">
        <v>99443</v>
      </c>
      <c r="C15" s="307">
        <v>87144</v>
      </c>
      <c r="D15" s="307">
        <f t="shared" si="0"/>
        <v>186587</v>
      </c>
      <c r="E15" s="307">
        <v>4272</v>
      </c>
      <c r="F15" s="307">
        <v>3317</v>
      </c>
      <c r="G15" s="307">
        <f t="shared" si="1"/>
        <v>7589</v>
      </c>
      <c r="H15" s="307">
        <f t="shared" si="2"/>
        <v>103715</v>
      </c>
      <c r="I15" s="307">
        <f t="shared" si="2"/>
        <v>90461</v>
      </c>
      <c r="J15" s="308">
        <f t="shared" si="3"/>
        <v>194176</v>
      </c>
    </row>
    <row r="16" spans="1:31" ht="19.5" customHeight="1" x14ac:dyDescent="0.25">
      <c r="A16" s="146" t="s">
        <v>12</v>
      </c>
      <c r="B16" s="305">
        <v>61079</v>
      </c>
      <c r="C16" s="305">
        <v>35021</v>
      </c>
      <c r="D16" s="305">
        <f t="shared" si="0"/>
        <v>96100</v>
      </c>
      <c r="E16" s="305">
        <v>3521</v>
      </c>
      <c r="F16" s="305">
        <v>2193</v>
      </c>
      <c r="G16" s="305">
        <f t="shared" si="1"/>
        <v>5714</v>
      </c>
      <c r="H16" s="305">
        <f t="shared" si="2"/>
        <v>64600</v>
      </c>
      <c r="I16" s="305">
        <f t="shared" si="2"/>
        <v>37214</v>
      </c>
      <c r="J16" s="306">
        <f t="shared" si="3"/>
        <v>101814</v>
      </c>
    </row>
    <row r="17" spans="1:10" ht="19.5" customHeight="1" x14ac:dyDescent="0.25">
      <c r="A17" s="147" t="s">
        <v>39</v>
      </c>
      <c r="B17" s="307">
        <v>2461</v>
      </c>
      <c r="C17" s="307">
        <v>687</v>
      </c>
      <c r="D17" s="307">
        <f t="shared" si="0"/>
        <v>3148</v>
      </c>
      <c r="E17" s="307">
        <v>2509</v>
      </c>
      <c r="F17" s="307">
        <v>1213</v>
      </c>
      <c r="G17" s="307">
        <f t="shared" si="1"/>
        <v>3722</v>
      </c>
      <c r="H17" s="307">
        <f t="shared" si="2"/>
        <v>4970</v>
      </c>
      <c r="I17" s="307">
        <f t="shared" si="2"/>
        <v>1900</v>
      </c>
      <c r="J17" s="308">
        <f t="shared" si="3"/>
        <v>6870</v>
      </c>
    </row>
    <row r="18" spans="1:10" ht="19.5" customHeight="1" x14ac:dyDescent="0.25">
      <c r="A18" s="146" t="s">
        <v>40</v>
      </c>
      <c r="B18" s="305">
        <v>522</v>
      </c>
      <c r="C18" s="305">
        <v>100</v>
      </c>
      <c r="D18" s="305">
        <f t="shared" si="0"/>
        <v>622</v>
      </c>
      <c r="E18" s="305">
        <v>2961</v>
      </c>
      <c r="F18" s="305">
        <v>1367</v>
      </c>
      <c r="G18" s="305">
        <f t="shared" si="1"/>
        <v>4328</v>
      </c>
      <c r="H18" s="305">
        <f t="shared" si="2"/>
        <v>3483</v>
      </c>
      <c r="I18" s="305">
        <f t="shared" si="2"/>
        <v>1467</v>
      </c>
      <c r="J18" s="306">
        <f t="shared" si="3"/>
        <v>4950</v>
      </c>
    </row>
    <row r="19" spans="1:10" ht="22.5" x14ac:dyDescent="0.25">
      <c r="A19" s="49" t="s">
        <v>50</v>
      </c>
      <c r="B19" s="39">
        <f>SUM(B8:B18)</f>
        <v>657740</v>
      </c>
      <c r="C19" s="39">
        <f>SUM(C8:C18)</f>
        <v>502678</v>
      </c>
      <c r="D19" s="39">
        <f>B19+C19</f>
        <v>1160418</v>
      </c>
      <c r="E19" s="39">
        <f>SUM(E8:E18)</f>
        <v>20955</v>
      </c>
      <c r="F19" s="39">
        <f>SUM(F8:F18)</f>
        <v>18788</v>
      </c>
      <c r="G19" s="39">
        <f>E19+F19</f>
        <v>39743</v>
      </c>
      <c r="H19" s="39">
        <f t="shared" si="2"/>
        <v>678695</v>
      </c>
      <c r="I19" s="39">
        <f t="shared" si="2"/>
        <v>521466</v>
      </c>
      <c r="J19" s="39">
        <f t="shared" si="2"/>
        <v>1200161</v>
      </c>
    </row>
    <row r="20" spans="1:10" ht="18" x14ac:dyDescent="0.45">
      <c r="A20" s="148" t="s">
        <v>43</v>
      </c>
      <c r="B20" s="149"/>
      <c r="C20" s="149"/>
      <c r="D20" s="149"/>
      <c r="E20" s="149"/>
      <c r="F20" s="149"/>
      <c r="G20" s="149"/>
      <c r="H20" s="149"/>
      <c r="I20" s="149"/>
    </row>
    <row r="21" spans="1:10" ht="18" x14ac:dyDescent="0.45">
      <c r="A21" s="150" t="s">
        <v>44</v>
      </c>
      <c r="B21" s="149"/>
      <c r="C21" s="149"/>
      <c r="D21" s="149"/>
      <c r="E21" s="149"/>
      <c r="F21" s="149"/>
      <c r="G21" s="149"/>
      <c r="H21" s="149"/>
      <c r="I21" s="149"/>
    </row>
    <row r="22" spans="1:10" ht="18" x14ac:dyDescent="0.45">
      <c r="A22" s="150" t="s">
        <v>36</v>
      </c>
      <c r="B22" s="149"/>
      <c r="C22" s="151"/>
      <c r="D22" s="151"/>
      <c r="E22" s="149"/>
      <c r="F22" s="149"/>
      <c r="G22" s="149"/>
      <c r="H22" s="149"/>
      <c r="I22" s="152"/>
    </row>
    <row r="23" spans="1:10" x14ac:dyDescent="0.25">
      <c r="A23" s="184" t="s">
        <v>252</v>
      </c>
    </row>
    <row r="24" spans="1:10" x14ac:dyDescent="0.25">
      <c r="E24" s="153"/>
    </row>
    <row r="25" spans="1:10" x14ac:dyDescent="0.25">
      <c r="B25" s="154"/>
      <c r="C25" s="154"/>
      <c r="D25" s="154"/>
      <c r="E25" s="154"/>
      <c r="F25" s="154"/>
      <c r="G25" s="154"/>
      <c r="H25" s="154"/>
      <c r="I25" s="154"/>
      <c r="J25" s="154"/>
    </row>
    <row r="28" spans="1:10" x14ac:dyDescent="0.25">
      <c r="D28" s="155"/>
    </row>
    <row r="29" spans="1:10" x14ac:dyDescent="0.25">
      <c r="D29" s="155"/>
    </row>
    <row r="30" spans="1:10" x14ac:dyDescent="0.25">
      <c r="D30" s="155"/>
    </row>
    <row r="31" spans="1:10" x14ac:dyDescent="0.25">
      <c r="D31" s="155"/>
    </row>
    <row r="32" spans="1:10" x14ac:dyDescent="0.25">
      <c r="D32" s="155"/>
    </row>
    <row r="36" spans="2:10" x14ac:dyDescent="0.25">
      <c r="B36" s="154"/>
      <c r="C36" s="154"/>
      <c r="D36" s="154"/>
      <c r="E36" s="154"/>
      <c r="F36" s="154"/>
      <c r="G36" s="154"/>
      <c r="H36" s="154"/>
      <c r="I36" s="154"/>
      <c r="J36" s="154"/>
    </row>
    <row r="37" spans="2:10" x14ac:dyDescent="0.25">
      <c r="B37" s="154"/>
      <c r="C37" s="154"/>
      <c r="D37" s="154"/>
      <c r="E37" s="154"/>
      <c r="F37" s="154"/>
      <c r="G37" s="154"/>
      <c r="H37" s="154"/>
      <c r="I37" s="154"/>
      <c r="J37" s="154"/>
    </row>
    <row r="38" spans="2:10" x14ac:dyDescent="0.25">
      <c r="B38" s="154"/>
      <c r="C38" s="154"/>
      <c r="D38" s="154"/>
      <c r="E38" s="154"/>
      <c r="F38" s="154"/>
      <c r="G38" s="154"/>
      <c r="H38" s="154"/>
      <c r="I38" s="154"/>
      <c r="J38" s="154"/>
    </row>
    <row r="39" spans="2:10" x14ac:dyDescent="0.25">
      <c r="B39" s="154"/>
      <c r="C39" s="154"/>
      <c r="D39" s="154"/>
      <c r="E39" s="154"/>
      <c r="F39" s="154"/>
      <c r="G39" s="154"/>
      <c r="H39" s="154"/>
      <c r="I39" s="154"/>
      <c r="J39" s="154"/>
    </row>
    <row r="40" spans="2:10" x14ac:dyDescent="0.25">
      <c r="B40" s="154"/>
      <c r="C40" s="154"/>
      <c r="D40" s="154"/>
      <c r="E40" s="154"/>
      <c r="F40" s="154"/>
      <c r="G40" s="154"/>
      <c r="H40" s="154"/>
      <c r="I40" s="154"/>
      <c r="J40" s="154"/>
    </row>
    <row r="41" spans="2:10" x14ac:dyDescent="0.25">
      <c r="B41" s="154"/>
      <c r="C41" s="154"/>
      <c r="D41" s="154"/>
      <c r="E41" s="154"/>
      <c r="F41" s="154"/>
      <c r="G41" s="154"/>
      <c r="H41" s="154"/>
      <c r="I41" s="154"/>
      <c r="J41" s="154"/>
    </row>
    <row r="42" spans="2:10" x14ac:dyDescent="0.25">
      <c r="B42" s="154"/>
      <c r="C42" s="154"/>
      <c r="D42" s="154"/>
      <c r="E42" s="154"/>
      <c r="F42" s="154"/>
      <c r="G42" s="154"/>
      <c r="H42" s="154"/>
      <c r="I42" s="154"/>
      <c r="J42" s="154"/>
    </row>
    <row r="43" spans="2:10" x14ac:dyDescent="0.25">
      <c r="B43" s="154"/>
      <c r="C43" s="154"/>
      <c r="D43" s="154"/>
      <c r="E43" s="154"/>
      <c r="F43" s="154"/>
      <c r="G43" s="154"/>
      <c r="H43" s="154"/>
      <c r="I43" s="154"/>
      <c r="J43" s="154"/>
    </row>
    <row r="44" spans="2:10" x14ac:dyDescent="0.25">
      <c r="B44" s="154"/>
      <c r="C44" s="154"/>
      <c r="D44" s="154"/>
      <c r="E44" s="154"/>
      <c r="F44" s="154"/>
      <c r="G44" s="154"/>
      <c r="H44" s="154"/>
      <c r="I44" s="154"/>
      <c r="J44" s="154"/>
    </row>
    <row r="45" spans="2:10" x14ac:dyDescent="0.25">
      <c r="B45" s="154"/>
      <c r="C45" s="154"/>
      <c r="D45" s="154"/>
      <c r="E45" s="154"/>
      <c r="F45" s="154"/>
      <c r="G45" s="154"/>
      <c r="H45" s="154"/>
      <c r="I45" s="154"/>
      <c r="J45" s="154"/>
    </row>
    <row r="46" spans="2:10" x14ac:dyDescent="0.25">
      <c r="B46" s="154"/>
      <c r="C46" s="154"/>
      <c r="D46" s="154"/>
      <c r="E46" s="154"/>
      <c r="F46" s="154"/>
      <c r="G46" s="154"/>
      <c r="H46" s="154"/>
      <c r="I46" s="154"/>
      <c r="J46" s="154"/>
    </row>
    <row r="47" spans="2:10" x14ac:dyDescent="0.25">
      <c r="B47" s="154"/>
      <c r="C47" s="154"/>
      <c r="D47" s="154"/>
      <c r="E47" s="154"/>
      <c r="F47" s="154"/>
      <c r="G47" s="154"/>
      <c r="H47" s="154"/>
      <c r="I47" s="154"/>
      <c r="J47" s="154"/>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1"/>
  <sheetViews>
    <sheetView showGridLines="0" view="pageBreakPreview" zoomScale="70" zoomScaleNormal="70" zoomScaleSheetLayoutView="70" workbookViewId="0">
      <selection activeCell="B8" sqref="B8:J19"/>
    </sheetView>
  </sheetViews>
  <sheetFormatPr defaultColWidth="8.42578125" defaultRowHeight="15" x14ac:dyDescent="0.25"/>
  <cols>
    <col min="1" max="1" width="36.42578125" style="139" customWidth="1"/>
    <col min="2" max="2" width="12.42578125" style="139" customWidth="1"/>
    <col min="3" max="3" width="14.140625" style="139" customWidth="1"/>
    <col min="4" max="4" width="12.42578125" style="139" customWidth="1"/>
    <col min="5" max="6" width="13.42578125" style="139" customWidth="1"/>
    <col min="7" max="7" width="12.42578125" style="139" customWidth="1"/>
    <col min="8" max="8" width="13.42578125" style="139" customWidth="1"/>
    <col min="9" max="9" width="14.42578125" style="139" customWidth="1"/>
    <col min="10" max="10" width="15.42578125" style="139" customWidth="1"/>
    <col min="11" max="11" width="37.42578125" style="139" customWidth="1"/>
    <col min="12" max="16" width="8.42578125" style="139"/>
    <col min="17" max="17" width="9" style="139" customWidth="1"/>
    <col min="18" max="16384" width="8.42578125" style="139"/>
  </cols>
  <sheetData>
    <row r="1" spans="1:31" ht="18" x14ac:dyDescent="0.25">
      <c r="A1" s="144" t="s">
        <v>301</v>
      </c>
      <c r="B1" s="138"/>
      <c r="C1" s="138"/>
    </row>
    <row r="2" spans="1:31" s="140" customFormat="1" x14ac:dyDescent="0.2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2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5" x14ac:dyDescent="0.25">
      <c r="A4" s="366" t="s">
        <v>115</v>
      </c>
      <c r="B4" s="366"/>
      <c r="C4" s="366"/>
      <c r="D4" s="366"/>
      <c r="E4" s="366"/>
      <c r="F4" s="366"/>
      <c r="G4" s="366"/>
      <c r="H4" s="366"/>
      <c r="I4" s="366"/>
      <c r="J4" s="366"/>
    </row>
    <row r="5" spans="1:31" ht="22.5" x14ac:dyDescent="0.25">
      <c r="A5" s="156" t="s">
        <v>161</v>
      </c>
      <c r="B5" s="338" t="s">
        <v>120</v>
      </c>
      <c r="C5" s="339"/>
      <c r="D5" s="339"/>
      <c r="E5" s="339"/>
      <c r="F5" s="339"/>
      <c r="G5" s="339"/>
      <c r="H5" s="339"/>
      <c r="I5" s="339"/>
      <c r="J5" s="340"/>
    </row>
    <row r="6" spans="1:31" ht="18.75" customHeight="1" x14ac:dyDescent="0.25">
      <c r="A6" s="342" t="s">
        <v>105</v>
      </c>
      <c r="B6" s="341" t="s">
        <v>0</v>
      </c>
      <c r="C6" s="341"/>
      <c r="D6" s="341"/>
      <c r="E6" s="341" t="s">
        <v>1</v>
      </c>
      <c r="F6" s="341"/>
      <c r="G6" s="341"/>
      <c r="H6" s="341" t="s">
        <v>2</v>
      </c>
      <c r="I6" s="341"/>
      <c r="J6" s="341"/>
    </row>
    <row r="7" spans="1:31" ht="18" customHeight="1" x14ac:dyDescent="0.25">
      <c r="A7" s="343"/>
      <c r="B7" s="49" t="s">
        <v>27</v>
      </c>
      <c r="C7" s="49" t="s">
        <v>28</v>
      </c>
      <c r="D7" s="49" t="s">
        <v>2</v>
      </c>
      <c r="E7" s="49" t="s">
        <v>27</v>
      </c>
      <c r="F7" s="49" t="s">
        <v>28</v>
      </c>
      <c r="G7" s="49" t="s">
        <v>2</v>
      </c>
      <c r="H7" s="49" t="s">
        <v>27</v>
      </c>
      <c r="I7" s="49" t="s">
        <v>28</v>
      </c>
      <c r="J7" s="49" t="s">
        <v>2</v>
      </c>
    </row>
    <row r="8" spans="1:31" ht="22.5" x14ac:dyDescent="0.25">
      <c r="A8" s="157" t="s">
        <v>66</v>
      </c>
      <c r="B8" s="309">
        <v>10460</v>
      </c>
      <c r="C8" s="306">
        <v>7244</v>
      </c>
      <c r="D8" s="306">
        <f>B8+C8</f>
        <v>17704</v>
      </c>
      <c r="E8" s="306">
        <v>331</v>
      </c>
      <c r="F8" s="306">
        <v>172</v>
      </c>
      <c r="G8" s="306">
        <f>E8+F8</f>
        <v>503</v>
      </c>
      <c r="H8" s="306">
        <f t="shared" ref="H8:J18" si="0">B8+E8</f>
        <v>10791</v>
      </c>
      <c r="I8" s="306">
        <f t="shared" si="0"/>
        <v>7416</v>
      </c>
      <c r="J8" s="306">
        <f t="shared" si="0"/>
        <v>18207</v>
      </c>
    </row>
    <row r="9" spans="1:31" ht="22.5" x14ac:dyDescent="0.25">
      <c r="A9" s="158" t="s">
        <v>67</v>
      </c>
      <c r="B9" s="310">
        <v>22214</v>
      </c>
      <c r="C9" s="308">
        <v>3809</v>
      </c>
      <c r="D9" s="308">
        <f t="shared" ref="D9:D18" si="1">B9+C9</f>
        <v>26023</v>
      </c>
      <c r="E9" s="308">
        <v>3</v>
      </c>
      <c r="F9" s="308">
        <v>0</v>
      </c>
      <c r="G9" s="308">
        <f t="shared" ref="G9:G18" si="2">E9+F9</f>
        <v>3</v>
      </c>
      <c r="H9" s="308">
        <f t="shared" si="0"/>
        <v>22217</v>
      </c>
      <c r="I9" s="308">
        <f t="shared" si="0"/>
        <v>3809</v>
      </c>
      <c r="J9" s="308">
        <f t="shared" si="0"/>
        <v>26026</v>
      </c>
    </row>
    <row r="10" spans="1:31" ht="22.5" x14ac:dyDescent="0.25">
      <c r="A10" s="157" t="s">
        <v>99</v>
      </c>
      <c r="B10" s="309">
        <v>40054</v>
      </c>
      <c r="C10" s="306">
        <v>13805</v>
      </c>
      <c r="D10" s="306">
        <f t="shared" si="1"/>
        <v>53859</v>
      </c>
      <c r="E10" s="306">
        <v>162</v>
      </c>
      <c r="F10" s="306">
        <v>1518</v>
      </c>
      <c r="G10" s="306">
        <f t="shared" si="2"/>
        <v>1680</v>
      </c>
      <c r="H10" s="306">
        <f t="shared" si="0"/>
        <v>40216</v>
      </c>
      <c r="I10" s="306">
        <f t="shared" si="0"/>
        <v>15323</v>
      </c>
      <c r="J10" s="306">
        <f t="shared" si="0"/>
        <v>55539</v>
      </c>
    </row>
    <row r="11" spans="1:31" ht="22.5" x14ac:dyDescent="0.25">
      <c r="A11" s="158" t="s">
        <v>68</v>
      </c>
      <c r="B11" s="310">
        <v>110976</v>
      </c>
      <c r="C11" s="308">
        <v>29015</v>
      </c>
      <c r="D11" s="308">
        <f t="shared" si="1"/>
        <v>139991</v>
      </c>
      <c r="E11" s="308">
        <v>7</v>
      </c>
      <c r="F11" s="308">
        <v>4</v>
      </c>
      <c r="G11" s="308">
        <f t="shared" si="2"/>
        <v>11</v>
      </c>
      <c r="H11" s="308">
        <f t="shared" si="0"/>
        <v>110983</v>
      </c>
      <c r="I11" s="308">
        <f t="shared" si="0"/>
        <v>29019</v>
      </c>
      <c r="J11" s="308">
        <f t="shared" si="0"/>
        <v>140002</v>
      </c>
    </row>
    <row r="12" spans="1:31" ht="45" x14ac:dyDescent="0.25">
      <c r="A12" s="157" t="s">
        <v>69</v>
      </c>
      <c r="B12" s="309">
        <v>56249</v>
      </c>
      <c r="C12" s="306">
        <v>48376</v>
      </c>
      <c r="D12" s="306">
        <f t="shared" si="1"/>
        <v>104625</v>
      </c>
      <c r="E12" s="306">
        <v>166</v>
      </c>
      <c r="F12" s="306">
        <v>3062</v>
      </c>
      <c r="G12" s="306">
        <f t="shared" si="2"/>
        <v>3228</v>
      </c>
      <c r="H12" s="306">
        <f t="shared" si="0"/>
        <v>56415</v>
      </c>
      <c r="I12" s="306">
        <f t="shared" si="0"/>
        <v>51438</v>
      </c>
      <c r="J12" s="306">
        <f t="shared" si="0"/>
        <v>107853</v>
      </c>
    </row>
    <row r="13" spans="1:31" ht="22.5" x14ac:dyDescent="0.25">
      <c r="A13" s="158" t="s">
        <v>70</v>
      </c>
      <c r="B13" s="310">
        <v>17712</v>
      </c>
      <c r="C13" s="308">
        <v>24933</v>
      </c>
      <c r="D13" s="308">
        <f t="shared" si="1"/>
        <v>42645</v>
      </c>
      <c r="E13" s="308">
        <v>2</v>
      </c>
      <c r="F13" s="308">
        <v>16</v>
      </c>
      <c r="G13" s="308">
        <f t="shared" si="2"/>
        <v>18</v>
      </c>
      <c r="H13" s="308">
        <f t="shared" si="0"/>
        <v>17714</v>
      </c>
      <c r="I13" s="308">
        <f t="shared" si="0"/>
        <v>24949</v>
      </c>
      <c r="J13" s="308">
        <f t="shared" si="0"/>
        <v>42663</v>
      </c>
    </row>
    <row r="14" spans="1:31" ht="22.5" x14ac:dyDescent="0.25">
      <c r="A14" s="157" t="s">
        <v>71</v>
      </c>
      <c r="B14" s="309">
        <v>344158</v>
      </c>
      <c r="C14" s="306">
        <v>326267</v>
      </c>
      <c r="D14" s="306">
        <f t="shared" si="1"/>
        <v>670425</v>
      </c>
      <c r="E14" s="306">
        <v>6946</v>
      </c>
      <c r="F14" s="306">
        <v>8300</v>
      </c>
      <c r="G14" s="306">
        <f t="shared" si="2"/>
        <v>15246</v>
      </c>
      <c r="H14" s="306">
        <f t="shared" si="0"/>
        <v>351104</v>
      </c>
      <c r="I14" s="306">
        <f t="shared" si="0"/>
        <v>334567</v>
      </c>
      <c r="J14" s="306">
        <f t="shared" si="0"/>
        <v>685671</v>
      </c>
    </row>
    <row r="15" spans="1:31" ht="22.5" x14ac:dyDescent="0.25">
      <c r="A15" s="158" t="s">
        <v>72</v>
      </c>
      <c r="B15" s="310">
        <v>33614</v>
      </c>
      <c r="C15" s="308">
        <v>25636</v>
      </c>
      <c r="D15" s="308">
        <f t="shared" si="1"/>
        <v>59250</v>
      </c>
      <c r="E15" s="308">
        <v>4190</v>
      </c>
      <c r="F15" s="308">
        <v>1562</v>
      </c>
      <c r="G15" s="308">
        <f t="shared" si="2"/>
        <v>5752</v>
      </c>
      <c r="H15" s="308">
        <f t="shared" si="0"/>
        <v>37804</v>
      </c>
      <c r="I15" s="308">
        <f t="shared" si="0"/>
        <v>27198</v>
      </c>
      <c r="J15" s="308">
        <f t="shared" si="0"/>
        <v>65002</v>
      </c>
    </row>
    <row r="16" spans="1:31" ht="22.5" x14ac:dyDescent="0.25">
      <c r="A16" s="157" t="s">
        <v>73</v>
      </c>
      <c r="B16" s="309">
        <v>16370</v>
      </c>
      <c r="C16" s="306">
        <v>11165</v>
      </c>
      <c r="D16" s="306">
        <f t="shared" si="1"/>
        <v>27535</v>
      </c>
      <c r="E16" s="306">
        <v>8678</v>
      </c>
      <c r="F16" s="306">
        <v>3734</v>
      </c>
      <c r="G16" s="306">
        <f t="shared" si="2"/>
        <v>12412</v>
      </c>
      <c r="H16" s="306">
        <f t="shared" si="0"/>
        <v>25048</v>
      </c>
      <c r="I16" s="306">
        <f t="shared" si="0"/>
        <v>14899</v>
      </c>
      <c r="J16" s="306">
        <f t="shared" si="0"/>
        <v>39947</v>
      </c>
    </row>
    <row r="17" spans="1:10" ht="22.5" x14ac:dyDescent="0.25">
      <c r="A17" s="158" t="s">
        <v>3</v>
      </c>
      <c r="B17" s="310">
        <v>213</v>
      </c>
      <c r="C17" s="308">
        <v>146</v>
      </c>
      <c r="D17" s="308">
        <f t="shared" si="1"/>
        <v>359</v>
      </c>
      <c r="E17" s="308">
        <v>6</v>
      </c>
      <c r="F17" s="308">
        <v>1</v>
      </c>
      <c r="G17" s="308">
        <f t="shared" si="2"/>
        <v>7</v>
      </c>
      <c r="H17" s="308">
        <f t="shared" si="0"/>
        <v>219</v>
      </c>
      <c r="I17" s="308">
        <f t="shared" si="0"/>
        <v>147</v>
      </c>
      <c r="J17" s="308">
        <f t="shared" si="0"/>
        <v>366</v>
      </c>
    </row>
    <row r="18" spans="1:10" ht="22.5" x14ac:dyDescent="0.25">
      <c r="A18" s="157" t="s">
        <v>65</v>
      </c>
      <c r="B18" s="309">
        <v>5720</v>
      </c>
      <c r="C18" s="306">
        <v>12282</v>
      </c>
      <c r="D18" s="306">
        <f t="shared" si="1"/>
        <v>18002</v>
      </c>
      <c r="E18" s="306">
        <v>464</v>
      </c>
      <c r="F18" s="306">
        <v>419</v>
      </c>
      <c r="G18" s="306">
        <f t="shared" si="2"/>
        <v>883</v>
      </c>
      <c r="H18" s="306">
        <f t="shared" si="0"/>
        <v>6184</v>
      </c>
      <c r="I18" s="306">
        <f t="shared" si="0"/>
        <v>12701</v>
      </c>
      <c r="J18" s="306">
        <f t="shared" si="0"/>
        <v>18885</v>
      </c>
    </row>
    <row r="19" spans="1:10" ht="22.5" x14ac:dyDescent="0.25">
      <c r="A19" s="40" t="s">
        <v>2</v>
      </c>
      <c r="B19" s="41">
        <f>SUM(B8:B18)</f>
        <v>657740</v>
      </c>
      <c r="C19" s="41">
        <f t="shared" ref="C19:I19" si="3">SUM(C8:C18)</f>
        <v>502678</v>
      </c>
      <c r="D19" s="41">
        <f>B19+C19</f>
        <v>1160418</v>
      </c>
      <c r="E19" s="41">
        <f t="shared" si="3"/>
        <v>20955</v>
      </c>
      <c r="F19" s="41">
        <f t="shared" si="3"/>
        <v>18788</v>
      </c>
      <c r="G19" s="41">
        <f>E19+F19</f>
        <v>39743</v>
      </c>
      <c r="H19" s="41">
        <f t="shared" si="3"/>
        <v>678695</v>
      </c>
      <c r="I19" s="41">
        <f t="shared" si="3"/>
        <v>521466</v>
      </c>
      <c r="J19" s="41">
        <f>SUM(J8:J18)</f>
        <v>1200161</v>
      </c>
    </row>
    <row r="20" spans="1:10" ht="18" x14ac:dyDescent="0.45">
      <c r="A20" s="148" t="s">
        <v>43</v>
      </c>
      <c r="B20" s="149"/>
      <c r="C20" s="149"/>
      <c r="D20" s="149"/>
      <c r="E20" s="149"/>
      <c r="F20" s="149"/>
      <c r="G20" s="149"/>
      <c r="H20" s="149"/>
      <c r="I20" s="149"/>
      <c r="J20" s="151"/>
    </row>
    <row r="21" spans="1:10" ht="18" x14ac:dyDescent="0.45">
      <c r="A21" s="159" t="s">
        <v>45</v>
      </c>
      <c r="B21" s="142"/>
      <c r="C21" s="142"/>
      <c r="D21" s="142"/>
      <c r="E21" s="142"/>
      <c r="F21" s="142"/>
      <c r="G21" s="142"/>
      <c r="H21" s="142"/>
      <c r="I21" s="142"/>
      <c r="J21" s="142"/>
    </row>
    <row r="22" spans="1:10" ht="18" x14ac:dyDescent="0.45">
      <c r="A22" s="159" t="s">
        <v>36</v>
      </c>
      <c r="B22" s="142"/>
      <c r="C22" s="143"/>
      <c r="D22" s="143"/>
      <c r="E22" s="142"/>
      <c r="F22" s="142"/>
      <c r="G22" s="142"/>
      <c r="H22" s="142"/>
      <c r="I22" s="160"/>
      <c r="J22" s="142"/>
    </row>
    <row r="23" spans="1:10" ht="18" x14ac:dyDescent="0.45">
      <c r="A23" s="159" t="s">
        <v>121</v>
      </c>
    </row>
    <row r="24" spans="1:10" x14ac:dyDescent="0.25">
      <c r="A24" t="s">
        <v>252</v>
      </c>
    </row>
    <row r="38" spans="2:10" x14ac:dyDescent="0.25">
      <c r="B38" s="154"/>
      <c r="C38" s="154"/>
      <c r="D38" s="154"/>
      <c r="E38" s="154"/>
      <c r="F38" s="154"/>
      <c r="G38" s="154"/>
      <c r="H38" s="154"/>
      <c r="I38" s="154"/>
      <c r="J38" s="154"/>
    </row>
    <row r="39" spans="2:10" x14ac:dyDescent="0.25">
      <c r="B39" s="154"/>
      <c r="C39" s="154"/>
      <c r="D39" s="154"/>
      <c r="E39" s="154"/>
      <c r="F39" s="154"/>
      <c r="G39" s="154"/>
      <c r="H39" s="154"/>
      <c r="I39" s="154"/>
      <c r="J39" s="154"/>
    </row>
    <row r="40" spans="2:10" x14ac:dyDescent="0.25">
      <c r="B40" s="154"/>
      <c r="C40" s="154"/>
      <c r="D40" s="154"/>
      <c r="E40" s="154"/>
      <c r="F40" s="154"/>
      <c r="G40" s="154"/>
      <c r="H40" s="154"/>
      <c r="I40" s="154"/>
      <c r="J40" s="154"/>
    </row>
    <row r="41" spans="2:10" x14ac:dyDescent="0.25">
      <c r="B41" s="154"/>
      <c r="C41" s="154"/>
      <c r="D41" s="154"/>
      <c r="E41" s="154"/>
      <c r="F41" s="154"/>
      <c r="G41" s="154"/>
      <c r="H41" s="154"/>
      <c r="I41" s="154"/>
      <c r="J41" s="154"/>
    </row>
    <row r="42" spans="2:10" x14ac:dyDescent="0.25">
      <c r="B42" s="154"/>
      <c r="C42" s="154"/>
      <c r="D42" s="154"/>
      <c r="E42" s="154"/>
      <c r="F42" s="154"/>
      <c r="G42" s="154"/>
      <c r="H42" s="154"/>
      <c r="I42" s="154"/>
      <c r="J42" s="154"/>
    </row>
    <row r="43" spans="2:10" x14ac:dyDescent="0.25">
      <c r="B43" s="154"/>
      <c r="C43" s="154"/>
      <c r="D43" s="154"/>
      <c r="E43" s="154"/>
      <c r="F43" s="154"/>
      <c r="G43" s="154"/>
      <c r="H43" s="154"/>
      <c r="I43" s="154"/>
      <c r="J43" s="154"/>
    </row>
    <row r="44" spans="2:10" x14ac:dyDescent="0.25">
      <c r="B44" s="154"/>
      <c r="C44" s="154"/>
      <c r="D44" s="154"/>
      <c r="E44" s="154"/>
      <c r="F44" s="154"/>
      <c r="G44" s="154"/>
      <c r="H44" s="154"/>
      <c r="I44" s="154"/>
      <c r="J44" s="154"/>
    </row>
    <row r="45" spans="2:10" x14ac:dyDescent="0.25">
      <c r="B45" s="154"/>
      <c r="C45" s="154"/>
      <c r="D45" s="154"/>
      <c r="E45" s="154"/>
      <c r="F45" s="154"/>
      <c r="G45" s="154"/>
      <c r="H45" s="154"/>
      <c r="I45" s="154"/>
      <c r="J45" s="154"/>
    </row>
    <row r="46" spans="2:10" x14ac:dyDescent="0.25">
      <c r="B46" s="154"/>
      <c r="C46" s="154"/>
      <c r="D46" s="154"/>
      <c r="E46" s="154"/>
      <c r="F46" s="154"/>
      <c r="G46" s="154"/>
      <c r="H46" s="154"/>
      <c r="I46" s="154"/>
      <c r="J46" s="154"/>
    </row>
    <row r="47" spans="2:10" x14ac:dyDescent="0.25">
      <c r="B47" s="154"/>
      <c r="C47" s="154"/>
      <c r="D47" s="154"/>
      <c r="E47" s="154"/>
      <c r="F47" s="154"/>
      <c r="G47" s="154"/>
      <c r="H47" s="154"/>
      <c r="I47" s="154"/>
      <c r="J47" s="154"/>
    </row>
    <row r="48" spans="2:10" x14ac:dyDescent="0.25">
      <c r="B48" s="154"/>
      <c r="C48" s="154"/>
      <c r="D48" s="154"/>
      <c r="E48" s="154"/>
      <c r="F48" s="154"/>
      <c r="G48" s="154"/>
      <c r="H48" s="154"/>
      <c r="I48" s="154"/>
      <c r="J48" s="154"/>
    </row>
    <row r="49" spans="2:10" x14ac:dyDescent="0.25">
      <c r="B49" s="154"/>
      <c r="C49" s="154"/>
      <c r="D49" s="154"/>
      <c r="E49" s="154"/>
      <c r="F49" s="154"/>
      <c r="G49" s="154"/>
      <c r="H49" s="154"/>
      <c r="I49" s="154"/>
      <c r="J49" s="154"/>
    </row>
    <row r="50" spans="2:10" ht="19.5" customHeight="1" x14ac:dyDescent="0.25">
      <c r="B50" s="154"/>
      <c r="C50" s="154"/>
      <c r="D50" s="154"/>
      <c r="E50" s="154"/>
      <c r="F50" s="154"/>
      <c r="G50" s="154"/>
      <c r="H50" s="154"/>
      <c r="I50" s="154"/>
      <c r="J50" s="154"/>
    </row>
    <row r="51" spans="2:10" x14ac:dyDescent="0.25">
      <c r="B51" s="154"/>
      <c r="C51" s="154"/>
      <c r="D51" s="154"/>
      <c r="E51" s="154"/>
      <c r="F51" s="154"/>
      <c r="G51" s="154"/>
      <c r="H51" s="154"/>
      <c r="I51" s="154"/>
      <c r="J51" s="154"/>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zoomScale="55" zoomScaleNormal="70" zoomScaleSheetLayoutView="55" workbookViewId="0">
      <selection activeCell="F21" sqref="F21"/>
    </sheetView>
  </sheetViews>
  <sheetFormatPr defaultColWidth="8.42578125" defaultRowHeight="15" x14ac:dyDescent="0.25"/>
  <cols>
    <col min="1" max="1" width="20.42578125" style="139" bestFit="1" customWidth="1"/>
    <col min="2" max="3" width="13.140625" style="139" bestFit="1" customWidth="1"/>
    <col min="4" max="4" width="15.42578125" style="139" bestFit="1" customWidth="1"/>
    <col min="5" max="6" width="11.42578125" style="139" bestFit="1" customWidth="1"/>
    <col min="7" max="7" width="13.42578125" style="139" customWidth="1"/>
    <col min="8" max="9" width="13.140625" style="139" bestFit="1" customWidth="1"/>
    <col min="10" max="10" width="15.42578125" style="139" bestFit="1" customWidth="1"/>
    <col min="11" max="16384" width="8.42578125" style="139"/>
  </cols>
  <sheetData>
    <row r="1" spans="1:31" ht="18" x14ac:dyDescent="0.25">
      <c r="A1" s="144" t="s">
        <v>301</v>
      </c>
      <c r="B1" s="138"/>
      <c r="C1" s="138"/>
    </row>
    <row r="2" spans="1:31" s="140" customFormat="1" x14ac:dyDescent="0.2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2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5" x14ac:dyDescent="0.25">
      <c r="A4" s="368" t="s">
        <v>116</v>
      </c>
      <c r="B4" s="368"/>
      <c r="C4" s="368"/>
      <c r="D4" s="368"/>
      <c r="E4" s="368"/>
      <c r="F4" s="368"/>
      <c r="G4" s="368"/>
      <c r="H4" s="368"/>
      <c r="I4" s="368"/>
      <c r="J4" s="368"/>
    </row>
    <row r="5" spans="1:31" ht="19.5" customHeight="1" x14ac:dyDescent="0.25">
      <c r="A5" s="162" t="s">
        <v>162</v>
      </c>
      <c r="B5" s="338" t="s">
        <v>120</v>
      </c>
      <c r="C5" s="339"/>
      <c r="D5" s="339"/>
      <c r="E5" s="339"/>
      <c r="F5" s="339"/>
      <c r="G5" s="339"/>
      <c r="H5" s="339"/>
      <c r="I5" s="339"/>
      <c r="J5" s="340"/>
    </row>
    <row r="6" spans="1:31" ht="21.75" customHeight="1" x14ac:dyDescent="0.25">
      <c r="A6" s="342" t="s">
        <v>13</v>
      </c>
      <c r="B6" s="341" t="s">
        <v>0</v>
      </c>
      <c r="C6" s="341"/>
      <c r="D6" s="341"/>
      <c r="E6" s="341" t="s">
        <v>1</v>
      </c>
      <c r="F6" s="341"/>
      <c r="G6" s="341"/>
      <c r="H6" s="341" t="s">
        <v>2</v>
      </c>
      <c r="I6" s="341"/>
      <c r="J6" s="341"/>
    </row>
    <row r="7" spans="1:31" ht="22.5" x14ac:dyDescent="0.25">
      <c r="A7" s="343"/>
      <c r="B7" s="49" t="s">
        <v>27</v>
      </c>
      <c r="C7" s="49" t="s">
        <v>28</v>
      </c>
      <c r="D7" s="49" t="s">
        <v>2</v>
      </c>
      <c r="E7" s="49" t="s">
        <v>27</v>
      </c>
      <c r="F7" s="49" t="s">
        <v>28</v>
      </c>
      <c r="G7" s="49" t="s">
        <v>2</v>
      </c>
      <c r="H7" s="49" t="s">
        <v>27</v>
      </c>
      <c r="I7" s="49" t="s">
        <v>28</v>
      </c>
      <c r="J7" s="49" t="s">
        <v>2</v>
      </c>
    </row>
    <row r="8" spans="1:31" ht="22.5" x14ac:dyDescent="0.25">
      <c r="A8" s="157" t="s">
        <v>14</v>
      </c>
      <c r="B8" s="306">
        <v>261556</v>
      </c>
      <c r="C8" s="309">
        <v>181040</v>
      </c>
      <c r="D8" s="306">
        <f>B8+C8</f>
        <v>442596</v>
      </c>
      <c r="E8" s="306">
        <v>4622</v>
      </c>
      <c r="F8" s="306">
        <v>3768</v>
      </c>
      <c r="G8" s="306">
        <f>E8+F8</f>
        <v>8390</v>
      </c>
      <c r="H8" s="306">
        <f>B8+E8</f>
        <v>266178</v>
      </c>
      <c r="I8" s="306">
        <f t="shared" ref="I8:J22" si="0">C8+F8</f>
        <v>184808</v>
      </c>
      <c r="J8" s="306">
        <f t="shared" si="0"/>
        <v>450986</v>
      </c>
    </row>
    <row r="9" spans="1:31" ht="22.5" x14ac:dyDescent="0.25">
      <c r="A9" s="158" t="s">
        <v>15</v>
      </c>
      <c r="B9" s="308">
        <v>96539</v>
      </c>
      <c r="C9" s="310">
        <v>75158</v>
      </c>
      <c r="D9" s="308">
        <f t="shared" ref="D9:D18" si="1">B9+C9</f>
        <v>171697</v>
      </c>
      <c r="E9" s="308">
        <v>3102</v>
      </c>
      <c r="F9" s="308">
        <v>2634</v>
      </c>
      <c r="G9" s="308">
        <f t="shared" ref="G9:G18" si="2">E9+F9</f>
        <v>5736</v>
      </c>
      <c r="H9" s="308">
        <f t="shared" ref="H9:H22" si="3">B9+E9</f>
        <v>99641</v>
      </c>
      <c r="I9" s="308">
        <f t="shared" si="0"/>
        <v>77792</v>
      </c>
      <c r="J9" s="308">
        <f t="shared" si="0"/>
        <v>177433</v>
      </c>
    </row>
    <row r="10" spans="1:31" ht="22.5" x14ac:dyDescent="0.25">
      <c r="A10" s="157" t="s">
        <v>16</v>
      </c>
      <c r="B10" s="306">
        <v>36643</v>
      </c>
      <c r="C10" s="309">
        <v>28896</v>
      </c>
      <c r="D10" s="306">
        <f t="shared" si="1"/>
        <v>65539</v>
      </c>
      <c r="E10" s="306">
        <v>1143</v>
      </c>
      <c r="F10" s="306">
        <v>1287</v>
      </c>
      <c r="G10" s="306">
        <f t="shared" si="2"/>
        <v>2430</v>
      </c>
      <c r="H10" s="306">
        <f t="shared" si="3"/>
        <v>37786</v>
      </c>
      <c r="I10" s="306">
        <f t="shared" si="0"/>
        <v>30183</v>
      </c>
      <c r="J10" s="306">
        <f t="shared" si="0"/>
        <v>67969</v>
      </c>
    </row>
    <row r="11" spans="1:31" ht="22.5" x14ac:dyDescent="0.25">
      <c r="A11" s="158" t="s">
        <v>17</v>
      </c>
      <c r="B11" s="308">
        <v>32950</v>
      </c>
      <c r="C11" s="310">
        <v>26957</v>
      </c>
      <c r="D11" s="308">
        <f t="shared" si="1"/>
        <v>59907</v>
      </c>
      <c r="E11" s="308">
        <v>1341</v>
      </c>
      <c r="F11" s="308">
        <v>1401</v>
      </c>
      <c r="G11" s="308">
        <f t="shared" si="2"/>
        <v>2742</v>
      </c>
      <c r="H11" s="308">
        <f t="shared" si="3"/>
        <v>34291</v>
      </c>
      <c r="I11" s="308">
        <f t="shared" si="0"/>
        <v>28358</v>
      </c>
      <c r="J11" s="308">
        <f t="shared" si="0"/>
        <v>62649</v>
      </c>
    </row>
    <row r="12" spans="1:31" ht="22.5" x14ac:dyDescent="0.25">
      <c r="A12" s="157" t="s">
        <v>18</v>
      </c>
      <c r="B12" s="306">
        <v>61918</v>
      </c>
      <c r="C12" s="309">
        <v>50616</v>
      </c>
      <c r="D12" s="306">
        <f t="shared" si="1"/>
        <v>112534</v>
      </c>
      <c r="E12" s="306">
        <v>3052</v>
      </c>
      <c r="F12" s="306">
        <v>2264</v>
      </c>
      <c r="G12" s="306">
        <f t="shared" si="2"/>
        <v>5316</v>
      </c>
      <c r="H12" s="306">
        <f t="shared" si="3"/>
        <v>64970</v>
      </c>
      <c r="I12" s="306">
        <f t="shared" si="0"/>
        <v>52880</v>
      </c>
      <c r="J12" s="306">
        <f t="shared" si="0"/>
        <v>117850</v>
      </c>
    </row>
    <row r="13" spans="1:31" ht="22.5" x14ac:dyDescent="0.25">
      <c r="A13" s="158" t="s">
        <v>19</v>
      </c>
      <c r="B13" s="308">
        <v>47007</v>
      </c>
      <c r="C13" s="310">
        <v>45303</v>
      </c>
      <c r="D13" s="308">
        <f t="shared" si="1"/>
        <v>92310</v>
      </c>
      <c r="E13" s="308">
        <v>1936</v>
      </c>
      <c r="F13" s="308">
        <v>1953</v>
      </c>
      <c r="G13" s="308">
        <f t="shared" si="2"/>
        <v>3889</v>
      </c>
      <c r="H13" s="308">
        <f t="shared" si="3"/>
        <v>48943</v>
      </c>
      <c r="I13" s="308">
        <f t="shared" si="0"/>
        <v>47256</v>
      </c>
      <c r="J13" s="308">
        <f t="shared" si="0"/>
        <v>96199</v>
      </c>
    </row>
    <row r="14" spans="1:31" ht="22.5" x14ac:dyDescent="0.25">
      <c r="A14" s="157" t="s">
        <v>20</v>
      </c>
      <c r="B14" s="306">
        <v>18920</v>
      </c>
      <c r="C14" s="309">
        <v>15019</v>
      </c>
      <c r="D14" s="306">
        <f t="shared" si="1"/>
        <v>33939</v>
      </c>
      <c r="E14" s="306">
        <v>873</v>
      </c>
      <c r="F14" s="306">
        <v>586</v>
      </c>
      <c r="G14" s="306">
        <f t="shared" si="2"/>
        <v>1459</v>
      </c>
      <c r="H14" s="306">
        <f t="shared" si="3"/>
        <v>19793</v>
      </c>
      <c r="I14" s="306">
        <f t="shared" si="0"/>
        <v>15605</v>
      </c>
      <c r="J14" s="306">
        <f t="shared" si="0"/>
        <v>35398</v>
      </c>
    </row>
    <row r="15" spans="1:31" ht="22.5" x14ac:dyDescent="0.25">
      <c r="A15" s="158" t="s">
        <v>21</v>
      </c>
      <c r="B15" s="308">
        <v>17376</v>
      </c>
      <c r="C15" s="310">
        <v>14253</v>
      </c>
      <c r="D15" s="308">
        <f t="shared" si="1"/>
        <v>31629</v>
      </c>
      <c r="E15" s="308">
        <v>702</v>
      </c>
      <c r="F15" s="308">
        <v>680</v>
      </c>
      <c r="G15" s="308">
        <f t="shared" si="2"/>
        <v>1382</v>
      </c>
      <c r="H15" s="308">
        <f t="shared" si="3"/>
        <v>18078</v>
      </c>
      <c r="I15" s="308">
        <f t="shared" si="0"/>
        <v>14933</v>
      </c>
      <c r="J15" s="308">
        <f t="shared" si="0"/>
        <v>33011</v>
      </c>
    </row>
    <row r="16" spans="1:31" ht="22.5" x14ac:dyDescent="0.25">
      <c r="A16" s="157" t="s">
        <v>22</v>
      </c>
      <c r="B16" s="306">
        <v>10838</v>
      </c>
      <c r="C16" s="309">
        <v>7292</v>
      </c>
      <c r="D16" s="306">
        <f t="shared" si="1"/>
        <v>18130</v>
      </c>
      <c r="E16" s="306">
        <v>877</v>
      </c>
      <c r="F16" s="306">
        <v>669</v>
      </c>
      <c r="G16" s="306">
        <f t="shared" si="2"/>
        <v>1546</v>
      </c>
      <c r="H16" s="306">
        <f t="shared" si="3"/>
        <v>11715</v>
      </c>
      <c r="I16" s="306">
        <f t="shared" si="0"/>
        <v>7961</v>
      </c>
      <c r="J16" s="306">
        <f t="shared" si="0"/>
        <v>19676</v>
      </c>
    </row>
    <row r="17" spans="1:13" ht="22.5" x14ac:dyDescent="0.25">
      <c r="A17" s="158" t="s">
        <v>23</v>
      </c>
      <c r="B17" s="308">
        <v>26901</v>
      </c>
      <c r="C17" s="310">
        <v>24162</v>
      </c>
      <c r="D17" s="308">
        <f t="shared" si="1"/>
        <v>51063</v>
      </c>
      <c r="E17" s="308">
        <v>1038</v>
      </c>
      <c r="F17" s="308">
        <v>949</v>
      </c>
      <c r="G17" s="308">
        <f t="shared" si="2"/>
        <v>1987</v>
      </c>
      <c r="H17" s="308">
        <f t="shared" si="3"/>
        <v>27939</v>
      </c>
      <c r="I17" s="308">
        <f t="shared" si="0"/>
        <v>25111</v>
      </c>
      <c r="J17" s="308">
        <f t="shared" si="0"/>
        <v>53050</v>
      </c>
    </row>
    <row r="18" spans="1:13" ht="22.5" x14ac:dyDescent="0.25">
      <c r="A18" s="157" t="s">
        <v>24</v>
      </c>
      <c r="B18" s="306">
        <v>18029</v>
      </c>
      <c r="C18" s="309">
        <v>11086</v>
      </c>
      <c r="D18" s="306">
        <f t="shared" si="1"/>
        <v>29115</v>
      </c>
      <c r="E18" s="306">
        <v>883</v>
      </c>
      <c r="F18" s="306">
        <v>1256</v>
      </c>
      <c r="G18" s="306">
        <f t="shared" si="2"/>
        <v>2139</v>
      </c>
      <c r="H18" s="306">
        <f t="shared" si="3"/>
        <v>18912</v>
      </c>
      <c r="I18" s="306">
        <f t="shared" si="0"/>
        <v>12342</v>
      </c>
      <c r="J18" s="306">
        <f t="shared" si="0"/>
        <v>31254</v>
      </c>
    </row>
    <row r="19" spans="1:13" ht="22.5" x14ac:dyDescent="0.25">
      <c r="A19" s="158" t="s">
        <v>25</v>
      </c>
      <c r="B19" s="308">
        <v>12223</v>
      </c>
      <c r="C19" s="310">
        <v>11397</v>
      </c>
      <c r="D19" s="308">
        <f>B19+C19</f>
        <v>23620</v>
      </c>
      <c r="E19" s="308">
        <v>499</v>
      </c>
      <c r="F19" s="308">
        <v>706</v>
      </c>
      <c r="G19" s="308">
        <f>E19+F19</f>
        <v>1205</v>
      </c>
      <c r="H19" s="308">
        <f t="shared" si="3"/>
        <v>12722</v>
      </c>
      <c r="I19" s="308">
        <f t="shared" si="0"/>
        <v>12103</v>
      </c>
      <c r="J19" s="308">
        <f t="shared" si="0"/>
        <v>24825</v>
      </c>
    </row>
    <row r="20" spans="1:13" ht="22.5" x14ac:dyDescent="0.25">
      <c r="A20" s="157" t="s">
        <v>26</v>
      </c>
      <c r="B20" s="306">
        <v>16004</v>
      </c>
      <c r="C20" s="309">
        <v>11354</v>
      </c>
      <c r="D20" s="306">
        <f t="shared" ref="D20:D23" si="4">B20+C20</f>
        <v>27358</v>
      </c>
      <c r="E20" s="306">
        <v>867</v>
      </c>
      <c r="F20" s="306">
        <v>634</v>
      </c>
      <c r="G20" s="306">
        <f t="shared" ref="G20:G23" si="5">E20+F20</f>
        <v>1501</v>
      </c>
      <c r="H20" s="306">
        <f t="shared" si="3"/>
        <v>16871</v>
      </c>
      <c r="I20" s="306">
        <f t="shared" si="0"/>
        <v>11988</v>
      </c>
      <c r="J20" s="306">
        <f t="shared" si="0"/>
        <v>28859</v>
      </c>
    </row>
    <row r="21" spans="1:13" ht="45" x14ac:dyDescent="0.25">
      <c r="A21" s="158" t="s">
        <v>106</v>
      </c>
      <c r="B21" s="308">
        <v>340</v>
      </c>
      <c r="C21" s="310">
        <v>75</v>
      </c>
      <c r="D21" s="308">
        <f t="shared" si="4"/>
        <v>415</v>
      </c>
      <c r="E21" s="308">
        <v>5</v>
      </c>
      <c r="F21" s="308">
        <v>0</v>
      </c>
      <c r="G21" s="308">
        <f t="shared" si="5"/>
        <v>5</v>
      </c>
      <c r="H21" s="308">
        <f t="shared" si="3"/>
        <v>345</v>
      </c>
      <c r="I21" s="308">
        <f t="shared" si="0"/>
        <v>75</v>
      </c>
      <c r="J21" s="308">
        <f t="shared" si="0"/>
        <v>420</v>
      </c>
    </row>
    <row r="22" spans="1:13" ht="22.5" x14ac:dyDescent="0.25">
      <c r="A22" s="157" t="s">
        <v>41</v>
      </c>
      <c r="B22" s="306">
        <v>496</v>
      </c>
      <c r="C22" s="309">
        <v>70</v>
      </c>
      <c r="D22" s="306">
        <f t="shared" si="4"/>
        <v>566</v>
      </c>
      <c r="E22" s="306">
        <v>15</v>
      </c>
      <c r="F22" s="306">
        <v>1</v>
      </c>
      <c r="G22" s="306">
        <f t="shared" si="5"/>
        <v>16</v>
      </c>
      <c r="H22" s="306">
        <f t="shared" si="3"/>
        <v>511</v>
      </c>
      <c r="I22" s="306">
        <f t="shared" si="0"/>
        <v>71</v>
      </c>
      <c r="J22" s="306">
        <f t="shared" si="0"/>
        <v>582</v>
      </c>
    </row>
    <row r="23" spans="1:13" ht="23.25" thickBot="1" x14ac:dyDescent="0.3">
      <c r="A23" s="129" t="s">
        <v>2</v>
      </c>
      <c r="B23" s="39">
        <f>SUM(B8:B22)</f>
        <v>657740</v>
      </c>
      <c r="C23" s="39">
        <f t="shared" ref="C23:J23" si="6">SUM(C8:C22)</f>
        <v>502678</v>
      </c>
      <c r="D23" s="39">
        <f t="shared" si="4"/>
        <v>1160418</v>
      </c>
      <c r="E23" s="39">
        <f t="shared" si="6"/>
        <v>20955</v>
      </c>
      <c r="F23" s="39">
        <f t="shared" si="6"/>
        <v>18788</v>
      </c>
      <c r="G23" s="39">
        <f t="shared" si="5"/>
        <v>39743</v>
      </c>
      <c r="H23" s="39">
        <f t="shared" si="6"/>
        <v>678695</v>
      </c>
      <c r="I23" s="39">
        <f t="shared" si="6"/>
        <v>521466</v>
      </c>
      <c r="J23" s="39">
        <f t="shared" si="6"/>
        <v>1200161</v>
      </c>
    </row>
    <row r="24" spans="1:13" ht="18.75" thickBot="1" x14ac:dyDescent="0.5">
      <c r="A24" s="163" t="s">
        <v>35</v>
      </c>
      <c r="B24" s="164"/>
      <c r="C24" s="165"/>
      <c r="D24" s="165"/>
      <c r="E24" s="165"/>
      <c r="F24" s="165"/>
      <c r="G24" s="165"/>
      <c r="H24" s="165"/>
      <c r="I24" s="165"/>
      <c r="J24" s="166"/>
    </row>
    <row r="25" spans="1:13" ht="18" x14ac:dyDescent="0.45">
      <c r="A25" s="367" t="s">
        <v>46</v>
      </c>
      <c r="B25" s="367"/>
      <c r="C25" s="149"/>
      <c r="D25" s="149"/>
      <c r="E25" s="149"/>
      <c r="F25" s="149"/>
      <c r="G25" s="149"/>
      <c r="H25" s="149"/>
      <c r="I25" s="149"/>
    </row>
    <row r="26" spans="1:13" ht="18" x14ac:dyDescent="0.45">
      <c r="A26" s="167" t="s">
        <v>36</v>
      </c>
      <c r="B26" s="161"/>
      <c r="C26" s="151"/>
      <c r="D26" s="151"/>
      <c r="E26" s="151"/>
      <c r="F26" s="151"/>
      <c r="G26" s="151"/>
      <c r="H26" s="151"/>
      <c r="I26" s="151"/>
    </row>
    <row r="27" spans="1:13" x14ac:dyDescent="0.25">
      <c r="A27" t="s">
        <v>252</v>
      </c>
      <c r="B27" s="168"/>
      <c r="C27" s="168"/>
      <c r="D27" s="168"/>
      <c r="E27" s="168"/>
      <c r="F27" s="168"/>
      <c r="G27" s="168"/>
      <c r="H27" s="168"/>
      <c r="I27" s="168"/>
      <c r="J27" s="168"/>
      <c r="K27" s="168"/>
      <c r="L27" s="168"/>
      <c r="M27" s="168"/>
    </row>
    <row r="28" spans="1:13" x14ac:dyDescent="0.25">
      <c r="A28" s="168"/>
      <c r="B28" s="168"/>
      <c r="C28" s="168"/>
      <c r="D28" s="168"/>
      <c r="E28" s="168"/>
      <c r="F28" s="168"/>
      <c r="G28" s="168"/>
      <c r="H28" s="168"/>
      <c r="I28" s="168"/>
      <c r="J28" s="168"/>
      <c r="K28" s="168"/>
      <c r="L28" s="168"/>
      <c r="M28" s="168"/>
    </row>
    <row r="29" spans="1:13" x14ac:dyDescent="0.25">
      <c r="A29" s="168"/>
      <c r="B29" s="168"/>
      <c r="C29" s="168"/>
      <c r="D29" s="168"/>
      <c r="E29" s="168"/>
      <c r="F29" s="168"/>
      <c r="G29" s="168"/>
      <c r="H29" s="168"/>
      <c r="I29" s="168"/>
      <c r="J29" s="168"/>
      <c r="K29" s="168"/>
      <c r="L29" s="168"/>
      <c r="M29" s="168"/>
    </row>
    <row r="30" spans="1:13" x14ac:dyDescent="0.25">
      <c r="A30" s="168"/>
      <c r="B30" s="168"/>
      <c r="C30" s="168"/>
      <c r="D30" s="168"/>
      <c r="E30" s="168"/>
      <c r="F30" s="168"/>
      <c r="G30" s="168"/>
      <c r="H30" s="168"/>
      <c r="I30" s="168"/>
      <c r="J30" s="168"/>
      <c r="K30" s="168"/>
      <c r="L30" s="168"/>
      <c r="M30" s="168"/>
    </row>
    <row r="31" spans="1:13" x14ac:dyDescent="0.25">
      <c r="A31" s="168"/>
      <c r="B31" s="168"/>
      <c r="C31" s="168"/>
      <c r="D31" s="168"/>
      <c r="E31" s="168"/>
      <c r="F31" s="168"/>
      <c r="G31" s="168"/>
      <c r="H31" s="168"/>
      <c r="I31" s="168"/>
      <c r="J31" s="168"/>
      <c r="K31" s="168"/>
      <c r="L31" s="168"/>
      <c r="M31" s="168"/>
    </row>
    <row r="32" spans="1:13" x14ac:dyDescent="0.25">
      <c r="A32" s="168"/>
      <c r="B32" s="168"/>
      <c r="C32" s="168"/>
      <c r="D32" s="168"/>
      <c r="E32" s="168"/>
      <c r="F32" s="168"/>
      <c r="G32" s="168"/>
      <c r="H32" s="168"/>
      <c r="I32" s="168"/>
      <c r="J32" s="168"/>
      <c r="K32" s="168"/>
      <c r="L32" s="168"/>
      <c r="M32" s="168"/>
    </row>
    <row r="33" spans="1:13" x14ac:dyDescent="0.25">
      <c r="A33" s="168"/>
      <c r="B33" s="168"/>
      <c r="C33" s="168"/>
      <c r="D33" s="168"/>
      <c r="E33" s="168"/>
      <c r="F33" s="168"/>
      <c r="G33" s="168"/>
      <c r="H33" s="168"/>
      <c r="I33" s="168"/>
      <c r="J33" s="168"/>
      <c r="K33" s="168"/>
      <c r="L33" s="168"/>
      <c r="M33" s="168"/>
    </row>
    <row r="34" spans="1:13" x14ac:dyDescent="0.25">
      <c r="A34" s="168"/>
      <c r="B34" s="168"/>
      <c r="C34" s="168"/>
      <c r="D34" s="168"/>
      <c r="E34" s="168"/>
      <c r="F34" s="168"/>
      <c r="G34" s="168"/>
      <c r="H34" s="168"/>
      <c r="I34" s="168"/>
      <c r="J34" s="168"/>
      <c r="K34" s="168"/>
      <c r="L34" s="168"/>
      <c r="M34" s="168"/>
    </row>
    <row r="35" spans="1:13" x14ac:dyDescent="0.25">
      <c r="A35" s="168"/>
      <c r="B35" s="168"/>
      <c r="C35" s="168"/>
      <c r="D35" s="168"/>
      <c r="E35" s="168"/>
      <c r="F35" s="168"/>
      <c r="G35" s="168"/>
      <c r="H35" s="168"/>
      <c r="I35" s="168"/>
      <c r="J35" s="168"/>
      <c r="K35" s="168"/>
      <c r="L35" s="168"/>
      <c r="M35" s="168"/>
    </row>
    <row r="36" spans="1:13" x14ac:dyDescent="0.25">
      <c r="A36" s="168"/>
      <c r="B36" s="168"/>
      <c r="C36" s="168"/>
      <c r="D36" s="168"/>
      <c r="E36" s="168"/>
      <c r="F36" s="168"/>
      <c r="G36" s="168"/>
      <c r="H36" s="168"/>
      <c r="I36" s="168"/>
      <c r="J36" s="168"/>
      <c r="K36" s="168"/>
      <c r="L36" s="168"/>
      <c r="M36" s="168"/>
    </row>
    <row r="37" spans="1:13" x14ac:dyDescent="0.25">
      <c r="A37" s="168"/>
      <c r="B37" s="168"/>
      <c r="C37" s="168"/>
      <c r="D37" s="168"/>
      <c r="E37" s="168"/>
      <c r="F37" s="168"/>
      <c r="G37" s="168"/>
      <c r="H37" s="168"/>
      <c r="I37" s="168"/>
      <c r="J37" s="168"/>
      <c r="K37" s="168"/>
      <c r="L37" s="168"/>
      <c r="M37" s="168"/>
    </row>
    <row r="38" spans="1:13" x14ac:dyDescent="0.25">
      <c r="A38" s="168"/>
      <c r="B38" s="168"/>
      <c r="C38" s="168"/>
      <c r="D38" s="168"/>
      <c r="E38" s="168"/>
      <c r="F38" s="168"/>
      <c r="G38" s="168"/>
      <c r="H38" s="168"/>
      <c r="I38" s="168"/>
      <c r="J38" s="168"/>
      <c r="K38" s="168"/>
      <c r="L38" s="168"/>
      <c r="M38" s="168"/>
    </row>
    <row r="39" spans="1:13" x14ac:dyDescent="0.25">
      <c r="A39" s="168"/>
      <c r="B39" s="168"/>
      <c r="C39" s="168"/>
      <c r="D39" s="168"/>
      <c r="E39" s="168"/>
      <c r="F39" s="168"/>
      <c r="G39" s="168"/>
      <c r="H39" s="168"/>
      <c r="I39" s="168"/>
      <c r="J39" s="168"/>
      <c r="K39" s="168"/>
      <c r="L39" s="168"/>
      <c r="M39" s="168"/>
    </row>
    <row r="40" spans="1:13" x14ac:dyDescent="0.25">
      <c r="A40" s="168"/>
      <c r="B40" s="168"/>
      <c r="C40" s="168"/>
      <c r="D40" s="168"/>
      <c r="E40" s="168"/>
      <c r="F40" s="168"/>
      <c r="G40" s="168"/>
      <c r="H40" s="168"/>
      <c r="I40" s="168"/>
      <c r="J40" s="168"/>
      <c r="K40" s="168"/>
      <c r="L40" s="168"/>
      <c r="M40" s="168"/>
    </row>
    <row r="41" spans="1:13" x14ac:dyDescent="0.25">
      <c r="A41" s="168"/>
      <c r="B41" s="168"/>
      <c r="C41" s="168"/>
      <c r="D41" s="168"/>
      <c r="E41" s="168"/>
      <c r="F41" s="168"/>
      <c r="G41" s="168"/>
      <c r="H41" s="168"/>
      <c r="I41" s="168"/>
      <c r="J41" s="168"/>
      <c r="K41" s="168"/>
      <c r="L41" s="168"/>
      <c r="M41" s="168"/>
    </row>
    <row r="42" spans="1:13" x14ac:dyDescent="0.25">
      <c r="A42" s="168"/>
      <c r="B42" s="168"/>
      <c r="C42" s="168"/>
      <c r="D42" s="168"/>
      <c r="E42" s="168"/>
      <c r="F42" s="168"/>
      <c r="G42" s="168"/>
      <c r="H42" s="168"/>
      <c r="I42" s="168"/>
      <c r="J42" s="168"/>
      <c r="K42" s="168"/>
      <c r="L42" s="168"/>
      <c r="M42" s="168"/>
    </row>
    <row r="43" spans="1:13" x14ac:dyDescent="0.25">
      <c r="A43" s="168"/>
      <c r="B43" s="168"/>
      <c r="C43" s="168"/>
      <c r="D43" s="168"/>
      <c r="E43" s="168"/>
      <c r="F43" s="168"/>
      <c r="G43" s="168"/>
      <c r="H43" s="168"/>
      <c r="I43" s="168"/>
      <c r="J43" s="168"/>
      <c r="K43" s="168"/>
      <c r="L43" s="168"/>
      <c r="M43" s="168"/>
    </row>
    <row r="44" spans="1:13" x14ac:dyDescent="0.25">
      <c r="A44" s="168"/>
      <c r="B44" s="168"/>
      <c r="C44" s="168"/>
      <c r="D44" s="168"/>
      <c r="E44" s="168"/>
      <c r="F44" s="168"/>
      <c r="G44" s="168"/>
      <c r="H44" s="168"/>
      <c r="I44" s="168"/>
      <c r="J44" s="168"/>
      <c r="K44" s="168"/>
      <c r="L44" s="168"/>
      <c r="M44" s="168"/>
    </row>
    <row r="45" spans="1:13" x14ac:dyDescent="0.25">
      <c r="A45" s="168"/>
      <c r="B45" s="168"/>
      <c r="C45" s="168"/>
      <c r="D45" s="168"/>
      <c r="E45" s="168"/>
      <c r="F45" s="168"/>
      <c r="G45" s="168"/>
      <c r="H45" s="168"/>
      <c r="I45" s="168"/>
      <c r="J45" s="168"/>
      <c r="K45" s="168"/>
      <c r="L45" s="168"/>
      <c r="M45" s="168"/>
    </row>
    <row r="46" spans="1:13" x14ac:dyDescent="0.25">
      <c r="A46" s="168"/>
      <c r="B46" s="169"/>
      <c r="C46" s="169"/>
      <c r="D46" s="169"/>
      <c r="E46" s="169"/>
      <c r="F46" s="169"/>
      <c r="G46" s="169"/>
      <c r="H46" s="169"/>
      <c r="I46" s="169"/>
      <c r="J46" s="169"/>
      <c r="K46" s="168"/>
      <c r="L46" s="168"/>
      <c r="M46" s="168"/>
    </row>
    <row r="47" spans="1:13" x14ac:dyDescent="0.25">
      <c r="A47" s="168"/>
      <c r="B47" s="169"/>
      <c r="C47" s="169"/>
      <c r="D47" s="169"/>
      <c r="E47" s="169"/>
      <c r="F47" s="169"/>
      <c r="G47" s="169"/>
      <c r="H47" s="169"/>
      <c r="I47" s="169"/>
      <c r="J47" s="169"/>
      <c r="K47" s="168"/>
      <c r="L47" s="168"/>
      <c r="M47" s="168"/>
    </row>
    <row r="48" spans="1:13" x14ac:dyDescent="0.25">
      <c r="A48" s="168"/>
      <c r="B48" s="169"/>
      <c r="C48" s="169"/>
      <c r="D48" s="169"/>
      <c r="E48" s="169"/>
      <c r="F48" s="169"/>
      <c r="G48" s="169"/>
      <c r="H48" s="169"/>
      <c r="I48" s="169"/>
      <c r="J48" s="169"/>
      <c r="K48" s="168"/>
      <c r="L48" s="168"/>
      <c r="M48" s="168"/>
    </row>
    <row r="49" spans="2:10" x14ac:dyDescent="0.25">
      <c r="B49" s="169"/>
      <c r="C49" s="169"/>
      <c r="D49" s="169"/>
      <c r="E49" s="169"/>
      <c r="F49" s="169"/>
      <c r="G49" s="169"/>
      <c r="H49" s="169"/>
      <c r="I49" s="169"/>
      <c r="J49" s="169"/>
    </row>
    <row r="50" spans="2:10" x14ac:dyDescent="0.25">
      <c r="B50" s="169"/>
      <c r="C50" s="169"/>
      <c r="D50" s="169"/>
      <c r="E50" s="169"/>
      <c r="F50" s="169"/>
      <c r="G50" s="169"/>
      <c r="H50" s="169"/>
      <c r="I50" s="169"/>
      <c r="J50" s="169"/>
    </row>
    <row r="51" spans="2:10" x14ac:dyDescent="0.25">
      <c r="B51" s="169"/>
      <c r="C51" s="169"/>
      <c r="D51" s="169"/>
      <c r="E51" s="169"/>
      <c r="F51" s="169"/>
      <c r="G51" s="169"/>
      <c r="H51" s="169"/>
      <c r="I51" s="169"/>
      <c r="J51" s="169"/>
    </row>
    <row r="52" spans="2:10" x14ac:dyDescent="0.25">
      <c r="B52" s="169"/>
      <c r="C52" s="169"/>
      <c r="D52" s="169"/>
      <c r="E52" s="169"/>
      <c r="F52" s="169"/>
      <c r="G52" s="169"/>
      <c r="H52" s="169"/>
      <c r="I52" s="169"/>
      <c r="J52" s="169"/>
    </row>
    <row r="53" spans="2:10" x14ac:dyDescent="0.25">
      <c r="B53" s="169"/>
      <c r="C53" s="169"/>
      <c r="D53" s="169"/>
      <c r="E53" s="169"/>
      <c r="F53" s="169"/>
      <c r="G53" s="169"/>
      <c r="H53" s="169"/>
      <c r="I53" s="169"/>
      <c r="J53" s="169"/>
    </row>
    <row r="54" spans="2:10" x14ac:dyDescent="0.25">
      <c r="B54" s="169"/>
      <c r="C54" s="169"/>
      <c r="D54" s="169"/>
      <c r="E54" s="169"/>
      <c r="F54" s="169"/>
      <c r="G54" s="169"/>
      <c r="H54" s="169"/>
      <c r="I54" s="169"/>
      <c r="J54" s="169"/>
    </row>
    <row r="55" spans="2:10" x14ac:dyDescent="0.25">
      <c r="B55" s="169"/>
      <c r="C55" s="169"/>
      <c r="D55" s="169"/>
      <c r="E55" s="169"/>
      <c r="F55" s="169"/>
      <c r="G55" s="169"/>
      <c r="H55" s="169"/>
      <c r="I55" s="169"/>
      <c r="J55" s="169"/>
    </row>
    <row r="56" spans="2:10" x14ac:dyDescent="0.25">
      <c r="B56" s="169"/>
      <c r="C56" s="169"/>
      <c r="D56" s="169"/>
      <c r="E56" s="169"/>
      <c r="F56" s="169"/>
      <c r="G56" s="169"/>
      <c r="H56" s="169"/>
      <c r="I56" s="169"/>
      <c r="J56" s="169"/>
    </row>
    <row r="57" spans="2:10" x14ac:dyDescent="0.25">
      <c r="B57" s="169"/>
      <c r="C57" s="169"/>
      <c r="D57" s="169"/>
      <c r="E57" s="169"/>
      <c r="F57" s="169"/>
      <c r="G57" s="169"/>
      <c r="H57" s="169"/>
      <c r="I57" s="169"/>
      <c r="J57" s="169"/>
    </row>
    <row r="58" spans="2:10" x14ac:dyDescent="0.25">
      <c r="B58" s="169"/>
      <c r="C58" s="169"/>
      <c r="D58" s="169"/>
      <c r="E58" s="169"/>
      <c r="F58" s="169"/>
      <c r="G58" s="169"/>
      <c r="H58" s="169"/>
      <c r="I58" s="169"/>
      <c r="J58" s="169"/>
    </row>
    <row r="59" spans="2:10" x14ac:dyDescent="0.25">
      <c r="B59" s="169"/>
      <c r="C59" s="169"/>
      <c r="D59" s="169"/>
      <c r="E59" s="169"/>
      <c r="F59" s="169"/>
      <c r="G59" s="169"/>
      <c r="H59" s="169"/>
      <c r="I59" s="169"/>
      <c r="J59" s="169"/>
    </row>
    <row r="60" spans="2:10" x14ac:dyDescent="0.25">
      <c r="B60" s="169"/>
      <c r="C60" s="169"/>
      <c r="D60" s="169"/>
      <c r="E60" s="169"/>
      <c r="F60" s="169"/>
      <c r="G60" s="169"/>
      <c r="H60" s="169"/>
      <c r="I60" s="169"/>
      <c r="J60" s="169"/>
    </row>
    <row r="61" spans="2:10" x14ac:dyDescent="0.25">
      <c r="B61" s="169"/>
      <c r="C61" s="169"/>
      <c r="D61" s="169"/>
      <c r="E61" s="169"/>
      <c r="F61" s="169"/>
      <c r="G61" s="169"/>
      <c r="H61" s="169"/>
      <c r="I61" s="169"/>
      <c r="J61" s="169"/>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B8" sqref="B8:J19"/>
    </sheetView>
  </sheetViews>
  <sheetFormatPr defaultColWidth="8.42578125" defaultRowHeight="15" x14ac:dyDescent="0.25"/>
  <cols>
    <col min="1" max="1" width="18.42578125" style="139" customWidth="1"/>
    <col min="2" max="4" width="11.42578125" style="139" bestFit="1" customWidth="1"/>
    <col min="5" max="5" width="13.140625" style="139" bestFit="1" customWidth="1"/>
    <col min="6" max="6" width="11.42578125" style="139" bestFit="1" customWidth="1"/>
    <col min="7" max="8" width="13.140625" style="139" bestFit="1" customWidth="1"/>
    <col min="9" max="9" width="11.42578125" style="139" bestFit="1" customWidth="1"/>
    <col min="10" max="10" width="16.42578125" style="139" customWidth="1"/>
    <col min="11" max="16384" width="8.42578125" style="139"/>
  </cols>
  <sheetData>
    <row r="1" spans="1:31" ht="18" x14ac:dyDescent="0.25">
      <c r="A1" s="144" t="s">
        <v>301</v>
      </c>
      <c r="B1" s="138"/>
      <c r="C1" s="138"/>
    </row>
    <row r="2" spans="1:31" s="140" customFormat="1" x14ac:dyDescent="0.2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2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5" x14ac:dyDescent="0.25">
      <c r="A4" s="369" t="s">
        <v>113</v>
      </c>
      <c r="B4" s="369"/>
      <c r="C4" s="369"/>
      <c r="D4" s="369"/>
      <c r="E4" s="369"/>
      <c r="F4" s="369"/>
      <c r="G4" s="369"/>
      <c r="H4" s="369"/>
      <c r="I4" s="369"/>
      <c r="J4" s="369"/>
    </row>
    <row r="5" spans="1:31" ht="22.5" x14ac:dyDescent="0.25">
      <c r="A5" s="145" t="s">
        <v>163</v>
      </c>
      <c r="B5" s="338" t="s">
        <v>120</v>
      </c>
      <c r="C5" s="339"/>
      <c r="D5" s="339"/>
      <c r="E5" s="339"/>
      <c r="F5" s="339"/>
      <c r="G5" s="339"/>
      <c r="H5" s="339"/>
      <c r="I5" s="339"/>
      <c r="J5" s="340"/>
    </row>
    <row r="6" spans="1:31" ht="16.149999999999999" customHeight="1" x14ac:dyDescent="0.25">
      <c r="A6" s="370" t="s">
        <v>38</v>
      </c>
      <c r="B6" s="343" t="s">
        <v>0</v>
      </c>
      <c r="C6" s="343"/>
      <c r="D6" s="343"/>
      <c r="E6" s="343" t="s">
        <v>1</v>
      </c>
      <c r="F6" s="343"/>
      <c r="G6" s="343"/>
      <c r="H6" s="343" t="s">
        <v>2</v>
      </c>
      <c r="I6" s="343"/>
      <c r="J6" s="354"/>
    </row>
    <row r="7" spans="1:31" ht="22.5" x14ac:dyDescent="0.25">
      <c r="A7" s="371"/>
      <c r="B7" s="47" t="s">
        <v>27</v>
      </c>
      <c r="C7" s="47" t="s">
        <v>28</v>
      </c>
      <c r="D7" s="47" t="s">
        <v>2</v>
      </c>
      <c r="E7" s="47" t="s">
        <v>27</v>
      </c>
      <c r="F7" s="47" t="s">
        <v>28</v>
      </c>
      <c r="G7" s="47" t="s">
        <v>2</v>
      </c>
      <c r="H7" s="47" t="s">
        <v>27</v>
      </c>
      <c r="I7" s="47" t="s">
        <v>28</v>
      </c>
      <c r="J7" s="48" t="s">
        <v>2</v>
      </c>
    </row>
    <row r="8" spans="1:31" ht="24" customHeight="1" x14ac:dyDescent="0.25">
      <c r="A8" s="146" t="s">
        <v>4</v>
      </c>
      <c r="B8" s="311">
        <v>5392</v>
      </c>
      <c r="C8" s="311">
        <v>2055</v>
      </c>
      <c r="D8" s="286">
        <f t="shared" ref="D8:D19" si="0">B8+C8</f>
        <v>7447</v>
      </c>
      <c r="E8" s="311">
        <v>15</v>
      </c>
      <c r="F8" s="311">
        <v>5</v>
      </c>
      <c r="G8" s="286">
        <f t="shared" ref="G8:G19" si="1">E8+F8</f>
        <v>20</v>
      </c>
      <c r="H8" s="286">
        <f t="shared" ref="H8:I18" si="2">B8+E8</f>
        <v>5407</v>
      </c>
      <c r="I8" s="286">
        <f t="shared" si="2"/>
        <v>2060</v>
      </c>
      <c r="J8" s="287">
        <f t="shared" ref="J8:J18" si="3">H8+I8</f>
        <v>7467</v>
      </c>
    </row>
    <row r="9" spans="1:31" ht="24" customHeight="1" x14ac:dyDescent="0.25">
      <c r="A9" s="147" t="s">
        <v>5</v>
      </c>
      <c r="B9" s="312">
        <v>22629</v>
      </c>
      <c r="C9" s="312">
        <v>11992</v>
      </c>
      <c r="D9" s="288">
        <f t="shared" si="0"/>
        <v>34621</v>
      </c>
      <c r="E9" s="312">
        <v>9476</v>
      </c>
      <c r="F9" s="312">
        <v>96</v>
      </c>
      <c r="G9" s="288">
        <f t="shared" si="1"/>
        <v>9572</v>
      </c>
      <c r="H9" s="288">
        <f t="shared" si="2"/>
        <v>32105</v>
      </c>
      <c r="I9" s="288">
        <f t="shared" si="2"/>
        <v>12088</v>
      </c>
      <c r="J9" s="289">
        <f t="shared" si="3"/>
        <v>44193</v>
      </c>
    </row>
    <row r="10" spans="1:31" ht="24" customHeight="1" x14ac:dyDescent="0.25">
      <c r="A10" s="146" t="s">
        <v>6</v>
      </c>
      <c r="B10" s="311">
        <v>20450</v>
      </c>
      <c r="C10" s="311">
        <v>17926</v>
      </c>
      <c r="D10" s="286">
        <f t="shared" si="0"/>
        <v>38376</v>
      </c>
      <c r="E10" s="311">
        <v>25361</v>
      </c>
      <c r="F10" s="311">
        <v>621</v>
      </c>
      <c r="G10" s="286">
        <f t="shared" si="1"/>
        <v>25982</v>
      </c>
      <c r="H10" s="286">
        <f t="shared" si="2"/>
        <v>45811</v>
      </c>
      <c r="I10" s="286">
        <f t="shared" si="2"/>
        <v>18547</v>
      </c>
      <c r="J10" s="287">
        <f t="shared" si="3"/>
        <v>64358</v>
      </c>
    </row>
    <row r="11" spans="1:31" ht="24" customHeight="1" x14ac:dyDescent="0.25">
      <c r="A11" s="147" t="s">
        <v>7</v>
      </c>
      <c r="B11" s="312">
        <v>12484</v>
      </c>
      <c r="C11" s="312">
        <v>16389</v>
      </c>
      <c r="D11" s="288">
        <f t="shared" si="0"/>
        <v>28873</v>
      </c>
      <c r="E11" s="312">
        <v>21983</v>
      </c>
      <c r="F11" s="312">
        <v>835</v>
      </c>
      <c r="G11" s="288">
        <f t="shared" si="1"/>
        <v>22818</v>
      </c>
      <c r="H11" s="288">
        <f t="shared" si="2"/>
        <v>34467</v>
      </c>
      <c r="I11" s="288">
        <f t="shared" si="2"/>
        <v>17224</v>
      </c>
      <c r="J11" s="289">
        <f t="shared" si="3"/>
        <v>51691</v>
      </c>
    </row>
    <row r="12" spans="1:31" ht="24" customHeight="1" x14ac:dyDescent="0.25">
      <c r="A12" s="146" t="s">
        <v>8</v>
      </c>
      <c r="B12" s="311">
        <v>7000</v>
      </c>
      <c r="C12" s="311">
        <v>11590</v>
      </c>
      <c r="D12" s="286">
        <f t="shared" si="0"/>
        <v>18590</v>
      </c>
      <c r="E12" s="311">
        <v>22770</v>
      </c>
      <c r="F12" s="311">
        <v>760</v>
      </c>
      <c r="G12" s="286">
        <f t="shared" si="1"/>
        <v>23530</v>
      </c>
      <c r="H12" s="286">
        <f t="shared" si="2"/>
        <v>29770</v>
      </c>
      <c r="I12" s="286">
        <f t="shared" si="2"/>
        <v>12350</v>
      </c>
      <c r="J12" s="287">
        <f t="shared" si="3"/>
        <v>42120</v>
      </c>
    </row>
    <row r="13" spans="1:31" ht="24" customHeight="1" x14ac:dyDescent="0.25">
      <c r="A13" s="147" t="s">
        <v>9</v>
      </c>
      <c r="B13" s="312">
        <v>4401</v>
      </c>
      <c r="C13" s="312">
        <v>7062</v>
      </c>
      <c r="D13" s="288">
        <f t="shared" si="0"/>
        <v>11463</v>
      </c>
      <c r="E13" s="312">
        <v>15953</v>
      </c>
      <c r="F13" s="312">
        <v>544</v>
      </c>
      <c r="G13" s="288">
        <f t="shared" si="1"/>
        <v>16497</v>
      </c>
      <c r="H13" s="288">
        <f t="shared" si="2"/>
        <v>20354</v>
      </c>
      <c r="I13" s="288">
        <f t="shared" si="2"/>
        <v>7606</v>
      </c>
      <c r="J13" s="289">
        <f t="shared" si="3"/>
        <v>27960</v>
      </c>
    </row>
    <row r="14" spans="1:31" ht="24" customHeight="1" x14ac:dyDescent="0.25">
      <c r="A14" s="146" t="s">
        <v>10</v>
      </c>
      <c r="B14" s="311">
        <v>2574</v>
      </c>
      <c r="C14" s="311">
        <v>3836</v>
      </c>
      <c r="D14" s="286">
        <f t="shared" si="0"/>
        <v>6410</v>
      </c>
      <c r="E14" s="311">
        <v>10375</v>
      </c>
      <c r="F14" s="311">
        <v>335</v>
      </c>
      <c r="G14" s="286">
        <f t="shared" si="1"/>
        <v>10710</v>
      </c>
      <c r="H14" s="286">
        <f t="shared" si="2"/>
        <v>12949</v>
      </c>
      <c r="I14" s="286">
        <f t="shared" si="2"/>
        <v>4171</v>
      </c>
      <c r="J14" s="287">
        <f t="shared" si="3"/>
        <v>17120</v>
      </c>
    </row>
    <row r="15" spans="1:31" ht="24" customHeight="1" x14ac:dyDescent="0.25">
      <c r="A15" s="147" t="s">
        <v>11</v>
      </c>
      <c r="B15" s="312">
        <v>1651</v>
      </c>
      <c r="C15" s="312">
        <v>2264</v>
      </c>
      <c r="D15" s="288">
        <f t="shared" si="0"/>
        <v>3915</v>
      </c>
      <c r="E15" s="312">
        <v>5943</v>
      </c>
      <c r="F15" s="312">
        <v>185</v>
      </c>
      <c r="G15" s="288">
        <f t="shared" si="1"/>
        <v>6128</v>
      </c>
      <c r="H15" s="288">
        <f t="shared" si="2"/>
        <v>7594</v>
      </c>
      <c r="I15" s="288">
        <f t="shared" si="2"/>
        <v>2449</v>
      </c>
      <c r="J15" s="289">
        <f t="shared" si="3"/>
        <v>10043</v>
      </c>
    </row>
    <row r="16" spans="1:31" ht="24" customHeight="1" x14ac:dyDescent="0.25">
      <c r="A16" s="146" t="s">
        <v>12</v>
      </c>
      <c r="B16" s="311">
        <v>1340</v>
      </c>
      <c r="C16" s="311">
        <v>1691</v>
      </c>
      <c r="D16" s="286">
        <f t="shared" si="0"/>
        <v>3031</v>
      </c>
      <c r="E16" s="311">
        <v>3644</v>
      </c>
      <c r="F16" s="311">
        <v>128</v>
      </c>
      <c r="G16" s="286">
        <f t="shared" si="1"/>
        <v>3772</v>
      </c>
      <c r="H16" s="286">
        <f t="shared" si="2"/>
        <v>4984</v>
      </c>
      <c r="I16" s="286">
        <f t="shared" si="2"/>
        <v>1819</v>
      </c>
      <c r="J16" s="287">
        <f t="shared" si="3"/>
        <v>6803</v>
      </c>
    </row>
    <row r="17" spans="1:10" ht="24" customHeight="1" x14ac:dyDescent="0.25">
      <c r="A17" s="147" t="s">
        <v>39</v>
      </c>
      <c r="B17" s="312">
        <v>504</v>
      </c>
      <c r="C17" s="312">
        <v>617</v>
      </c>
      <c r="D17" s="288">
        <f t="shared" si="0"/>
        <v>1121</v>
      </c>
      <c r="E17" s="312">
        <v>2073</v>
      </c>
      <c r="F17" s="312">
        <v>58</v>
      </c>
      <c r="G17" s="288">
        <f t="shared" si="1"/>
        <v>2131</v>
      </c>
      <c r="H17" s="288">
        <f t="shared" si="2"/>
        <v>2577</v>
      </c>
      <c r="I17" s="288">
        <f t="shared" si="2"/>
        <v>675</v>
      </c>
      <c r="J17" s="289">
        <f t="shared" si="3"/>
        <v>3252</v>
      </c>
    </row>
    <row r="18" spans="1:10" ht="24" customHeight="1" x14ac:dyDescent="0.25">
      <c r="A18" s="146" t="s">
        <v>40</v>
      </c>
      <c r="B18" s="311">
        <v>309</v>
      </c>
      <c r="C18" s="311">
        <v>349</v>
      </c>
      <c r="D18" s="286">
        <f t="shared" si="0"/>
        <v>658</v>
      </c>
      <c r="E18" s="311">
        <v>1369</v>
      </c>
      <c r="F18" s="311">
        <v>45</v>
      </c>
      <c r="G18" s="286">
        <f t="shared" si="1"/>
        <v>1414</v>
      </c>
      <c r="H18" s="286">
        <f t="shared" si="2"/>
        <v>1678</v>
      </c>
      <c r="I18" s="286">
        <f t="shared" si="2"/>
        <v>394</v>
      </c>
      <c r="J18" s="287">
        <f t="shared" si="3"/>
        <v>2072</v>
      </c>
    </row>
    <row r="19" spans="1:10" ht="22.5" x14ac:dyDescent="0.25">
      <c r="A19" s="128" t="s">
        <v>50</v>
      </c>
      <c r="B19" s="39">
        <f t="shared" ref="B19:J19" si="4">SUM(B8:B18)</f>
        <v>78734</v>
      </c>
      <c r="C19" s="39">
        <f t="shared" si="4"/>
        <v>75771</v>
      </c>
      <c r="D19" s="39">
        <f t="shared" si="0"/>
        <v>154505</v>
      </c>
      <c r="E19" s="39">
        <f t="shared" si="4"/>
        <v>118962</v>
      </c>
      <c r="F19" s="39">
        <f t="shared" si="4"/>
        <v>3612</v>
      </c>
      <c r="G19" s="39">
        <f t="shared" si="1"/>
        <v>122574</v>
      </c>
      <c r="H19" s="39">
        <f t="shared" si="4"/>
        <v>197696</v>
      </c>
      <c r="I19" s="39">
        <f t="shared" si="4"/>
        <v>79383</v>
      </c>
      <c r="J19" s="39">
        <f t="shared" si="4"/>
        <v>277079</v>
      </c>
    </row>
    <row r="20" spans="1:10" ht="18" x14ac:dyDescent="0.45">
      <c r="A20" s="159" t="s">
        <v>51</v>
      </c>
      <c r="B20" s="142"/>
      <c r="C20" s="142"/>
      <c r="D20" s="142"/>
      <c r="E20" s="142"/>
      <c r="F20" s="142"/>
      <c r="G20" s="142"/>
      <c r="H20" s="142"/>
      <c r="I20" s="142"/>
    </row>
    <row r="21" spans="1:10" ht="18" x14ac:dyDescent="0.45">
      <c r="A21" s="159" t="s">
        <v>36</v>
      </c>
      <c r="B21" s="142"/>
      <c r="C21" s="143"/>
      <c r="D21" s="143"/>
      <c r="E21" s="142"/>
      <c r="F21" s="142"/>
      <c r="G21" s="142"/>
      <c r="H21" s="142"/>
      <c r="I21" s="160"/>
    </row>
    <row r="22" spans="1:10" x14ac:dyDescent="0.25">
      <c r="A22" s="267" t="s">
        <v>309</v>
      </c>
    </row>
    <row r="36" spans="2:10" x14ac:dyDescent="0.25">
      <c r="B36" s="154"/>
      <c r="C36" s="154"/>
      <c r="D36" s="154"/>
      <c r="E36" s="154"/>
      <c r="F36" s="154"/>
      <c r="G36" s="154"/>
      <c r="H36" s="154"/>
      <c r="I36" s="154"/>
      <c r="J36" s="154"/>
    </row>
    <row r="37" spans="2:10" x14ac:dyDescent="0.25">
      <c r="B37" s="154"/>
      <c r="C37" s="154"/>
      <c r="D37" s="154"/>
      <c r="E37" s="154"/>
      <c r="F37" s="154"/>
      <c r="G37" s="154"/>
      <c r="H37" s="154"/>
      <c r="I37" s="154"/>
      <c r="J37" s="154"/>
    </row>
    <row r="38" spans="2:10" x14ac:dyDescent="0.25">
      <c r="B38" s="154"/>
      <c r="C38" s="154"/>
      <c r="D38" s="154"/>
      <c r="E38" s="154"/>
      <c r="F38" s="154"/>
      <c r="G38" s="154"/>
      <c r="H38" s="154"/>
      <c r="I38" s="154"/>
      <c r="J38" s="154"/>
    </row>
    <row r="39" spans="2:10" x14ac:dyDescent="0.25">
      <c r="B39" s="154"/>
      <c r="C39" s="154"/>
      <c r="D39" s="154"/>
      <c r="E39" s="154"/>
      <c r="F39" s="154"/>
      <c r="G39" s="154"/>
      <c r="H39" s="154"/>
      <c r="I39" s="154"/>
      <c r="J39" s="154"/>
    </row>
    <row r="40" spans="2:10" x14ac:dyDescent="0.25">
      <c r="B40" s="154"/>
      <c r="C40" s="154"/>
      <c r="D40" s="154"/>
      <c r="E40" s="154"/>
      <c r="F40" s="154"/>
      <c r="G40" s="154"/>
      <c r="H40" s="154"/>
      <c r="I40" s="154"/>
      <c r="J40" s="154"/>
    </row>
    <row r="41" spans="2:10" x14ac:dyDescent="0.25">
      <c r="B41" s="154"/>
      <c r="C41" s="154"/>
      <c r="D41" s="154"/>
      <c r="E41" s="154"/>
      <c r="F41" s="154"/>
      <c r="G41" s="154"/>
      <c r="H41" s="154"/>
      <c r="I41" s="154"/>
      <c r="J41" s="154"/>
    </row>
    <row r="42" spans="2:10" x14ac:dyDescent="0.25">
      <c r="B42" s="154"/>
      <c r="C42" s="154"/>
      <c r="D42" s="154"/>
      <c r="E42" s="154"/>
      <c r="F42" s="154"/>
      <c r="G42" s="154"/>
      <c r="H42" s="154"/>
      <c r="I42" s="154"/>
      <c r="J42" s="154"/>
    </row>
    <row r="43" spans="2:10" x14ac:dyDescent="0.25">
      <c r="B43" s="154"/>
      <c r="C43" s="154"/>
      <c r="D43" s="154"/>
      <c r="E43" s="154"/>
      <c r="F43" s="154"/>
      <c r="G43" s="154"/>
      <c r="H43" s="154"/>
      <c r="I43" s="154"/>
      <c r="J43" s="154"/>
    </row>
    <row r="44" spans="2:10" x14ac:dyDescent="0.25">
      <c r="B44" s="154"/>
      <c r="C44" s="154"/>
      <c r="D44" s="154"/>
      <c r="E44" s="154"/>
      <c r="F44" s="154"/>
      <c r="G44" s="154"/>
      <c r="H44" s="154"/>
      <c r="I44" s="154"/>
      <c r="J44" s="154"/>
    </row>
    <row r="45" spans="2:10" x14ac:dyDescent="0.25">
      <c r="B45" s="154"/>
      <c r="C45" s="154"/>
      <c r="D45" s="154"/>
      <c r="E45" s="154"/>
      <c r="F45" s="154"/>
      <c r="G45" s="154"/>
      <c r="H45" s="154"/>
      <c r="I45" s="154"/>
      <c r="J45" s="154"/>
    </row>
    <row r="46" spans="2:10" x14ac:dyDescent="0.25">
      <c r="B46" s="154"/>
      <c r="C46" s="154"/>
      <c r="D46" s="154"/>
      <c r="E46" s="154"/>
      <c r="F46" s="154"/>
      <c r="G46" s="154"/>
      <c r="H46" s="154"/>
      <c r="I46" s="154"/>
      <c r="J46" s="154"/>
    </row>
    <row r="47" spans="2:10" x14ac:dyDescent="0.25">
      <c r="B47" s="154"/>
      <c r="C47" s="154"/>
      <c r="D47" s="154"/>
      <c r="E47" s="154"/>
      <c r="F47" s="154"/>
      <c r="G47" s="154"/>
      <c r="H47" s="154"/>
      <c r="I47" s="154"/>
      <c r="J47" s="154"/>
    </row>
    <row r="48" spans="2:10" x14ac:dyDescent="0.25">
      <c r="B48" s="154"/>
      <c r="C48" s="154"/>
      <c r="D48" s="154"/>
      <c r="E48" s="154"/>
      <c r="F48" s="154"/>
      <c r="G48" s="154"/>
      <c r="H48" s="154"/>
      <c r="I48" s="154"/>
      <c r="J48" s="154"/>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M23" sqref="M23"/>
    </sheetView>
  </sheetViews>
  <sheetFormatPr defaultColWidth="8.85546875" defaultRowHeight="15" x14ac:dyDescent="0.25"/>
  <cols>
    <col min="1" max="1" width="47" style="118" customWidth="1"/>
    <col min="2" max="4" width="11.42578125" style="118" bestFit="1" customWidth="1"/>
    <col min="5" max="5" width="13.140625" style="118" bestFit="1" customWidth="1"/>
    <col min="6" max="6" width="11.42578125" style="118" bestFit="1" customWidth="1"/>
    <col min="7" max="8" width="13.140625" style="118" bestFit="1" customWidth="1"/>
    <col min="9" max="9" width="11.42578125" style="118" bestFit="1" customWidth="1"/>
    <col min="10" max="10" width="13.140625" style="118" bestFit="1" customWidth="1"/>
    <col min="11" max="11" width="13.85546875" style="118" customWidth="1"/>
    <col min="12" max="16384" width="8.85546875" style="118"/>
  </cols>
  <sheetData>
    <row r="1" spans="1:16" x14ac:dyDescent="0.25">
      <c r="A1" s="362" t="s">
        <v>301</v>
      </c>
      <c r="B1" s="362"/>
      <c r="C1" s="117"/>
    </row>
    <row r="2" spans="1:16" s="119" customFormat="1" x14ac:dyDescent="0.25">
      <c r="A2" s="362"/>
      <c r="B2" s="362"/>
      <c r="C2" s="117"/>
      <c r="K2" s="118"/>
      <c r="L2" s="118"/>
      <c r="M2" s="118"/>
      <c r="N2" s="118"/>
      <c r="O2" s="118"/>
      <c r="P2" s="118"/>
    </row>
    <row r="3" spans="1:16" s="119" customFormat="1" x14ac:dyDescent="0.25">
      <c r="A3" s="120"/>
      <c r="B3" s="120"/>
      <c r="C3" s="120"/>
      <c r="K3" s="118"/>
      <c r="L3" s="118"/>
      <c r="M3" s="118"/>
      <c r="N3" s="118"/>
      <c r="O3" s="118"/>
      <c r="P3" s="118"/>
    </row>
    <row r="4" spans="1:16" ht="22.5" x14ac:dyDescent="0.25">
      <c r="A4" s="372" t="s">
        <v>241</v>
      </c>
      <c r="B4" s="372"/>
      <c r="C4" s="372"/>
      <c r="D4" s="372"/>
      <c r="E4" s="372"/>
      <c r="F4" s="372"/>
      <c r="G4" s="372"/>
      <c r="H4" s="372"/>
      <c r="I4" s="372"/>
      <c r="J4" s="372"/>
    </row>
    <row r="5" spans="1:16" s="52" customFormat="1" ht="22.5" x14ac:dyDescent="0.25">
      <c r="A5" s="121" t="s">
        <v>164</v>
      </c>
      <c r="B5" s="338" t="s">
        <v>120</v>
      </c>
      <c r="C5" s="339"/>
      <c r="D5" s="339"/>
      <c r="E5" s="339"/>
      <c r="F5" s="339"/>
      <c r="G5" s="339"/>
      <c r="H5" s="339"/>
      <c r="I5" s="339"/>
      <c r="J5" s="340"/>
    </row>
    <row r="6" spans="1:16" s="52" customFormat="1" ht="16.149999999999999" customHeight="1" x14ac:dyDescent="0.25">
      <c r="A6" s="370" t="s">
        <v>197</v>
      </c>
      <c r="B6" s="343" t="s">
        <v>0</v>
      </c>
      <c r="C6" s="343"/>
      <c r="D6" s="343"/>
      <c r="E6" s="343" t="s">
        <v>1</v>
      </c>
      <c r="F6" s="343"/>
      <c r="G6" s="343"/>
      <c r="H6" s="343" t="s">
        <v>2</v>
      </c>
      <c r="I6" s="343"/>
      <c r="J6" s="354"/>
    </row>
    <row r="7" spans="1:16" s="52" customFormat="1" ht="22.5" x14ac:dyDescent="0.25">
      <c r="A7" s="371"/>
      <c r="B7" s="47" t="s">
        <v>27</v>
      </c>
      <c r="C7" s="47" t="s">
        <v>28</v>
      </c>
      <c r="D7" s="47" t="s">
        <v>2</v>
      </c>
      <c r="E7" s="47" t="s">
        <v>27</v>
      </c>
      <c r="F7" s="47" t="s">
        <v>28</v>
      </c>
      <c r="G7" s="47" t="s">
        <v>2</v>
      </c>
      <c r="H7" s="47" t="s">
        <v>27</v>
      </c>
      <c r="I7" s="47" t="s">
        <v>28</v>
      </c>
      <c r="J7" s="48" t="s">
        <v>2</v>
      </c>
    </row>
    <row r="8" spans="1:16" ht="22.5" x14ac:dyDescent="0.25">
      <c r="A8" s="59" t="s">
        <v>198</v>
      </c>
      <c r="B8" s="293">
        <v>10243</v>
      </c>
      <c r="C8" s="293">
        <v>7407</v>
      </c>
      <c r="D8" s="298">
        <f>B8+C8</f>
        <v>17650</v>
      </c>
      <c r="E8" s="293">
        <v>1948</v>
      </c>
      <c r="F8" s="293">
        <v>95</v>
      </c>
      <c r="G8" s="293">
        <f>E8+F8</f>
        <v>2043</v>
      </c>
      <c r="H8" s="293">
        <f>B8+E8</f>
        <v>12191</v>
      </c>
      <c r="I8" s="293">
        <f t="shared" ref="I8:J17" si="0">C8+F8</f>
        <v>7502</v>
      </c>
      <c r="J8" s="293">
        <f t="shared" si="0"/>
        <v>19693</v>
      </c>
    </row>
    <row r="9" spans="1:16" ht="22.5" x14ac:dyDescent="0.25">
      <c r="A9" s="60" t="s">
        <v>199</v>
      </c>
      <c r="B9" s="294">
        <v>24650</v>
      </c>
      <c r="C9" s="294">
        <v>30208</v>
      </c>
      <c r="D9" s="299">
        <f t="shared" ref="D9:D17" si="1">B9+C9</f>
        <v>54858</v>
      </c>
      <c r="E9" s="294">
        <v>10924</v>
      </c>
      <c r="F9" s="294">
        <v>1445</v>
      </c>
      <c r="G9" s="294">
        <f t="shared" ref="G9:G17" si="2">E9+F9</f>
        <v>12369</v>
      </c>
      <c r="H9" s="294">
        <f t="shared" ref="H9:H17" si="3">B9+E9</f>
        <v>35574</v>
      </c>
      <c r="I9" s="294">
        <f t="shared" si="0"/>
        <v>31653</v>
      </c>
      <c r="J9" s="294">
        <f t="shared" si="0"/>
        <v>67227</v>
      </c>
    </row>
    <row r="10" spans="1:16" ht="22.5" x14ac:dyDescent="0.25">
      <c r="A10" s="59" t="s">
        <v>200</v>
      </c>
      <c r="B10" s="293">
        <v>13724</v>
      </c>
      <c r="C10" s="293">
        <v>10421</v>
      </c>
      <c r="D10" s="298">
        <f t="shared" si="1"/>
        <v>24145</v>
      </c>
      <c r="E10" s="293">
        <v>8623</v>
      </c>
      <c r="F10" s="293">
        <v>582</v>
      </c>
      <c r="G10" s="293">
        <f t="shared" si="2"/>
        <v>9205</v>
      </c>
      <c r="H10" s="293">
        <f t="shared" si="3"/>
        <v>22347</v>
      </c>
      <c r="I10" s="293">
        <f t="shared" si="0"/>
        <v>11003</v>
      </c>
      <c r="J10" s="293">
        <f t="shared" si="0"/>
        <v>33350</v>
      </c>
    </row>
    <row r="11" spans="1:16" ht="22.5" x14ac:dyDescent="0.25">
      <c r="A11" s="60" t="s">
        <v>201</v>
      </c>
      <c r="B11" s="294">
        <v>13405</v>
      </c>
      <c r="C11" s="294">
        <v>19178</v>
      </c>
      <c r="D11" s="299">
        <f t="shared" si="1"/>
        <v>32583</v>
      </c>
      <c r="E11" s="294">
        <v>1326</v>
      </c>
      <c r="F11" s="294">
        <v>202</v>
      </c>
      <c r="G11" s="294">
        <f t="shared" si="2"/>
        <v>1528</v>
      </c>
      <c r="H11" s="294">
        <f t="shared" si="3"/>
        <v>14731</v>
      </c>
      <c r="I11" s="294">
        <f t="shared" si="0"/>
        <v>19380</v>
      </c>
      <c r="J11" s="294">
        <f t="shared" si="0"/>
        <v>34111</v>
      </c>
    </row>
    <row r="12" spans="1:16" ht="22.5" x14ac:dyDescent="0.25">
      <c r="A12" s="59" t="s">
        <v>202</v>
      </c>
      <c r="B12" s="293">
        <v>12162</v>
      </c>
      <c r="C12" s="293">
        <v>7468</v>
      </c>
      <c r="D12" s="298">
        <f t="shared" si="1"/>
        <v>19630</v>
      </c>
      <c r="E12" s="293">
        <v>8116</v>
      </c>
      <c r="F12" s="293">
        <v>679</v>
      </c>
      <c r="G12" s="293">
        <f t="shared" si="2"/>
        <v>8795</v>
      </c>
      <c r="H12" s="293">
        <f t="shared" si="3"/>
        <v>20278</v>
      </c>
      <c r="I12" s="293">
        <f t="shared" si="0"/>
        <v>8147</v>
      </c>
      <c r="J12" s="293">
        <f t="shared" si="0"/>
        <v>28425</v>
      </c>
    </row>
    <row r="13" spans="1:16" ht="45" x14ac:dyDescent="0.25">
      <c r="A13" s="60" t="s">
        <v>203</v>
      </c>
      <c r="B13" s="294">
        <v>64</v>
      </c>
      <c r="C13" s="294">
        <v>1</v>
      </c>
      <c r="D13" s="299">
        <f t="shared" si="1"/>
        <v>65</v>
      </c>
      <c r="E13" s="294">
        <v>229</v>
      </c>
      <c r="F13" s="294">
        <v>0</v>
      </c>
      <c r="G13" s="294">
        <f t="shared" si="2"/>
        <v>229</v>
      </c>
      <c r="H13" s="294">
        <f t="shared" si="3"/>
        <v>293</v>
      </c>
      <c r="I13" s="294">
        <f t="shared" si="0"/>
        <v>1</v>
      </c>
      <c r="J13" s="294">
        <f t="shared" si="0"/>
        <v>294</v>
      </c>
    </row>
    <row r="14" spans="1:16" ht="22.5" x14ac:dyDescent="0.25">
      <c r="A14" s="59" t="s">
        <v>204</v>
      </c>
      <c r="B14" s="293">
        <v>1419</v>
      </c>
      <c r="C14" s="293">
        <v>246</v>
      </c>
      <c r="D14" s="298">
        <f t="shared" si="1"/>
        <v>1665</v>
      </c>
      <c r="E14" s="293">
        <v>11663</v>
      </c>
      <c r="F14" s="293">
        <v>85</v>
      </c>
      <c r="G14" s="293">
        <f t="shared" si="2"/>
        <v>11748</v>
      </c>
      <c r="H14" s="293">
        <f t="shared" si="3"/>
        <v>13082</v>
      </c>
      <c r="I14" s="293">
        <f t="shared" si="0"/>
        <v>331</v>
      </c>
      <c r="J14" s="293">
        <f t="shared" si="0"/>
        <v>13413</v>
      </c>
    </row>
    <row r="15" spans="1:16" ht="45" x14ac:dyDescent="0.25">
      <c r="A15" s="60" t="s">
        <v>205</v>
      </c>
      <c r="B15" s="294">
        <v>1745</v>
      </c>
      <c r="C15" s="294">
        <v>98</v>
      </c>
      <c r="D15" s="299">
        <f t="shared" si="1"/>
        <v>1843</v>
      </c>
      <c r="E15" s="294">
        <v>15941</v>
      </c>
      <c r="F15" s="294">
        <v>10</v>
      </c>
      <c r="G15" s="294">
        <f t="shared" si="2"/>
        <v>15951</v>
      </c>
      <c r="H15" s="294">
        <f t="shared" si="3"/>
        <v>17686</v>
      </c>
      <c r="I15" s="294">
        <f t="shared" si="0"/>
        <v>108</v>
      </c>
      <c r="J15" s="294">
        <f t="shared" si="0"/>
        <v>17794</v>
      </c>
    </row>
    <row r="16" spans="1:16" ht="22.5" x14ac:dyDescent="0.25">
      <c r="A16" s="59" t="s">
        <v>206</v>
      </c>
      <c r="B16" s="293">
        <v>1265</v>
      </c>
      <c r="C16" s="293">
        <v>721</v>
      </c>
      <c r="D16" s="298">
        <f t="shared" si="1"/>
        <v>1986</v>
      </c>
      <c r="E16" s="293">
        <v>59853</v>
      </c>
      <c r="F16" s="293">
        <v>513</v>
      </c>
      <c r="G16" s="293">
        <f t="shared" si="2"/>
        <v>60366</v>
      </c>
      <c r="H16" s="293">
        <f t="shared" si="3"/>
        <v>61118</v>
      </c>
      <c r="I16" s="293">
        <f t="shared" si="0"/>
        <v>1234</v>
      </c>
      <c r="J16" s="293">
        <f t="shared" si="0"/>
        <v>62352</v>
      </c>
    </row>
    <row r="17" spans="1:16" ht="22.5" x14ac:dyDescent="0.25">
      <c r="A17" s="60" t="s">
        <v>207</v>
      </c>
      <c r="B17" s="294">
        <v>57</v>
      </c>
      <c r="C17" s="294">
        <v>23</v>
      </c>
      <c r="D17" s="299">
        <f t="shared" si="1"/>
        <v>80</v>
      </c>
      <c r="E17" s="294">
        <v>339</v>
      </c>
      <c r="F17" s="294">
        <v>1</v>
      </c>
      <c r="G17" s="294">
        <f t="shared" si="2"/>
        <v>340</v>
      </c>
      <c r="H17" s="294">
        <f t="shared" si="3"/>
        <v>396</v>
      </c>
      <c r="I17" s="294">
        <f t="shared" si="0"/>
        <v>24</v>
      </c>
      <c r="J17" s="294">
        <f t="shared" si="0"/>
        <v>420</v>
      </c>
    </row>
    <row r="18" spans="1:16" ht="22.5" x14ac:dyDescent="0.25">
      <c r="A18" s="50" t="s">
        <v>50</v>
      </c>
      <c r="B18" s="300">
        <f>SUM(B8:B17)</f>
        <v>78734</v>
      </c>
      <c r="C18" s="300">
        <f t="shared" ref="C18:J18" si="4">SUM(C8:C17)</f>
        <v>75771</v>
      </c>
      <c r="D18" s="300">
        <f t="shared" si="4"/>
        <v>154505</v>
      </c>
      <c r="E18" s="300">
        <f t="shared" si="4"/>
        <v>118962</v>
      </c>
      <c r="F18" s="300">
        <f t="shared" si="4"/>
        <v>3612</v>
      </c>
      <c r="G18" s="300">
        <f t="shared" si="4"/>
        <v>122574</v>
      </c>
      <c r="H18" s="300">
        <f t="shared" si="4"/>
        <v>197696</v>
      </c>
      <c r="I18" s="300">
        <f t="shared" si="4"/>
        <v>79383</v>
      </c>
      <c r="J18" s="300">
        <f t="shared" si="4"/>
        <v>277079</v>
      </c>
    </row>
    <row r="19" spans="1:16" ht="18" x14ac:dyDescent="0.45">
      <c r="A19" s="124" t="s">
        <v>51</v>
      </c>
      <c r="B19" s="125"/>
      <c r="C19" s="125"/>
      <c r="D19" s="125"/>
      <c r="E19" s="125"/>
      <c r="F19" s="125"/>
      <c r="G19" s="125"/>
      <c r="H19" s="125"/>
      <c r="I19" s="125"/>
      <c r="J19" s="125"/>
    </row>
    <row r="20" spans="1:16" ht="18" x14ac:dyDescent="0.45">
      <c r="A20" s="124" t="s">
        <v>36</v>
      </c>
      <c r="B20" s="126"/>
      <c r="C20" s="126"/>
      <c r="D20" s="126"/>
      <c r="E20" s="126"/>
      <c r="F20" s="126"/>
      <c r="G20" s="126"/>
      <c r="H20" s="126"/>
      <c r="I20" s="126"/>
      <c r="J20" s="126"/>
    </row>
    <row r="21" spans="1:16" s="68" customFormat="1" ht="18.75" x14ac:dyDescent="0.25">
      <c r="A21" s="137" t="s">
        <v>242</v>
      </c>
      <c r="B21" s="87"/>
      <c r="C21" s="87"/>
      <c r="D21" s="87"/>
      <c r="E21" s="87"/>
      <c r="F21" s="87"/>
      <c r="G21" s="87"/>
      <c r="H21" s="87"/>
      <c r="I21" s="87"/>
      <c r="J21" s="87"/>
      <c r="K21" s="87"/>
      <c r="L21" s="87"/>
      <c r="M21" s="87"/>
      <c r="N21" s="87"/>
      <c r="O21" s="87"/>
      <c r="P21" s="87"/>
    </row>
    <row r="22" spans="1:16" x14ac:dyDescent="0.25">
      <c r="A22" s="267" t="s">
        <v>309</v>
      </c>
    </row>
    <row r="33" spans="2:10" x14ac:dyDescent="0.25">
      <c r="B33" s="127"/>
      <c r="C33" s="127"/>
      <c r="D33" s="127"/>
      <c r="E33" s="127"/>
      <c r="F33" s="127"/>
      <c r="G33" s="127"/>
      <c r="H33" s="127"/>
      <c r="I33" s="127"/>
      <c r="J33" s="127"/>
    </row>
    <row r="34" spans="2:10" x14ac:dyDescent="0.25">
      <c r="B34" s="127"/>
      <c r="C34" s="127"/>
      <c r="D34" s="127"/>
      <c r="E34" s="127"/>
      <c r="F34" s="127"/>
      <c r="G34" s="127"/>
      <c r="H34" s="127"/>
      <c r="I34" s="127"/>
      <c r="J34" s="127"/>
    </row>
    <row r="35" spans="2:10" x14ac:dyDescent="0.25">
      <c r="B35" s="127"/>
      <c r="C35" s="127"/>
      <c r="D35" s="127"/>
      <c r="E35" s="127"/>
      <c r="F35" s="127"/>
      <c r="G35" s="127"/>
      <c r="H35" s="127"/>
      <c r="I35" s="127"/>
      <c r="J35" s="127"/>
    </row>
    <row r="36" spans="2:10" x14ac:dyDescent="0.25">
      <c r="B36" s="127"/>
      <c r="C36" s="127"/>
      <c r="D36" s="127"/>
      <c r="E36" s="127"/>
      <c r="F36" s="127"/>
      <c r="G36" s="127"/>
      <c r="H36" s="127"/>
      <c r="I36" s="127"/>
      <c r="J36" s="127"/>
    </row>
    <row r="37" spans="2:10" x14ac:dyDescent="0.25">
      <c r="B37" s="127"/>
      <c r="C37" s="127"/>
      <c r="D37" s="127"/>
      <c r="E37" s="127"/>
      <c r="F37" s="127"/>
      <c r="G37" s="127"/>
      <c r="H37" s="127"/>
      <c r="I37" s="127"/>
      <c r="J37" s="127"/>
    </row>
    <row r="38" spans="2:10" x14ac:dyDescent="0.25">
      <c r="B38" s="127"/>
      <c r="C38" s="127"/>
      <c r="D38" s="127"/>
      <c r="E38" s="127"/>
      <c r="F38" s="127"/>
      <c r="G38" s="127"/>
      <c r="H38" s="127"/>
      <c r="I38" s="127"/>
      <c r="J38" s="127"/>
    </row>
    <row r="39" spans="2:10" x14ac:dyDescent="0.25">
      <c r="B39" s="127"/>
      <c r="C39" s="127"/>
      <c r="D39" s="127"/>
      <c r="E39" s="127"/>
      <c r="F39" s="127"/>
      <c r="G39" s="127"/>
      <c r="H39" s="127"/>
      <c r="I39" s="127"/>
      <c r="J39" s="127"/>
    </row>
    <row r="40" spans="2:10" x14ac:dyDescent="0.25">
      <c r="B40" s="127"/>
      <c r="C40" s="127"/>
      <c r="D40" s="127"/>
      <c r="E40" s="127"/>
      <c r="F40" s="127"/>
      <c r="G40" s="127"/>
      <c r="H40" s="127"/>
      <c r="I40" s="127"/>
      <c r="J40" s="127"/>
    </row>
    <row r="41" spans="2:10" x14ac:dyDescent="0.25">
      <c r="B41" s="127"/>
      <c r="C41" s="127"/>
      <c r="D41" s="127"/>
      <c r="E41" s="127"/>
      <c r="F41" s="127"/>
      <c r="G41" s="127"/>
      <c r="H41" s="127"/>
      <c r="I41" s="127"/>
      <c r="J41" s="127"/>
    </row>
    <row r="42" spans="2:10" x14ac:dyDescent="0.25">
      <c r="B42" s="127"/>
      <c r="C42" s="127"/>
      <c r="D42" s="127"/>
      <c r="E42" s="127"/>
      <c r="F42" s="127"/>
      <c r="G42" s="127"/>
      <c r="H42" s="127"/>
      <c r="I42" s="127"/>
      <c r="J42" s="127"/>
    </row>
    <row r="43" spans="2:10" x14ac:dyDescent="0.25">
      <c r="B43" s="127"/>
      <c r="C43" s="127"/>
      <c r="D43" s="127"/>
      <c r="E43" s="127"/>
      <c r="F43" s="127"/>
      <c r="G43" s="127"/>
      <c r="H43" s="127"/>
      <c r="I43" s="127"/>
      <c r="J43" s="127"/>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7"/>
  <sheetViews>
    <sheetView showGridLines="0" view="pageBreakPreview" zoomScale="85" zoomScaleNormal="40" zoomScaleSheetLayoutView="85" workbookViewId="0">
      <selection activeCell="T16" sqref="T16"/>
    </sheetView>
  </sheetViews>
  <sheetFormatPr defaultRowHeight="15" x14ac:dyDescent="0.25"/>
  <cols>
    <col min="1" max="1" width="67.42578125" customWidth="1"/>
    <col min="2" max="2" width="32" customWidth="1"/>
    <col min="5" max="5" width="12.42578125" customWidth="1"/>
  </cols>
  <sheetData>
    <row r="1" spans="1:13" s="16" customFormat="1" x14ac:dyDescent="0.25"/>
    <row r="2" spans="1:13" s="2" customFormat="1" ht="27.4" customHeight="1" x14ac:dyDescent="0.25">
      <c r="C2" s="7"/>
      <c r="D2" s="7"/>
      <c r="E2" s="7"/>
      <c r="F2" s="7"/>
      <c r="G2" s="7"/>
      <c r="H2" s="7"/>
      <c r="I2" s="7"/>
      <c r="J2" s="7"/>
      <c r="K2" s="7"/>
      <c r="L2" s="7"/>
      <c r="M2" s="7"/>
    </row>
    <row r="3" spans="1:13" s="1" customFormat="1" ht="28.5" thickBot="1" x14ac:dyDescent="0.3">
      <c r="A3" s="319" t="s">
        <v>302</v>
      </c>
      <c r="B3" s="319"/>
      <c r="C3" s="319"/>
      <c r="D3" s="319"/>
      <c r="E3" s="319"/>
      <c r="F3" s="319"/>
      <c r="G3" s="319"/>
      <c r="H3" s="319"/>
      <c r="I3" s="319"/>
      <c r="J3" s="319"/>
      <c r="K3" s="319"/>
      <c r="L3" s="319"/>
      <c r="M3" s="319"/>
    </row>
    <row r="4" spans="1:13" s="1" customFormat="1" ht="199.5" customHeight="1" x14ac:dyDescent="0.25">
      <c r="A4" s="320" t="s">
        <v>286</v>
      </c>
      <c r="B4" s="321"/>
      <c r="C4" s="321"/>
      <c r="D4" s="321"/>
      <c r="E4" s="321"/>
      <c r="F4" s="321"/>
      <c r="G4" s="321"/>
      <c r="H4" s="321"/>
      <c r="I4" s="321"/>
      <c r="J4" s="321"/>
      <c r="K4" s="321"/>
      <c r="L4" s="321"/>
      <c r="M4" s="322"/>
    </row>
    <row r="5" spans="1:13" ht="15.75" x14ac:dyDescent="0.25">
      <c r="A5" s="323" t="s">
        <v>80</v>
      </c>
      <c r="B5" s="324"/>
      <c r="C5" s="324"/>
      <c r="D5" s="324"/>
      <c r="E5" s="324"/>
      <c r="F5" s="324"/>
      <c r="G5" s="324"/>
      <c r="H5" s="324"/>
      <c r="I5" s="324"/>
      <c r="J5" s="324"/>
      <c r="K5" s="324"/>
      <c r="L5" s="324"/>
      <c r="M5" s="325"/>
    </row>
    <row r="6" spans="1:13" x14ac:dyDescent="0.25">
      <c r="A6" s="17"/>
      <c r="M6" s="18"/>
    </row>
    <row r="7" spans="1:13" ht="18.75" x14ac:dyDescent="0.25">
      <c r="A7" s="19" t="s">
        <v>81</v>
      </c>
      <c r="B7" s="20" t="s">
        <v>82</v>
      </c>
      <c r="C7" s="21"/>
      <c r="D7" s="21"/>
      <c r="E7" s="21"/>
      <c r="F7" s="21"/>
      <c r="G7" s="21"/>
      <c r="H7" s="21"/>
      <c r="M7" s="18"/>
    </row>
    <row r="8" spans="1:13" ht="18.75" x14ac:dyDescent="0.3">
      <c r="A8" s="22" t="s">
        <v>100</v>
      </c>
      <c r="B8" s="23" t="s">
        <v>83</v>
      </c>
      <c r="C8" s="23"/>
      <c r="D8" s="23"/>
      <c r="E8" s="23"/>
      <c r="M8" s="18"/>
    </row>
    <row r="9" spans="1:13" ht="18.75" x14ac:dyDescent="0.3">
      <c r="A9" s="22"/>
      <c r="B9" s="24" t="s">
        <v>84</v>
      </c>
      <c r="C9" s="23"/>
      <c r="D9" s="23"/>
      <c r="E9" s="23"/>
      <c r="M9" s="18"/>
    </row>
    <row r="10" spans="1:13" ht="18.75" x14ac:dyDescent="0.3">
      <c r="A10" s="22"/>
      <c r="B10" s="24" t="s">
        <v>300</v>
      </c>
      <c r="C10" s="23"/>
      <c r="D10" s="23"/>
      <c r="E10" s="23"/>
      <c r="M10" s="18"/>
    </row>
    <row r="11" spans="1:13" ht="18.75" x14ac:dyDescent="0.3">
      <c r="A11" s="25" t="s">
        <v>101</v>
      </c>
      <c r="B11" s="26" t="s">
        <v>77</v>
      </c>
      <c r="C11" s="26"/>
      <c r="D11" s="26"/>
      <c r="E11" s="26"/>
      <c r="F11" s="26"/>
      <c r="G11" s="26"/>
      <c r="H11" s="26"/>
      <c r="M11" s="18"/>
    </row>
    <row r="12" spans="1:13" ht="18.75" x14ac:dyDescent="0.3">
      <c r="A12" s="25"/>
      <c r="B12" s="27"/>
      <c r="C12" s="26"/>
      <c r="D12" s="26"/>
      <c r="E12" s="26"/>
      <c r="F12" s="26"/>
      <c r="G12" s="26"/>
      <c r="H12" s="26"/>
      <c r="M12" s="18"/>
    </row>
    <row r="13" spans="1:13" ht="18.75" x14ac:dyDescent="0.3">
      <c r="A13" s="22" t="s">
        <v>102</v>
      </c>
      <c r="B13" s="28" t="s">
        <v>85</v>
      </c>
      <c r="C13" s="23"/>
      <c r="D13" s="23"/>
      <c r="E13" s="23"/>
      <c r="M13" s="18"/>
    </row>
    <row r="14" spans="1:13" ht="18.75" x14ac:dyDescent="0.3">
      <c r="A14" s="22"/>
      <c r="B14" s="28"/>
      <c r="C14" s="23"/>
      <c r="D14" s="23"/>
      <c r="E14" s="23"/>
      <c r="M14" s="18"/>
    </row>
    <row r="15" spans="1:13" ht="21.4" customHeight="1" x14ac:dyDescent="0.25">
      <c r="A15" s="29" t="s">
        <v>86</v>
      </c>
      <c r="M15" s="18"/>
    </row>
    <row r="16" spans="1:13" ht="28.9" customHeight="1" x14ac:dyDescent="0.25">
      <c r="A16" s="326" t="s">
        <v>87</v>
      </c>
      <c r="B16" s="327"/>
      <c r="C16" s="327"/>
      <c r="D16" s="327"/>
      <c r="E16" s="327"/>
      <c r="F16" s="327"/>
      <c r="G16" s="327"/>
      <c r="H16" s="327"/>
      <c r="I16" s="327"/>
      <c r="J16" s="327"/>
      <c r="K16" s="327"/>
      <c r="L16" s="327"/>
      <c r="M16" s="328"/>
    </row>
    <row r="17" spans="1:13" ht="15.75" x14ac:dyDescent="0.25">
      <c r="A17" s="329" t="s">
        <v>88</v>
      </c>
      <c r="B17" s="330"/>
      <c r="C17" s="330"/>
      <c r="D17" s="330"/>
      <c r="E17" s="330"/>
      <c r="F17" s="330"/>
      <c r="G17" s="330"/>
      <c r="H17" s="330"/>
      <c r="I17" s="330"/>
      <c r="J17" s="330"/>
      <c r="K17" s="330"/>
      <c r="L17" s="330"/>
      <c r="M17" s="331"/>
    </row>
    <row r="18" spans="1:13" ht="137.65" customHeight="1" x14ac:dyDescent="0.25">
      <c r="A18" s="317" t="s">
        <v>89</v>
      </c>
      <c r="B18" s="318"/>
      <c r="C18" s="318"/>
      <c r="D18" s="318"/>
      <c r="E18" s="318"/>
      <c r="F18" s="318"/>
      <c r="G18" s="318"/>
      <c r="H18" s="318"/>
      <c r="I18" s="318"/>
      <c r="J18" s="318"/>
      <c r="K18" s="318"/>
      <c r="L18" s="318"/>
      <c r="M18" s="30"/>
    </row>
    <row r="19" spans="1:13" ht="24" customHeight="1" x14ac:dyDescent="0.25">
      <c r="A19" s="329" t="s">
        <v>90</v>
      </c>
      <c r="B19" s="330"/>
      <c r="C19" s="330"/>
      <c r="D19" s="330"/>
      <c r="E19" s="330"/>
      <c r="F19" s="330"/>
      <c r="G19" s="330"/>
      <c r="H19" s="330"/>
      <c r="I19" s="330"/>
      <c r="J19" s="330"/>
      <c r="K19" s="330"/>
      <c r="L19" s="31"/>
      <c r="M19" s="30"/>
    </row>
    <row r="20" spans="1:13" ht="109.5" customHeight="1" x14ac:dyDescent="0.25">
      <c r="A20" s="332" t="s">
        <v>91</v>
      </c>
      <c r="B20" s="333"/>
      <c r="C20" s="333"/>
      <c r="D20" s="333"/>
      <c r="E20" s="333"/>
      <c r="F20" s="333"/>
      <c r="G20" s="333"/>
      <c r="H20" s="333"/>
      <c r="I20" s="333"/>
      <c r="J20" s="333"/>
      <c r="K20" s="333"/>
      <c r="L20" s="333"/>
      <c r="M20" s="334"/>
    </row>
    <row r="21" spans="1:13" ht="15.6" customHeight="1" x14ac:dyDescent="0.25">
      <c r="A21" s="335" t="s">
        <v>253</v>
      </c>
      <c r="B21" s="336"/>
      <c r="C21" s="336"/>
      <c r="D21" s="336"/>
      <c r="E21" s="336"/>
      <c r="F21" s="182"/>
      <c r="G21" s="182"/>
      <c r="H21" s="182"/>
      <c r="I21" s="182"/>
      <c r="J21" s="182"/>
      <c r="K21" s="182"/>
      <c r="L21" s="182"/>
      <c r="M21" s="183"/>
    </row>
    <row r="22" spans="1:13" ht="18.399999999999999" customHeight="1" x14ac:dyDescent="0.25">
      <c r="A22" s="329" t="s">
        <v>92</v>
      </c>
      <c r="B22" s="330"/>
      <c r="C22" s="330"/>
      <c r="D22" s="330"/>
      <c r="E22" s="330"/>
      <c r="F22" s="330"/>
      <c r="G22" s="330"/>
      <c r="H22" s="330"/>
      <c r="I22" s="330"/>
      <c r="J22" s="330"/>
      <c r="K22" s="330"/>
      <c r="L22" s="330"/>
      <c r="M22" s="331"/>
    </row>
    <row r="23" spans="1:13" ht="18.399999999999999" customHeight="1" x14ac:dyDescent="0.25">
      <c r="A23" s="32" t="s">
        <v>93</v>
      </c>
      <c r="M23" s="18"/>
    </row>
    <row r="24" spans="1:13" ht="18.399999999999999" customHeight="1" x14ac:dyDescent="0.25">
      <c r="A24" s="329" t="s">
        <v>94</v>
      </c>
      <c r="B24" s="330"/>
      <c r="C24" s="330"/>
      <c r="D24" s="330"/>
      <c r="E24" s="330"/>
      <c r="F24" s="330"/>
      <c r="G24" s="330"/>
      <c r="H24" s="330"/>
      <c r="I24" s="330"/>
      <c r="J24" s="330"/>
      <c r="K24" s="330"/>
      <c r="L24" s="330"/>
      <c r="M24" s="331"/>
    </row>
    <row r="25" spans="1:13" ht="18.399999999999999" customHeight="1" x14ac:dyDescent="0.25">
      <c r="A25" s="33" t="s">
        <v>95</v>
      </c>
      <c r="B25" s="34"/>
      <c r="C25" s="34"/>
      <c r="D25" s="34"/>
      <c r="E25" s="34"/>
      <c r="F25" s="34"/>
      <c r="G25" s="34"/>
      <c r="H25" s="34"/>
      <c r="I25" s="34"/>
      <c r="J25" s="34"/>
      <c r="K25" s="34"/>
      <c r="L25" s="34"/>
      <c r="M25" s="35"/>
    </row>
    <row r="26" spans="1:13" ht="18.399999999999999" customHeight="1" x14ac:dyDescent="0.25">
      <c r="A26" s="329" t="s">
        <v>96</v>
      </c>
      <c r="B26" s="330"/>
      <c r="C26" s="330"/>
      <c r="D26" s="330"/>
      <c r="E26" s="330"/>
      <c r="F26" s="330"/>
      <c r="G26" s="330"/>
      <c r="H26" s="330"/>
      <c r="I26" s="330"/>
      <c r="J26" s="330"/>
      <c r="K26" s="330"/>
      <c r="L26" s="330"/>
      <c r="M26" s="331"/>
    </row>
    <row r="27" spans="1:13" ht="34.9" customHeight="1" thickBot="1" x14ac:dyDescent="0.3">
      <c r="A27" s="36" t="s">
        <v>97</v>
      </c>
      <c r="B27" s="37"/>
      <c r="C27" s="37"/>
      <c r="D27" s="37"/>
      <c r="E27" s="37"/>
      <c r="F27" s="37"/>
      <c r="G27" s="37"/>
      <c r="H27" s="37"/>
      <c r="I27" s="37"/>
      <c r="J27" s="37"/>
      <c r="K27" s="37"/>
      <c r="L27" s="37"/>
      <c r="M27" s="38"/>
    </row>
  </sheetData>
  <mergeCells count="12">
    <mergeCell ref="A19:K19"/>
    <mergeCell ref="A20:M20"/>
    <mergeCell ref="A22:M22"/>
    <mergeCell ref="A24:M24"/>
    <mergeCell ref="A26:M26"/>
    <mergeCell ref="A21:E21"/>
    <mergeCell ref="A18:L18"/>
    <mergeCell ref="A3:M3"/>
    <mergeCell ref="A4:M4"/>
    <mergeCell ref="A5:M5"/>
    <mergeCell ref="A16:M16"/>
    <mergeCell ref="A17:M17"/>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70" zoomScaleNormal="70" zoomScaleSheetLayoutView="70" workbookViewId="0">
      <selection activeCell="B8" sqref="B8:J21"/>
    </sheetView>
  </sheetViews>
  <sheetFormatPr defaultColWidth="8.42578125" defaultRowHeight="15" x14ac:dyDescent="0.25"/>
  <cols>
    <col min="1" max="1" width="47" style="170" customWidth="1"/>
    <col min="2" max="4" width="11.42578125" style="170" bestFit="1" customWidth="1"/>
    <col min="5" max="5" width="13.42578125" style="170" bestFit="1" customWidth="1"/>
    <col min="6" max="6" width="11.42578125" style="170" bestFit="1" customWidth="1"/>
    <col min="7" max="8" width="13.42578125" style="170" bestFit="1" customWidth="1"/>
    <col min="9" max="9" width="11.42578125" style="170" bestFit="1" customWidth="1"/>
    <col min="10" max="10" width="13.42578125" style="170" bestFit="1" customWidth="1"/>
    <col min="11" max="11" width="13.42578125" style="170" customWidth="1"/>
    <col min="12" max="16384" width="8.42578125" style="170"/>
  </cols>
  <sheetData>
    <row r="1" spans="1:16" x14ac:dyDescent="0.25">
      <c r="A1" s="373" t="s">
        <v>301</v>
      </c>
      <c r="B1" s="373"/>
      <c r="C1" s="179"/>
    </row>
    <row r="2" spans="1:16" s="177" customFormat="1" x14ac:dyDescent="0.25">
      <c r="A2" s="373"/>
      <c r="B2" s="373"/>
      <c r="C2" s="179"/>
      <c r="K2" s="170"/>
      <c r="L2" s="170"/>
      <c r="M2" s="170"/>
      <c r="N2" s="170"/>
      <c r="O2" s="170"/>
      <c r="P2" s="170"/>
    </row>
    <row r="3" spans="1:16" s="177" customFormat="1" x14ac:dyDescent="0.25">
      <c r="A3" s="178"/>
      <c r="B3" s="178"/>
      <c r="C3" s="178"/>
      <c r="K3" s="170"/>
      <c r="L3" s="170"/>
      <c r="M3" s="170"/>
      <c r="N3" s="170"/>
      <c r="O3" s="170"/>
      <c r="P3" s="170"/>
    </row>
    <row r="4" spans="1:16" ht="22.5" x14ac:dyDescent="0.25">
      <c r="A4" s="374" t="s">
        <v>175</v>
      </c>
      <c r="B4" s="374"/>
      <c r="C4" s="374"/>
      <c r="D4" s="374"/>
      <c r="E4" s="374"/>
      <c r="F4" s="374"/>
      <c r="G4" s="374"/>
      <c r="H4" s="374"/>
      <c r="I4" s="374"/>
      <c r="J4" s="374"/>
    </row>
    <row r="5" spans="1:16" s="175" customFormat="1" ht="22.5" x14ac:dyDescent="0.25">
      <c r="A5" s="176" t="s">
        <v>249</v>
      </c>
      <c r="B5" s="338" t="s">
        <v>120</v>
      </c>
      <c r="C5" s="339"/>
      <c r="D5" s="339"/>
      <c r="E5" s="339"/>
      <c r="F5" s="339"/>
      <c r="G5" s="339"/>
      <c r="H5" s="339"/>
      <c r="I5" s="339"/>
      <c r="J5" s="340"/>
    </row>
    <row r="6" spans="1:16" s="175" customFormat="1" ht="16.149999999999999" customHeight="1" x14ac:dyDescent="0.25">
      <c r="A6" s="370" t="s">
        <v>38</v>
      </c>
      <c r="B6" s="343" t="s">
        <v>0</v>
      </c>
      <c r="C6" s="343"/>
      <c r="D6" s="343"/>
      <c r="E6" s="343" t="s">
        <v>1</v>
      </c>
      <c r="F6" s="343"/>
      <c r="G6" s="343"/>
      <c r="H6" s="343" t="s">
        <v>2</v>
      </c>
      <c r="I6" s="343"/>
      <c r="J6" s="354"/>
    </row>
    <row r="7" spans="1:16" s="175" customFormat="1" ht="22.5" x14ac:dyDescent="0.25">
      <c r="A7" s="371"/>
      <c r="B7" s="47" t="s">
        <v>27</v>
      </c>
      <c r="C7" s="47" t="s">
        <v>28</v>
      </c>
      <c r="D7" s="47" t="s">
        <v>2</v>
      </c>
      <c r="E7" s="47" t="s">
        <v>27</v>
      </c>
      <c r="F7" s="47" t="s">
        <v>28</v>
      </c>
      <c r="G7" s="47" t="s">
        <v>2</v>
      </c>
      <c r="H7" s="47" t="s">
        <v>27</v>
      </c>
      <c r="I7" s="47" t="s">
        <v>28</v>
      </c>
      <c r="J7" s="48" t="s">
        <v>2</v>
      </c>
    </row>
    <row r="8" spans="1:16" ht="22.5" x14ac:dyDescent="0.25">
      <c r="A8" s="157" t="s">
        <v>14</v>
      </c>
      <c r="B8" s="287">
        <v>37394</v>
      </c>
      <c r="C8" s="287">
        <v>36912</v>
      </c>
      <c r="D8" s="287">
        <f>B8+C8</f>
        <v>74306</v>
      </c>
      <c r="E8" s="287">
        <v>54215</v>
      </c>
      <c r="F8" s="287">
        <v>1848</v>
      </c>
      <c r="G8" s="287">
        <f t="shared" ref="G8:G20" si="0">E8+F8</f>
        <v>56063</v>
      </c>
      <c r="H8" s="287">
        <f>B8+E8</f>
        <v>91609</v>
      </c>
      <c r="I8" s="287">
        <f t="shared" ref="I8:J20" si="1">C8+F8</f>
        <v>38760</v>
      </c>
      <c r="J8" s="287">
        <f t="shared" si="1"/>
        <v>130369</v>
      </c>
    </row>
    <row r="9" spans="1:16" ht="22.5" x14ac:dyDescent="0.25">
      <c r="A9" s="158" t="s">
        <v>15</v>
      </c>
      <c r="B9" s="289">
        <v>13224</v>
      </c>
      <c r="C9" s="289">
        <v>13954</v>
      </c>
      <c r="D9" s="289">
        <f t="shared" ref="D9:D20" si="2">B9+C9</f>
        <v>27178</v>
      </c>
      <c r="E9" s="289">
        <v>22262</v>
      </c>
      <c r="F9" s="289">
        <v>825</v>
      </c>
      <c r="G9" s="289">
        <f t="shared" si="0"/>
        <v>23087</v>
      </c>
      <c r="H9" s="289">
        <f t="shared" ref="H9:H20" si="3">B9+E9</f>
        <v>35486</v>
      </c>
      <c r="I9" s="289">
        <f t="shared" si="1"/>
        <v>14779</v>
      </c>
      <c r="J9" s="289">
        <f t="shared" si="1"/>
        <v>50265</v>
      </c>
    </row>
    <row r="10" spans="1:16" ht="22.5" x14ac:dyDescent="0.25">
      <c r="A10" s="157" t="s">
        <v>16</v>
      </c>
      <c r="B10" s="287">
        <v>3244</v>
      </c>
      <c r="C10" s="287">
        <v>2977</v>
      </c>
      <c r="D10" s="287">
        <f t="shared" si="2"/>
        <v>6221</v>
      </c>
      <c r="E10" s="287">
        <v>4253</v>
      </c>
      <c r="F10" s="287">
        <v>127</v>
      </c>
      <c r="G10" s="287">
        <f t="shared" si="0"/>
        <v>4380</v>
      </c>
      <c r="H10" s="287">
        <f t="shared" si="3"/>
        <v>7497</v>
      </c>
      <c r="I10" s="287">
        <f t="shared" si="1"/>
        <v>3104</v>
      </c>
      <c r="J10" s="287">
        <f t="shared" si="1"/>
        <v>10601</v>
      </c>
    </row>
    <row r="11" spans="1:16" ht="22.5" x14ac:dyDescent="0.25">
      <c r="A11" s="158" t="s">
        <v>17</v>
      </c>
      <c r="B11" s="289">
        <v>3189</v>
      </c>
      <c r="C11" s="289">
        <v>2617</v>
      </c>
      <c r="D11" s="289">
        <f t="shared" si="2"/>
        <v>5806</v>
      </c>
      <c r="E11" s="289">
        <v>5245</v>
      </c>
      <c r="F11" s="289">
        <v>112</v>
      </c>
      <c r="G11" s="289">
        <f t="shared" si="0"/>
        <v>5357</v>
      </c>
      <c r="H11" s="289">
        <f t="shared" si="3"/>
        <v>8434</v>
      </c>
      <c r="I11" s="289">
        <f t="shared" si="1"/>
        <v>2729</v>
      </c>
      <c r="J11" s="289">
        <f t="shared" si="1"/>
        <v>11163</v>
      </c>
    </row>
    <row r="12" spans="1:16" ht="22.5" x14ac:dyDescent="0.25">
      <c r="A12" s="157" t="s">
        <v>18</v>
      </c>
      <c r="B12" s="287">
        <v>13282</v>
      </c>
      <c r="C12" s="287">
        <v>10750</v>
      </c>
      <c r="D12" s="287">
        <f t="shared" si="2"/>
        <v>24032</v>
      </c>
      <c r="E12" s="287">
        <v>17819</v>
      </c>
      <c r="F12" s="287">
        <v>400</v>
      </c>
      <c r="G12" s="287">
        <f t="shared" si="0"/>
        <v>18219</v>
      </c>
      <c r="H12" s="287">
        <f t="shared" si="3"/>
        <v>31101</v>
      </c>
      <c r="I12" s="287">
        <f t="shared" si="1"/>
        <v>11150</v>
      </c>
      <c r="J12" s="287">
        <f t="shared" si="1"/>
        <v>42251</v>
      </c>
    </row>
    <row r="13" spans="1:16" ht="22.5" x14ac:dyDescent="0.25">
      <c r="A13" s="158" t="s">
        <v>19</v>
      </c>
      <c r="B13" s="289">
        <v>2649</v>
      </c>
      <c r="C13" s="289">
        <v>2520</v>
      </c>
      <c r="D13" s="289">
        <f t="shared" si="2"/>
        <v>5169</v>
      </c>
      <c r="E13" s="289">
        <v>5055</v>
      </c>
      <c r="F13" s="289">
        <v>117</v>
      </c>
      <c r="G13" s="289">
        <f t="shared" si="0"/>
        <v>5172</v>
      </c>
      <c r="H13" s="289">
        <f t="shared" si="3"/>
        <v>7704</v>
      </c>
      <c r="I13" s="289">
        <f t="shared" si="1"/>
        <v>2637</v>
      </c>
      <c r="J13" s="289">
        <f t="shared" si="1"/>
        <v>10341</v>
      </c>
    </row>
    <row r="14" spans="1:16" ht="22.5" x14ac:dyDescent="0.25">
      <c r="A14" s="157" t="s">
        <v>20</v>
      </c>
      <c r="B14" s="287">
        <v>956</v>
      </c>
      <c r="C14" s="287">
        <v>1126</v>
      </c>
      <c r="D14" s="287">
        <f t="shared" si="2"/>
        <v>2082</v>
      </c>
      <c r="E14" s="287">
        <v>1781</v>
      </c>
      <c r="F14" s="287">
        <v>31</v>
      </c>
      <c r="G14" s="287">
        <f t="shared" si="0"/>
        <v>1812</v>
      </c>
      <c r="H14" s="287">
        <f t="shared" si="3"/>
        <v>2737</v>
      </c>
      <c r="I14" s="287">
        <f t="shared" si="1"/>
        <v>1157</v>
      </c>
      <c r="J14" s="287">
        <f t="shared" si="1"/>
        <v>3894</v>
      </c>
    </row>
    <row r="15" spans="1:16" ht="22.5" x14ac:dyDescent="0.25">
      <c r="A15" s="158" t="s">
        <v>21</v>
      </c>
      <c r="B15" s="289">
        <v>1129</v>
      </c>
      <c r="C15" s="289">
        <v>1508</v>
      </c>
      <c r="D15" s="289">
        <f t="shared" si="2"/>
        <v>2637</v>
      </c>
      <c r="E15" s="289">
        <v>1854</v>
      </c>
      <c r="F15" s="289">
        <v>46</v>
      </c>
      <c r="G15" s="289">
        <f t="shared" si="0"/>
        <v>1900</v>
      </c>
      <c r="H15" s="289">
        <f t="shared" si="3"/>
        <v>2983</v>
      </c>
      <c r="I15" s="289">
        <f t="shared" si="1"/>
        <v>1554</v>
      </c>
      <c r="J15" s="289">
        <f t="shared" si="1"/>
        <v>4537</v>
      </c>
    </row>
    <row r="16" spans="1:16" ht="22.5" x14ac:dyDescent="0.25">
      <c r="A16" s="157" t="s">
        <v>22</v>
      </c>
      <c r="B16" s="287">
        <v>310</v>
      </c>
      <c r="C16" s="287">
        <v>362</v>
      </c>
      <c r="D16" s="287">
        <f t="shared" si="2"/>
        <v>672</v>
      </c>
      <c r="E16" s="287">
        <v>592</v>
      </c>
      <c r="F16" s="287">
        <v>12</v>
      </c>
      <c r="G16" s="287">
        <f t="shared" si="0"/>
        <v>604</v>
      </c>
      <c r="H16" s="287">
        <f t="shared" si="3"/>
        <v>902</v>
      </c>
      <c r="I16" s="287">
        <f t="shared" si="1"/>
        <v>374</v>
      </c>
      <c r="J16" s="287">
        <f t="shared" si="1"/>
        <v>1276</v>
      </c>
    </row>
    <row r="17" spans="1:10" ht="22.5" x14ac:dyDescent="0.25">
      <c r="A17" s="158" t="s">
        <v>23</v>
      </c>
      <c r="B17" s="289">
        <v>1498</v>
      </c>
      <c r="C17" s="289">
        <v>1410</v>
      </c>
      <c r="D17" s="289">
        <f t="shared" si="2"/>
        <v>2908</v>
      </c>
      <c r="E17" s="289">
        <v>2689</v>
      </c>
      <c r="F17" s="289">
        <v>42</v>
      </c>
      <c r="G17" s="289">
        <f t="shared" si="0"/>
        <v>2731</v>
      </c>
      <c r="H17" s="289">
        <f t="shared" si="3"/>
        <v>4187</v>
      </c>
      <c r="I17" s="289">
        <f t="shared" si="1"/>
        <v>1452</v>
      </c>
      <c r="J17" s="289">
        <f t="shared" si="1"/>
        <v>5639</v>
      </c>
    </row>
    <row r="18" spans="1:10" ht="22.5" x14ac:dyDescent="0.25">
      <c r="A18" s="157" t="s">
        <v>24</v>
      </c>
      <c r="B18" s="287">
        <v>1032</v>
      </c>
      <c r="C18" s="287">
        <v>953</v>
      </c>
      <c r="D18" s="287">
        <f t="shared" si="2"/>
        <v>1985</v>
      </c>
      <c r="E18" s="287">
        <v>1926</v>
      </c>
      <c r="F18" s="287">
        <v>42</v>
      </c>
      <c r="G18" s="287">
        <f t="shared" si="0"/>
        <v>1968</v>
      </c>
      <c r="H18" s="287">
        <f t="shared" si="3"/>
        <v>2958</v>
      </c>
      <c r="I18" s="287">
        <f t="shared" si="1"/>
        <v>995</v>
      </c>
      <c r="J18" s="287">
        <f t="shared" si="1"/>
        <v>3953</v>
      </c>
    </row>
    <row r="19" spans="1:10" ht="22.5" x14ac:dyDescent="0.25">
      <c r="A19" s="158" t="s">
        <v>25</v>
      </c>
      <c r="B19" s="289">
        <v>302</v>
      </c>
      <c r="C19" s="289">
        <v>221</v>
      </c>
      <c r="D19" s="289">
        <f t="shared" si="2"/>
        <v>523</v>
      </c>
      <c r="E19" s="289">
        <v>445</v>
      </c>
      <c r="F19" s="289">
        <v>4</v>
      </c>
      <c r="G19" s="289">
        <f t="shared" si="0"/>
        <v>449</v>
      </c>
      <c r="H19" s="289">
        <f t="shared" si="3"/>
        <v>747</v>
      </c>
      <c r="I19" s="289">
        <f t="shared" si="1"/>
        <v>225</v>
      </c>
      <c r="J19" s="289">
        <f t="shared" si="1"/>
        <v>972</v>
      </c>
    </row>
    <row r="20" spans="1:10" ht="22.5" x14ac:dyDescent="0.25">
      <c r="A20" s="157" t="s">
        <v>26</v>
      </c>
      <c r="B20" s="287">
        <v>525</v>
      </c>
      <c r="C20" s="287">
        <v>461</v>
      </c>
      <c r="D20" s="287">
        <f t="shared" si="2"/>
        <v>986</v>
      </c>
      <c r="E20" s="287">
        <v>826</v>
      </c>
      <c r="F20" s="287">
        <v>6</v>
      </c>
      <c r="G20" s="287">
        <f t="shared" si="0"/>
        <v>832</v>
      </c>
      <c r="H20" s="287">
        <f t="shared" si="3"/>
        <v>1351</v>
      </c>
      <c r="I20" s="287">
        <f t="shared" si="1"/>
        <v>467</v>
      </c>
      <c r="J20" s="287">
        <f t="shared" si="1"/>
        <v>1818</v>
      </c>
    </row>
    <row r="21" spans="1:10" ht="22.5" x14ac:dyDescent="0.25">
      <c r="A21" s="129" t="s">
        <v>2</v>
      </c>
      <c r="B21" s="42">
        <f>SUM(B8:B20)</f>
        <v>78734</v>
      </c>
      <c r="C21" s="42">
        <f t="shared" ref="C21:J21" si="4">SUM(C8:C20)</f>
        <v>75771</v>
      </c>
      <c r="D21" s="42">
        <f t="shared" si="4"/>
        <v>154505</v>
      </c>
      <c r="E21" s="42">
        <f t="shared" si="4"/>
        <v>118962</v>
      </c>
      <c r="F21" s="42">
        <f t="shared" si="4"/>
        <v>3612</v>
      </c>
      <c r="G21" s="42">
        <f t="shared" si="4"/>
        <v>122574</v>
      </c>
      <c r="H21" s="42">
        <f t="shared" si="4"/>
        <v>197696</v>
      </c>
      <c r="I21" s="42">
        <f t="shared" si="4"/>
        <v>79383</v>
      </c>
      <c r="J21" s="42">
        <f t="shared" si="4"/>
        <v>277079</v>
      </c>
    </row>
    <row r="22" spans="1:10" ht="18" x14ac:dyDescent="0.45">
      <c r="A22" s="173" t="s">
        <v>51</v>
      </c>
      <c r="B22" s="174"/>
      <c r="C22" s="174"/>
      <c r="D22" s="174"/>
      <c r="E22" s="174"/>
      <c r="F22" s="174"/>
      <c r="G22" s="174"/>
      <c r="H22" s="174"/>
      <c r="I22" s="174"/>
      <c r="J22" s="174"/>
    </row>
    <row r="23" spans="1:10" ht="18" x14ac:dyDescent="0.45">
      <c r="A23" s="173" t="s">
        <v>36</v>
      </c>
      <c r="B23" s="172"/>
      <c r="C23" s="172"/>
      <c r="D23" s="172"/>
      <c r="E23" s="172"/>
      <c r="F23" s="172"/>
      <c r="G23" s="172"/>
      <c r="H23" s="172"/>
      <c r="I23" s="172"/>
      <c r="J23" s="172"/>
    </row>
    <row r="24" spans="1:10" x14ac:dyDescent="0.25">
      <c r="A24" s="267" t="s">
        <v>309</v>
      </c>
    </row>
    <row r="35" spans="2:10" x14ac:dyDescent="0.25">
      <c r="B35" s="171"/>
      <c r="C35" s="171"/>
      <c r="D35" s="171"/>
      <c r="E35" s="171"/>
      <c r="F35" s="171"/>
      <c r="G35" s="171"/>
      <c r="H35" s="171"/>
      <c r="I35" s="171"/>
      <c r="J35" s="171"/>
    </row>
    <row r="36" spans="2:10" x14ac:dyDescent="0.25">
      <c r="B36" s="171"/>
      <c r="C36" s="171"/>
      <c r="D36" s="171"/>
      <c r="E36" s="171"/>
      <c r="F36" s="171"/>
      <c r="G36" s="171"/>
      <c r="H36" s="171"/>
      <c r="I36" s="171"/>
      <c r="J36" s="171"/>
    </row>
    <row r="37" spans="2:10" x14ac:dyDescent="0.25">
      <c r="B37" s="171"/>
      <c r="C37" s="171"/>
      <c r="D37" s="171"/>
      <c r="E37" s="171"/>
      <c r="F37" s="171"/>
      <c r="G37" s="171"/>
      <c r="H37" s="171"/>
      <c r="I37" s="171"/>
      <c r="J37" s="171"/>
    </row>
    <row r="38" spans="2:10" x14ac:dyDescent="0.25">
      <c r="B38" s="171"/>
      <c r="C38" s="171"/>
      <c r="D38" s="171"/>
      <c r="E38" s="171"/>
      <c r="F38" s="171"/>
      <c r="G38" s="171"/>
      <c r="H38" s="171"/>
      <c r="I38" s="171"/>
      <c r="J38" s="171"/>
    </row>
    <row r="39" spans="2:10" x14ac:dyDescent="0.25">
      <c r="B39" s="171"/>
      <c r="C39" s="171"/>
      <c r="D39" s="171"/>
      <c r="E39" s="171"/>
      <c r="F39" s="171"/>
      <c r="G39" s="171"/>
      <c r="H39" s="171"/>
      <c r="I39" s="171"/>
      <c r="J39" s="171"/>
    </row>
    <row r="40" spans="2:10" x14ac:dyDescent="0.25">
      <c r="B40" s="171"/>
      <c r="C40" s="171"/>
      <c r="D40" s="171"/>
      <c r="E40" s="171"/>
      <c r="F40" s="171"/>
      <c r="G40" s="171"/>
      <c r="H40" s="171"/>
      <c r="I40" s="171"/>
      <c r="J40" s="171"/>
    </row>
    <row r="41" spans="2:10" x14ac:dyDescent="0.25">
      <c r="B41" s="171"/>
      <c r="C41" s="171"/>
      <c r="D41" s="171"/>
      <c r="E41" s="171"/>
      <c r="F41" s="171"/>
      <c r="G41" s="171"/>
      <c r="H41" s="171"/>
      <c r="I41" s="171"/>
      <c r="J41" s="171"/>
    </row>
    <row r="42" spans="2:10" x14ac:dyDescent="0.25">
      <c r="B42" s="171"/>
      <c r="C42" s="171"/>
      <c r="D42" s="171"/>
      <c r="E42" s="171"/>
      <c r="F42" s="171"/>
      <c r="G42" s="171"/>
      <c r="H42" s="171"/>
      <c r="I42" s="171"/>
      <c r="J42" s="171"/>
    </row>
    <row r="43" spans="2:10" x14ac:dyDescent="0.25">
      <c r="B43" s="171"/>
      <c r="C43" s="171"/>
      <c r="D43" s="171"/>
      <c r="E43" s="171"/>
      <c r="F43" s="171"/>
      <c r="G43" s="171"/>
      <c r="H43" s="171"/>
      <c r="I43" s="171"/>
      <c r="J43" s="171"/>
    </row>
    <row r="44" spans="2:10" x14ac:dyDescent="0.25">
      <c r="B44" s="171"/>
      <c r="C44" s="171"/>
      <c r="D44" s="171"/>
      <c r="E44" s="171"/>
      <c r="F44" s="171"/>
      <c r="G44" s="171"/>
      <c r="H44" s="171"/>
      <c r="I44" s="171"/>
      <c r="J44" s="171"/>
    </row>
    <row r="45" spans="2:10" x14ac:dyDescent="0.25">
      <c r="B45" s="171"/>
      <c r="C45" s="171"/>
      <c r="D45" s="171"/>
      <c r="E45" s="171"/>
      <c r="F45" s="171"/>
      <c r="G45" s="171"/>
      <c r="H45" s="171"/>
      <c r="I45" s="171"/>
      <c r="J45" s="171"/>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F50-43DF-45C6-B2BF-2BFB9FDA3E27}">
  <sheetPr>
    <tabColor rgb="FF002060"/>
  </sheetPr>
  <dimension ref="A1:AE50"/>
  <sheetViews>
    <sheetView showGridLines="0" tabSelected="1" view="pageBreakPreview" zoomScale="55" zoomScaleNormal="55" zoomScaleSheetLayoutView="55" workbookViewId="0">
      <selection activeCell="K34" sqref="K34"/>
    </sheetView>
  </sheetViews>
  <sheetFormatPr defaultColWidth="8.42578125" defaultRowHeight="15" x14ac:dyDescent="0.25"/>
  <cols>
    <col min="1" max="1" width="56.85546875" style="252" customWidth="1"/>
    <col min="2" max="2" width="13.42578125" style="252" bestFit="1" customWidth="1"/>
    <col min="3" max="3" width="11.42578125" style="252" bestFit="1" customWidth="1"/>
    <col min="4" max="5" width="13.42578125" style="252" bestFit="1" customWidth="1"/>
    <col min="6" max="6" width="11.42578125" style="252" bestFit="1" customWidth="1"/>
    <col min="7" max="8" width="13.42578125" style="252" bestFit="1" customWidth="1"/>
    <col min="9" max="9" width="11.42578125" style="252" bestFit="1" customWidth="1"/>
    <col min="10" max="10" width="13.42578125" style="252" bestFit="1" customWidth="1"/>
    <col min="11" max="11" width="54.42578125" style="252" customWidth="1"/>
    <col min="12" max="16384" width="8.42578125" style="252"/>
  </cols>
  <sheetData>
    <row r="1" spans="1:31" x14ac:dyDescent="0.25">
      <c r="A1" s="375" t="s">
        <v>301</v>
      </c>
      <c r="B1" s="375"/>
      <c r="C1" s="251"/>
    </row>
    <row r="2" spans="1:31" s="253" customFormat="1" x14ac:dyDescent="0.25">
      <c r="A2" s="375"/>
      <c r="B2" s="375"/>
      <c r="C2" s="251"/>
      <c r="K2" s="252"/>
      <c r="L2" s="252"/>
      <c r="M2" s="252"/>
      <c r="N2" s="252"/>
      <c r="O2" s="252"/>
      <c r="P2" s="252"/>
      <c r="Q2" s="252"/>
      <c r="R2" s="252"/>
      <c r="S2" s="252"/>
      <c r="T2" s="252"/>
      <c r="U2" s="252"/>
      <c r="V2" s="252"/>
      <c r="W2" s="252"/>
      <c r="X2" s="252"/>
      <c r="Y2" s="252"/>
      <c r="Z2" s="252"/>
      <c r="AA2" s="252"/>
      <c r="AB2" s="252"/>
      <c r="AC2" s="252"/>
      <c r="AD2" s="252"/>
      <c r="AE2" s="252"/>
    </row>
    <row r="3" spans="1:31" s="253" customFormat="1" x14ac:dyDescent="0.25">
      <c r="A3" s="254"/>
      <c r="B3" s="254"/>
      <c r="C3" s="254"/>
      <c r="K3" s="252"/>
      <c r="L3" s="252"/>
      <c r="M3" s="252"/>
      <c r="N3" s="252"/>
      <c r="O3" s="252"/>
      <c r="P3" s="252"/>
      <c r="Q3" s="252"/>
      <c r="R3" s="252"/>
      <c r="S3" s="252"/>
      <c r="T3" s="252"/>
      <c r="U3" s="252"/>
      <c r="V3" s="252"/>
      <c r="W3" s="252"/>
      <c r="X3" s="252"/>
      <c r="Y3" s="252"/>
      <c r="Z3" s="252"/>
      <c r="AA3" s="252"/>
      <c r="AB3" s="252"/>
      <c r="AC3" s="252"/>
      <c r="AD3" s="252"/>
      <c r="AE3" s="252"/>
    </row>
    <row r="4" spans="1:31" ht="22.5" x14ac:dyDescent="0.25">
      <c r="A4" s="376" t="s">
        <v>127</v>
      </c>
      <c r="B4" s="376"/>
      <c r="C4" s="376"/>
      <c r="D4" s="376"/>
      <c r="E4" s="376"/>
      <c r="F4" s="376"/>
      <c r="G4" s="376"/>
      <c r="H4" s="376"/>
      <c r="I4" s="376"/>
      <c r="J4" s="376"/>
    </row>
    <row r="5" spans="1:31" ht="18" x14ac:dyDescent="0.45">
      <c r="A5" s="255" t="s">
        <v>165</v>
      </c>
      <c r="B5" s="256"/>
      <c r="C5" s="256"/>
      <c r="D5" s="256"/>
      <c r="E5" s="256"/>
      <c r="F5" s="256"/>
      <c r="G5" s="256"/>
      <c r="H5" s="256"/>
      <c r="I5" s="256"/>
      <c r="J5" s="256"/>
    </row>
    <row r="6" spans="1:31" ht="22.5" x14ac:dyDescent="0.25">
      <c r="A6" s="341" t="s">
        <v>126</v>
      </c>
      <c r="B6" s="341" t="s">
        <v>0</v>
      </c>
      <c r="C6" s="341"/>
      <c r="D6" s="341"/>
      <c r="E6" s="341" t="s">
        <v>1</v>
      </c>
      <c r="F6" s="341"/>
      <c r="G6" s="341"/>
      <c r="H6" s="341" t="s">
        <v>2</v>
      </c>
      <c r="I6" s="341"/>
      <c r="J6" s="341"/>
    </row>
    <row r="7" spans="1:31" ht="22.5" x14ac:dyDescent="0.25">
      <c r="A7" s="341"/>
      <c r="B7" s="49" t="s">
        <v>27</v>
      </c>
      <c r="C7" s="49" t="s">
        <v>28</v>
      </c>
      <c r="D7" s="49" t="s">
        <v>2</v>
      </c>
      <c r="E7" s="49" t="s">
        <v>27</v>
      </c>
      <c r="F7" s="49" t="s">
        <v>28</v>
      </c>
      <c r="G7" s="49" t="s">
        <v>2</v>
      </c>
      <c r="H7" s="49" t="s">
        <v>27</v>
      </c>
      <c r="I7" s="49" t="s">
        <v>28</v>
      </c>
      <c r="J7" s="49" t="s">
        <v>2</v>
      </c>
    </row>
    <row r="8" spans="1:31" ht="22.5" x14ac:dyDescent="0.25">
      <c r="A8" s="257" t="s">
        <v>130</v>
      </c>
      <c r="B8" s="301">
        <v>46</v>
      </c>
      <c r="C8" s="301">
        <v>1</v>
      </c>
      <c r="D8" s="301">
        <f>B8+C8</f>
        <v>47</v>
      </c>
      <c r="E8" s="301">
        <v>0</v>
      </c>
      <c r="F8" s="301">
        <v>0</v>
      </c>
      <c r="G8" s="301">
        <f t="shared" ref="G8:G45" si="0">E8+F8</f>
        <v>0</v>
      </c>
      <c r="H8" s="301">
        <f t="shared" ref="H8:I23" si="1">B8+E8</f>
        <v>46</v>
      </c>
      <c r="I8" s="301">
        <f t="shared" si="1"/>
        <v>1</v>
      </c>
      <c r="J8" s="301">
        <f t="shared" ref="J8:J45" si="2">H8+I8</f>
        <v>47</v>
      </c>
    </row>
    <row r="9" spans="1:31" ht="22.5" x14ac:dyDescent="0.25">
      <c r="A9" s="258" t="s">
        <v>125</v>
      </c>
      <c r="B9" s="302">
        <v>25512</v>
      </c>
      <c r="C9" s="302">
        <v>23757</v>
      </c>
      <c r="D9" s="303">
        <f t="shared" ref="D9:D45" si="3">B9+C9</f>
        <v>49269</v>
      </c>
      <c r="E9" s="302">
        <v>374</v>
      </c>
      <c r="F9" s="302">
        <v>273</v>
      </c>
      <c r="G9" s="302">
        <f t="shared" si="0"/>
        <v>647</v>
      </c>
      <c r="H9" s="302">
        <f t="shared" si="1"/>
        <v>25886</v>
      </c>
      <c r="I9" s="302">
        <f t="shared" si="1"/>
        <v>24030</v>
      </c>
      <c r="J9" s="302">
        <f t="shared" si="2"/>
        <v>49916</v>
      </c>
    </row>
    <row r="10" spans="1:31" ht="22.5" x14ac:dyDescent="0.25">
      <c r="A10" s="257" t="s">
        <v>131</v>
      </c>
      <c r="B10" s="301">
        <v>747</v>
      </c>
      <c r="C10" s="301">
        <v>550</v>
      </c>
      <c r="D10" s="301">
        <f t="shared" si="3"/>
        <v>1297</v>
      </c>
      <c r="E10" s="301">
        <v>2</v>
      </c>
      <c r="F10" s="301">
        <v>0</v>
      </c>
      <c r="G10" s="301">
        <f t="shared" si="0"/>
        <v>2</v>
      </c>
      <c r="H10" s="301">
        <f t="shared" si="1"/>
        <v>749</v>
      </c>
      <c r="I10" s="301">
        <f t="shared" si="1"/>
        <v>550</v>
      </c>
      <c r="J10" s="301">
        <f t="shared" si="2"/>
        <v>1299</v>
      </c>
    </row>
    <row r="11" spans="1:31" ht="67.5" x14ac:dyDescent="0.25">
      <c r="A11" s="258" t="s">
        <v>250</v>
      </c>
      <c r="B11" s="302">
        <v>6</v>
      </c>
      <c r="C11" s="302">
        <v>4</v>
      </c>
      <c r="D11" s="303">
        <f t="shared" si="3"/>
        <v>10</v>
      </c>
      <c r="E11" s="302">
        <v>0</v>
      </c>
      <c r="F11" s="302">
        <v>0</v>
      </c>
      <c r="G11" s="302">
        <f t="shared" si="0"/>
        <v>0</v>
      </c>
      <c r="H11" s="302">
        <f t="shared" si="1"/>
        <v>6</v>
      </c>
      <c r="I11" s="302">
        <f t="shared" si="1"/>
        <v>4</v>
      </c>
      <c r="J11" s="302">
        <f t="shared" si="2"/>
        <v>10</v>
      </c>
    </row>
    <row r="12" spans="1:31" ht="22.5" x14ac:dyDescent="0.25">
      <c r="A12" s="257" t="s">
        <v>132</v>
      </c>
      <c r="B12" s="301">
        <v>2</v>
      </c>
      <c r="C12" s="301">
        <v>1</v>
      </c>
      <c r="D12" s="301">
        <f t="shared" si="3"/>
        <v>3</v>
      </c>
      <c r="E12" s="301">
        <v>0</v>
      </c>
      <c r="F12" s="301">
        <v>0</v>
      </c>
      <c r="G12" s="301">
        <f t="shared" si="0"/>
        <v>0</v>
      </c>
      <c r="H12" s="301">
        <f t="shared" si="1"/>
        <v>2</v>
      </c>
      <c r="I12" s="301">
        <f t="shared" si="1"/>
        <v>1</v>
      </c>
      <c r="J12" s="301">
        <f t="shared" si="2"/>
        <v>3</v>
      </c>
    </row>
    <row r="13" spans="1:31" ht="22.5" x14ac:dyDescent="0.25">
      <c r="A13" s="258" t="s">
        <v>133</v>
      </c>
      <c r="B13" s="302">
        <v>0</v>
      </c>
      <c r="C13" s="302">
        <v>0</v>
      </c>
      <c r="D13" s="303">
        <f t="shared" si="3"/>
        <v>0</v>
      </c>
      <c r="E13" s="302">
        <v>0</v>
      </c>
      <c r="F13" s="302">
        <v>0</v>
      </c>
      <c r="G13" s="302">
        <f t="shared" si="0"/>
        <v>0</v>
      </c>
      <c r="H13" s="302">
        <f t="shared" si="1"/>
        <v>0</v>
      </c>
      <c r="I13" s="302">
        <f t="shared" si="1"/>
        <v>0</v>
      </c>
      <c r="J13" s="302">
        <f t="shared" si="2"/>
        <v>0</v>
      </c>
    </row>
    <row r="14" spans="1:31" ht="22.5" x14ac:dyDescent="0.25">
      <c r="A14" s="257" t="s">
        <v>124</v>
      </c>
      <c r="B14" s="301">
        <v>10</v>
      </c>
      <c r="C14" s="301">
        <v>12</v>
      </c>
      <c r="D14" s="301">
        <f t="shared" si="3"/>
        <v>22</v>
      </c>
      <c r="E14" s="301">
        <v>0</v>
      </c>
      <c r="F14" s="301">
        <v>0</v>
      </c>
      <c r="G14" s="301">
        <f t="shared" si="0"/>
        <v>0</v>
      </c>
      <c r="H14" s="301">
        <f t="shared" si="1"/>
        <v>10</v>
      </c>
      <c r="I14" s="301">
        <f t="shared" si="1"/>
        <v>12</v>
      </c>
      <c r="J14" s="301">
        <f t="shared" si="2"/>
        <v>22</v>
      </c>
    </row>
    <row r="15" spans="1:31" ht="45" x14ac:dyDescent="0.25">
      <c r="A15" s="258" t="s">
        <v>134</v>
      </c>
      <c r="B15" s="302">
        <v>4140</v>
      </c>
      <c r="C15" s="302">
        <v>3142</v>
      </c>
      <c r="D15" s="303">
        <f t="shared" si="3"/>
        <v>7282</v>
      </c>
      <c r="E15" s="302">
        <v>46</v>
      </c>
      <c r="F15" s="302">
        <v>52</v>
      </c>
      <c r="G15" s="302">
        <f t="shared" si="0"/>
        <v>98</v>
      </c>
      <c r="H15" s="302">
        <f t="shared" si="1"/>
        <v>4186</v>
      </c>
      <c r="I15" s="302">
        <f t="shared" si="1"/>
        <v>3194</v>
      </c>
      <c r="J15" s="302">
        <f t="shared" si="2"/>
        <v>7380</v>
      </c>
    </row>
    <row r="16" spans="1:31" ht="45" x14ac:dyDescent="0.25">
      <c r="A16" s="257" t="s">
        <v>135</v>
      </c>
      <c r="B16" s="301">
        <v>775</v>
      </c>
      <c r="C16" s="301">
        <v>1206</v>
      </c>
      <c r="D16" s="301">
        <f t="shared" si="3"/>
        <v>1981</v>
      </c>
      <c r="E16" s="301">
        <v>0</v>
      </c>
      <c r="F16" s="301">
        <v>0</v>
      </c>
      <c r="G16" s="301">
        <f t="shared" si="0"/>
        <v>0</v>
      </c>
      <c r="H16" s="301">
        <f t="shared" si="1"/>
        <v>775</v>
      </c>
      <c r="I16" s="301">
        <f t="shared" si="1"/>
        <v>1206</v>
      </c>
      <c r="J16" s="301">
        <f t="shared" si="2"/>
        <v>1981</v>
      </c>
    </row>
    <row r="17" spans="1:10" ht="45" x14ac:dyDescent="0.25">
      <c r="A17" s="258" t="s">
        <v>136</v>
      </c>
      <c r="B17" s="302">
        <v>3313</v>
      </c>
      <c r="C17" s="302">
        <v>3354</v>
      </c>
      <c r="D17" s="303">
        <f t="shared" si="3"/>
        <v>6667</v>
      </c>
      <c r="E17" s="302">
        <v>0</v>
      </c>
      <c r="F17" s="302">
        <v>0</v>
      </c>
      <c r="G17" s="302">
        <f t="shared" si="0"/>
        <v>0</v>
      </c>
      <c r="H17" s="302">
        <f t="shared" si="1"/>
        <v>3313</v>
      </c>
      <c r="I17" s="302">
        <f t="shared" si="1"/>
        <v>3354</v>
      </c>
      <c r="J17" s="302">
        <f t="shared" si="2"/>
        <v>6667</v>
      </c>
    </row>
    <row r="18" spans="1:10" ht="22.5" x14ac:dyDescent="0.25">
      <c r="A18" s="257" t="s">
        <v>137</v>
      </c>
      <c r="B18" s="301">
        <v>0</v>
      </c>
      <c r="C18" s="301">
        <v>0</v>
      </c>
      <c r="D18" s="301">
        <f t="shared" si="3"/>
        <v>0</v>
      </c>
      <c r="E18" s="301">
        <v>0</v>
      </c>
      <c r="F18" s="301">
        <v>0</v>
      </c>
      <c r="G18" s="301">
        <f t="shared" si="0"/>
        <v>0</v>
      </c>
      <c r="H18" s="301">
        <f t="shared" si="1"/>
        <v>0</v>
      </c>
      <c r="I18" s="301">
        <f t="shared" si="1"/>
        <v>0</v>
      </c>
      <c r="J18" s="301">
        <f t="shared" si="2"/>
        <v>0</v>
      </c>
    </row>
    <row r="19" spans="1:10" ht="22.5" x14ac:dyDescent="0.25">
      <c r="A19" s="258" t="s">
        <v>138</v>
      </c>
      <c r="B19" s="302">
        <v>0</v>
      </c>
      <c r="C19" s="302">
        <v>0</v>
      </c>
      <c r="D19" s="303">
        <f t="shared" si="3"/>
        <v>0</v>
      </c>
      <c r="E19" s="302">
        <v>53963</v>
      </c>
      <c r="F19" s="302">
        <v>6068</v>
      </c>
      <c r="G19" s="302">
        <f t="shared" si="0"/>
        <v>60031</v>
      </c>
      <c r="H19" s="302">
        <f t="shared" si="1"/>
        <v>53963</v>
      </c>
      <c r="I19" s="302">
        <f t="shared" si="1"/>
        <v>6068</v>
      </c>
      <c r="J19" s="302">
        <f t="shared" si="2"/>
        <v>60031</v>
      </c>
    </row>
    <row r="20" spans="1:10" ht="22.5" x14ac:dyDescent="0.25">
      <c r="A20" s="257" t="s">
        <v>139</v>
      </c>
      <c r="B20" s="301">
        <v>421</v>
      </c>
      <c r="C20" s="301">
        <v>496</v>
      </c>
      <c r="D20" s="301">
        <f t="shared" si="3"/>
        <v>917</v>
      </c>
      <c r="E20" s="301">
        <v>4</v>
      </c>
      <c r="F20" s="301">
        <v>2</v>
      </c>
      <c r="G20" s="301">
        <f t="shared" si="0"/>
        <v>6</v>
      </c>
      <c r="H20" s="301">
        <f t="shared" si="1"/>
        <v>425</v>
      </c>
      <c r="I20" s="301">
        <f t="shared" si="1"/>
        <v>498</v>
      </c>
      <c r="J20" s="301">
        <f t="shared" si="2"/>
        <v>923</v>
      </c>
    </row>
    <row r="21" spans="1:10" ht="22.5" x14ac:dyDescent="0.25">
      <c r="A21" s="258" t="s">
        <v>140</v>
      </c>
      <c r="B21" s="302">
        <v>253</v>
      </c>
      <c r="C21" s="302">
        <v>72</v>
      </c>
      <c r="D21" s="303">
        <f t="shared" si="3"/>
        <v>325</v>
      </c>
      <c r="E21" s="302">
        <v>13</v>
      </c>
      <c r="F21" s="302">
        <v>3</v>
      </c>
      <c r="G21" s="302">
        <f t="shared" si="0"/>
        <v>16</v>
      </c>
      <c r="H21" s="302">
        <f t="shared" si="1"/>
        <v>266</v>
      </c>
      <c r="I21" s="302">
        <f t="shared" si="1"/>
        <v>75</v>
      </c>
      <c r="J21" s="302">
        <f t="shared" si="2"/>
        <v>341</v>
      </c>
    </row>
    <row r="22" spans="1:10" ht="22.5" x14ac:dyDescent="0.25">
      <c r="A22" s="257" t="s">
        <v>141</v>
      </c>
      <c r="B22" s="301">
        <v>0</v>
      </c>
      <c r="C22" s="301">
        <v>18</v>
      </c>
      <c r="D22" s="301">
        <f t="shared" si="3"/>
        <v>18</v>
      </c>
      <c r="E22" s="301">
        <v>0</v>
      </c>
      <c r="F22" s="301">
        <v>0</v>
      </c>
      <c r="G22" s="301">
        <f t="shared" si="0"/>
        <v>0</v>
      </c>
      <c r="H22" s="301">
        <f t="shared" si="1"/>
        <v>0</v>
      </c>
      <c r="I22" s="301">
        <f t="shared" si="1"/>
        <v>18</v>
      </c>
      <c r="J22" s="301">
        <f t="shared" si="2"/>
        <v>18</v>
      </c>
    </row>
    <row r="23" spans="1:10" ht="45" x14ac:dyDescent="0.25">
      <c r="A23" s="258" t="s">
        <v>142</v>
      </c>
      <c r="B23" s="302">
        <v>7</v>
      </c>
      <c r="C23" s="302">
        <v>9</v>
      </c>
      <c r="D23" s="303">
        <f t="shared" si="3"/>
        <v>16</v>
      </c>
      <c r="E23" s="302">
        <v>0</v>
      </c>
      <c r="F23" s="302">
        <v>0</v>
      </c>
      <c r="G23" s="302">
        <f t="shared" si="0"/>
        <v>0</v>
      </c>
      <c r="H23" s="302">
        <f t="shared" si="1"/>
        <v>7</v>
      </c>
      <c r="I23" s="302">
        <f t="shared" si="1"/>
        <v>9</v>
      </c>
      <c r="J23" s="302">
        <f t="shared" si="2"/>
        <v>16</v>
      </c>
    </row>
    <row r="24" spans="1:10" ht="22.5" x14ac:dyDescent="0.25">
      <c r="A24" s="257" t="s">
        <v>143</v>
      </c>
      <c r="B24" s="301">
        <v>2021</v>
      </c>
      <c r="C24" s="301">
        <v>740</v>
      </c>
      <c r="D24" s="301">
        <f t="shared" si="3"/>
        <v>2761</v>
      </c>
      <c r="E24" s="301">
        <v>10</v>
      </c>
      <c r="F24" s="301">
        <v>4</v>
      </c>
      <c r="G24" s="301">
        <f t="shared" si="0"/>
        <v>14</v>
      </c>
      <c r="H24" s="301">
        <f t="shared" ref="H24:I39" si="4">B24+E24</f>
        <v>2031</v>
      </c>
      <c r="I24" s="301">
        <f t="shared" si="4"/>
        <v>744</v>
      </c>
      <c r="J24" s="301">
        <f t="shared" si="2"/>
        <v>2775</v>
      </c>
    </row>
    <row r="25" spans="1:10" ht="45" x14ac:dyDescent="0.25">
      <c r="A25" s="258" t="s">
        <v>144</v>
      </c>
      <c r="B25" s="302">
        <v>6927</v>
      </c>
      <c r="C25" s="302">
        <v>7140</v>
      </c>
      <c r="D25" s="303">
        <f t="shared" si="3"/>
        <v>14067</v>
      </c>
      <c r="E25" s="302">
        <v>14</v>
      </c>
      <c r="F25" s="302">
        <v>10</v>
      </c>
      <c r="G25" s="302">
        <f t="shared" si="0"/>
        <v>24</v>
      </c>
      <c r="H25" s="302">
        <f t="shared" si="4"/>
        <v>6941</v>
      </c>
      <c r="I25" s="302">
        <f t="shared" si="4"/>
        <v>7150</v>
      </c>
      <c r="J25" s="302">
        <f t="shared" si="2"/>
        <v>14091</v>
      </c>
    </row>
    <row r="26" spans="1:10" ht="22.5" x14ac:dyDescent="0.25">
      <c r="A26" s="257" t="s">
        <v>145</v>
      </c>
      <c r="B26" s="301">
        <v>0</v>
      </c>
      <c r="C26" s="301">
        <v>0</v>
      </c>
      <c r="D26" s="301">
        <f t="shared" si="3"/>
        <v>0</v>
      </c>
      <c r="E26" s="301">
        <v>36</v>
      </c>
      <c r="F26" s="301">
        <v>11</v>
      </c>
      <c r="G26" s="301">
        <f t="shared" si="0"/>
        <v>47</v>
      </c>
      <c r="H26" s="301">
        <f t="shared" si="4"/>
        <v>36</v>
      </c>
      <c r="I26" s="301">
        <f t="shared" si="4"/>
        <v>11</v>
      </c>
      <c r="J26" s="301">
        <f t="shared" si="2"/>
        <v>47</v>
      </c>
    </row>
    <row r="27" spans="1:10" ht="22.5" x14ac:dyDescent="0.25">
      <c r="A27" s="258" t="s">
        <v>146</v>
      </c>
      <c r="B27" s="302">
        <v>1580</v>
      </c>
      <c r="C27" s="302">
        <v>1393</v>
      </c>
      <c r="D27" s="303">
        <f t="shared" si="3"/>
        <v>2973</v>
      </c>
      <c r="E27" s="302">
        <v>10</v>
      </c>
      <c r="F27" s="302">
        <v>2</v>
      </c>
      <c r="G27" s="302">
        <f t="shared" si="0"/>
        <v>12</v>
      </c>
      <c r="H27" s="302">
        <f t="shared" si="4"/>
        <v>1590</v>
      </c>
      <c r="I27" s="302">
        <f t="shared" si="4"/>
        <v>1395</v>
      </c>
      <c r="J27" s="302">
        <f t="shared" si="2"/>
        <v>2985</v>
      </c>
    </row>
    <row r="28" spans="1:10" ht="22.5" x14ac:dyDescent="0.25">
      <c r="A28" s="257" t="s">
        <v>147</v>
      </c>
      <c r="B28" s="301">
        <v>422</v>
      </c>
      <c r="C28" s="301">
        <v>503</v>
      </c>
      <c r="D28" s="301">
        <f t="shared" si="3"/>
        <v>925</v>
      </c>
      <c r="E28" s="301">
        <v>0</v>
      </c>
      <c r="F28" s="301">
        <v>0</v>
      </c>
      <c r="G28" s="301">
        <f t="shared" si="0"/>
        <v>0</v>
      </c>
      <c r="H28" s="301">
        <f t="shared" si="4"/>
        <v>422</v>
      </c>
      <c r="I28" s="301">
        <f t="shared" si="4"/>
        <v>503</v>
      </c>
      <c r="J28" s="301">
        <f t="shared" si="2"/>
        <v>925</v>
      </c>
    </row>
    <row r="29" spans="1:10" ht="22.5" x14ac:dyDescent="0.25">
      <c r="A29" s="258" t="s">
        <v>148</v>
      </c>
      <c r="B29" s="302">
        <v>0</v>
      </c>
      <c r="C29" s="302">
        <v>0</v>
      </c>
      <c r="D29" s="303">
        <f t="shared" si="3"/>
        <v>0</v>
      </c>
      <c r="E29" s="302">
        <v>120</v>
      </c>
      <c r="F29" s="302">
        <v>83</v>
      </c>
      <c r="G29" s="302">
        <f t="shared" si="0"/>
        <v>203</v>
      </c>
      <c r="H29" s="302">
        <f t="shared" si="4"/>
        <v>120</v>
      </c>
      <c r="I29" s="302">
        <f t="shared" si="4"/>
        <v>83</v>
      </c>
      <c r="J29" s="302">
        <f t="shared" si="2"/>
        <v>203</v>
      </c>
    </row>
    <row r="30" spans="1:10" ht="22.5" x14ac:dyDescent="0.25">
      <c r="A30" s="257" t="s">
        <v>149</v>
      </c>
      <c r="B30" s="301">
        <v>1643</v>
      </c>
      <c r="C30" s="301">
        <v>411</v>
      </c>
      <c r="D30" s="301">
        <f t="shared" si="3"/>
        <v>2054</v>
      </c>
      <c r="E30" s="301">
        <v>533</v>
      </c>
      <c r="F30" s="301">
        <v>29</v>
      </c>
      <c r="G30" s="301">
        <f t="shared" si="0"/>
        <v>562</v>
      </c>
      <c r="H30" s="301">
        <f t="shared" si="4"/>
        <v>2176</v>
      </c>
      <c r="I30" s="301">
        <f t="shared" si="4"/>
        <v>440</v>
      </c>
      <c r="J30" s="301">
        <f t="shared" si="2"/>
        <v>2616</v>
      </c>
    </row>
    <row r="31" spans="1:10" ht="22.5" x14ac:dyDescent="0.25">
      <c r="A31" s="258" t="s">
        <v>122</v>
      </c>
      <c r="B31" s="302">
        <v>0</v>
      </c>
      <c r="C31" s="302">
        <v>0</v>
      </c>
      <c r="D31" s="303">
        <f t="shared" si="3"/>
        <v>0</v>
      </c>
      <c r="E31" s="302">
        <v>0</v>
      </c>
      <c r="F31" s="302">
        <v>0</v>
      </c>
      <c r="G31" s="302">
        <f t="shared" si="0"/>
        <v>0</v>
      </c>
      <c r="H31" s="302">
        <f t="shared" si="4"/>
        <v>0</v>
      </c>
      <c r="I31" s="302">
        <f t="shared" si="4"/>
        <v>0</v>
      </c>
      <c r="J31" s="302">
        <f t="shared" si="2"/>
        <v>0</v>
      </c>
    </row>
    <row r="32" spans="1:10" ht="22.5" x14ac:dyDescent="0.25">
      <c r="A32" s="257" t="s">
        <v>123</v>
      </c>
      <c r="B32" s="301">
        <v>2</v>
      </c>
      <c r="C32" s="301">
        <v>0</v>
      </c>
      <c r="D32" s="301">
        <f t="shared" si="3"/>
        <v>2</v>
      </c>
      <c r="E32" s="301">
        <v>0</v>
      </c>
      <c r="F32" s="301">
        <v>0</v>
      </c>
      <c r="G32" s="301">
        <f t="shared" si="0"/>
        <v>0</v>
      </c>
      <c r="H32" s="301">
        <f t="shared" si="4"/>
        <v>2</v>
      </c>
      <c r="I32" s="301">
        <f t="shared" si="4"/>
        <v>0</v>
      </c>
      <c r="J32" s="301">
        <f t="shared" si="2"/>
        <v>2</v>
      </c>
    </row>
    <row r="33" spans="1:10" ht="22.5" x14ac:dyDescent="0.25">
      <c r="A33" s="258" t="s">
        <v>151</v>
      </c>
      <c r="B33" s="302">
        <v>0</v>
      </c>
      <c r="C33" s="302">
        <v>0</v>
      </c>
      <c r="D33" s="303">
        <f t="shared" si="3"/>
        <v>0</v>
      </c>
      <c r="E33" s="302">
        <v>0</v>
      </c>
      <c r="F33" s="302">
        <v>0</v>
      </c>
      <c r="G33" s="302">
        <f t="shared" si="0"/>
        <v>0</v>
      </c>
      <c r="H33" s="302">
        <f t="shared" si="4"/>
        <v>0</v>
      </c>
      <c r="I33" s="302">
        <f t="shared" si="4"/>
        <v>0</v>
      </c>
      <c r="J33" s="302">
        <f t="shared" si="2"/>
        <v>0</v>
      </c>
    </row>
    <row r="34" spans="1:10" ht="22.5" x14ac:dyDescent="0.25">
      <c r="A34" s="257" t="s">
        <v>150</v>
      </c>
      <c r="B34" s="301">
        <v>110</v>
      </c>
      <c r="C34" s="301">
        <v>91</v>
      </c>
      <c r="D34" s="301">
        <f t="shared" si="3"/>
        <v>201</v>
      </c>
      <c r="E34" s="301">
        <v>6</v>
      </c>
      <c r="F34" s="301">
        <v>3</v>
      </c>
      <c r="G34" s="301">
        <f t="shared" si="0"/>
        <v>9</v>
      </c>
      <c r="H34" s="301">
        <f t="shared" si="4"/>
        <v>116</v>
      </c>
      <c r="I34" s="301">
        <f t="shared" si="4"/>
        <v>94</v>
      </c>
      <c r="J34" s="301">
        <f t="shared" si="2"/>
        <v>210</v>
      </c>
    </row>
    <row r="35" spans="1:10" ht="22.5" x14ac:dyDescent="0.25">
      <c r="A35" s="258" t="s">
        <v>129</v>
      </c>
      <c r="B35" s="302">
        <v>2</v>
      </c>
      <c r="C35" s="302">
        <v>0</v>
      </c>
      <c r="D35" s="303">
        <f t="shared" si="3"/>
        <v>2</v>
      </c>
      <c r="E35" s="302">
        <v>0</v>
      </c>
      <c r="F35" s="302">
        <v>0</v>
      </c>
      <c r="G35" s="302">
        <f t="shared" si="0"/>
        <v>0</v>
      </c>
      <c r="H35" s="302">
        <f t="shared" si="4"/>
        <v>2</v>
      </c>
      <c r="I35" s="302">
        <f t="shared" si="4"/>
        <v>0</v>
      </c>
      <c r="J35" s="302">
        <f t="shared" si="2"/>
        <v>2</v>
      </c>
    </row>
    <row r="36" spans="1:10" ht="22.5" x14ac:dyDescent="0.25">
      <c r="A36" s="257" t="s">
        <v>168</v>
      </c>
      <c r="B36" s="301">
        <v>0</v>
      </c>
      <c r="C36" s="301">
        <v>27</v>
      </c>
      <c r="D36" s="301">
        <f t="shared" si="3"/>
        <v>27</v>
      </c>
      <c r="E36" s="301">
        <v>0</v>
      </c>
      <c r="F36" s="301">
        <v>0</v>
      </c>
      <c r="G36" s="301">
        <f t="shared" si="0"/>
        <v>0</v>
      </c>
      <c r="H36" s="301">
        <f t="shared" si="4"/>
        <v>0</v>
      </c>
      <c r="I36" s="301">
        <f t="shared" si="4"/>
        <v>27</v>
      </c>
      <c r="J36" s="301">
        <f t="shared" si="2"/>
        <v>27</v>
      </c>
    </row>
    <row r="37" spans="1:10" ht="67.5" x14ac:dyDescent="0.25">
      <c r="A37" s="258" t="s">
        <v>169</v>
      </c>
      <c r="B37" s="302">
        <v>1</v>
      </c>
      <c r="C37" s="302">
        <v>1</v>
      </c>
      <c r="D37" s="303">
        <f t="shared" si="3"/>
        <v>2</v>
      </c>
      <c r="E37" s="302">
        <v>0</v>
      </c>
      <c r="F37" s="302">
        <v>0</v>
      </c>
      <c r="G37" s="302">
        <f t="shared" si="0"/>
        <v>0</v>
      </c>
      <c r="H37" s="302">
        <f t="shared" si="4"/>
        <v>1</v>
      </c>
      <c r="I37" s="302">
        <f t="shared" si="4"/>
        <v>1</v>
      </c>
      <c r="J37" s="302">
        <f t="shared" si="2"/>
        <v>2</v>
      </c>
    </row>
    <row r="38" spans="1:10" ht="22.5" x14ac:dyDescent="0.25">
      <c r="A38" s="257" t="s">
        <v>288</v>
      </c>
      <c r="B38" s="301">
        <v>3</v>
      </c>
      <c r="C38" s="301">
        <v>3</v>
      </c>
      <c r="D38" s="301">
        <f t="shared" si="3"/>
        <v>6</v>
      </c>
      <c r="E38" s="301">
        <v>1</v>
      </c>
      <c r="F38" s="301">
        <v>0</v>
      </c>
      <c r="G38" s="301">
        <f t="shared" si="0"/>
        <v>1</v>
      </c>
      <c r="H38" s="301">
        <f t="shared" si="4"/>
        <v>4</v>
      </c>
      <c r="I38" s="301">
        <f t="shared" si="4"/>
        <v>3</v>
      </c>
      <c r="J38" s="301">
        <f t="shared" si="2"/>
        <v>7</v>
      </c>
    </row>
    <row r="39" spans="1:10" ht="67.5" x14ac:dyDescent="0.25">
      <c r="A39" s="258" t="s">
        <v>304</v>
      </c>
      <c r="B39" s="302">
        <v>0</v>
      </c>
      <c r="C39" s="302">
        <v>18</v>
      </c>
      <c r="D39" s="303">
        <f t="shared" si="3"/>
        <v>18</v>
      </c>
      <c r="E39" s="302">
        <v>0</v>
      </c>
      <c r="F39" s="302">
        <v>0</v>
      </c>
      <c r="G39" s="302">
        <f t="shared" si="0"/>
        <v>0</v>
      </c>
      <c r="H39" s="302">
        <f t="shared" si="4"/>
        <v>0</v>
      </c>
      <c r="I39" s="302">
        <f t="shared" si="4"/>
        <v>18</v>
      </c>
      <c r="J39" s="302">
        <f t="shared" si="2"/>
        <v>18</v>
      </c>
    </row>
    <row r="40" spans="1:10" ht="45" x14ac:dyDescent="0.25">
      <c r="A40" s="257" t="s">
        <v>305</v>
      </c>
      <c r="B40" s="301">
        <v>110</v>
      </c>
      <c r="C40" s="301">
        <v>91</v>
      </c>
      <c r="D40" s="301">
        <f t="shared" si="3"/>
        <v>201</v>
      </c>
      <c r="E40" s="301">
        <v>6</v>
      </c>
      <c r="F40" s="301">
        <v>3</v>
      </c>
      <c r="G40" s="301">
        <f t="shared" si="0"/>
        <v>9</v>
      </c>
      <c r="H40" s="301">
        <f t="shared" ref="H40:I45" si="5">B40+E40</f>
        <v>116</v>
      </c>
      <c r="I40" s="301">
        <f t="shared" si="5"/>
        <v>94</v>
      </c>
      <c r="J40" s="301">
        <f t="shared" si="2"/>
        <v>210</v>
      </c>
    </row>
    <row r="41" spans="1:10" ht="22.5" x14ac:dyDescent="0.25">
      <c r="A41" s="258" t="s">
        <v>306</v>
      </c>
      <c r="B41" s="302">
        <v>39</v>
      </c>
      <c r="C41" s="302">
        <v>19</v>
      </c>
      <c r="D41" s="303">
        <f t="shared" si="3"/>
        <v>58</v>
      </c>
      <c r="E41" s="302">
        <v>2</v>
      </c>
      <c r="F41" s="302">
        <v>2</v>
      </c>
      <c r="G41" s="302">
        <f t="shared" si="0"/>
        <v>4</v>
      </c>
      <c r="H41" s="302">
        <f t="shared" si="5"/>
        <v>41</v>
      </c>
      <c r="I41" s="302">
        <f t="shared" si="5"/>
        <v>21</v>
      </c>
      <c r="J41" s="302">
        <f t="shared" si="2"/>
        <v>62</v>
      </c>
    </row>
    <row r="42" spans="1:10" ht="67.5" x14ac:dyDescent="0.25">
      <c r="A42" s="257" t="s">
        <v>307</v>
      </c>
      <c r="B42" s="301">
        <v>0</v>
      </c>
      <c r="C42" s="301">
        <v>27</v>
      </c>
      <c r="D42" s="301">
        <f t="shared" si="3"/>
        <v>27</v>
      </c>
      <c r="E42" s="301">
        <v>0</v>
      </c>
      <c r="F42" s="301">
        <v>0</v>
      </c>
      <c r="G42" s="301">
        <f t="shared" si="0"/>
        <v>0</v>
      </c>
      <c r="H42" s="301">
        <f t="shared" si="5"/>
        <v>0</v>
      </c>
      <c r="I42" s="301">
        <f t="shared" si="5"/>
        <v>27</v>
      </c>
      <c r="J42" s="301">
        <f t="shared" si="2"/>
        <v>27</v>
      </c>
    </row>
    <row r="43" spans="1:10" ht="67.5" x14ac:dyDescent="0.25">
      <c r="A43" s="258" t="s">
        <v>308</v>
      </c>
      <c r="B43" s="302">
        <v>3</v>
      </c>
      <c r="C43" s="302">
        <v>3</v>
      </c>
      <c r="D43" s="303">
        <f t="shared" si="3"/>
        <v>6</v>
      </c>
      <c r="E43" s="302">
        <v>1</v>
      </c>
      <c r="F43" s="302">
        <v>0</v>
      </c>
      <c r="G43" s="302">
        <f t="shared" si="0"/>
        <v>1</v>
      </c>
      <c r="H43" s="302">
        <f t="shared" si="5"/>
        <v>4</v>
      </c>
      <c r="I43" s="302">
        <f t="shared" si="5"/>
        <v>3</v>
      </c>
      <c r="J43" s="302">
        <f t="shared" si="2"/>
        <v>7</v>
      </c>
    </row>
    <row r="44" spans="1:10" ht="22.5" x14ac:dyDescent="0.25">
      <c r="A44" s="257" t="s">
        <v>3</v>
      </c>
      <c r="B44" s="301">
        <v>7</v>
      </c>
      <c r="C44" s="301">
        <v>6</v>
      </c>
      <c r="D44" s="301">
        <f t="shared" si="3"/>
        <v>13</v>
      </c>
      <c r="E44" s="301">
        <v>20260</v>
      </c>
      <c r="F44" s="301">
        <v>406</v>
      </c>
      <c r="G44" s="301">
        <f t="shared" si="0"/>
        <v>20666</v>
      </c>
      <c r="H44" s="301">
        <f t="shared" si="5"/>
        <v>20267</v>
      </c>
      <c r="I44" s="301">
        <f t="shared" si="5"/>
        <v>412</v>
      </c>
      <c r="J44" s="301">
        <f t="shared" si="2"/>
        <v>20679</v>
      </c>
    </row>
    <row r="45" spans="1:10" ht="22.5" x14ac:dyDescent="0.25">
      <c r="A45" s="258" t="s">
        <v>211</v>
      </c>
      <c r="B45" s="302">
        <f>0</f>
        <v>0</v>
      </c>
      <c r="C45" s="302">
        <f>0</f>
        <v>0</v>
      </c>
      <c r="D45" s="303">
        <f t="shared" si="3"/>
        <v>0</v>
      </c>
      <c r="E45" s="302">
        <v>4</v>
      </c>
      <c r="F45" s="302">
        <f>0</f>
        <v>0</v>
      </c>
      <c r="G45" s="302">
        <f t="shared" si="0"/>
        <v>4</v>
      </c>
      <c r="H45" s="302">
        <f t="shared" si="5"/>
        <v>4</v>
      </c>
      <c r="I45" s="302">
        <f t="shared" si="5"/>
        <v>0</v>
      </c>
      <c r="J45" s="302">
        <f t="shared" si="2"/>
        <v>4</v>
      </c>
    </row>
    <row r="46" spans="1:10" ht="22.5" x14ac:dyDescent="0.25">
      <c r="A46" s="40" t="s">
        <v>2</v>
      </c>
      <c r="B46" s="41">
        <f>SUM(B8:B45)</f>
        <v>48102</v>
      </c>
      <c r="C46" s="41">
        <f t="shared" ref="C46:J46" si="6">SUM(C8:C45)</f>
        <v>43095</v>
      </c>
      <c r="D46" s="41">
        <f t="shared" si="6"/>
        <v>91197</v>
      </c>
      <c r="E46" s="41">
        <f t="shared" si="6"/>
        <v>75405</v>
      </c>
      <c r="F46" s="41">
        <f t="shared" si="6"/>
        <v>6951</v>
      </c>
      <c r="G46" s="41">
        <f t="shared" si="6"/>
        <v>82356</v>
      </c>
      <c r="H46" s="41">
        <f t="shared" si="6"/>
        <v>123507</v>
      </c>
      <c r="I46" s="41">
        <f t="shared" si="6"/>
        <v>50046</v>
      </c>
      <c r="J46" s="41">
        <f t="shared" si="6"/>
        <v>173553</v>
      </c>
    </row>
    <row r="47" spans="1:10" ht="18" x14ac:dyDescent="0.45">
      <c r="A47" s="259" t="s">
        <v>37</v>
      </c>
      <c r="B47" s="260"/>
      <c r="C47" s="260"/>
      <c r="D47" s="260"/>
      <c r="E47" s="260"/>
      <c r="F47" s="260"/>
      <c r="G47" s="260"/>
      <c r="H47" s="260"/>
      <c r="I47" s="260"/>
      <c r="J47" s="261"/>
    </row>
    <row r="48" spans="1:10" ht="18" x14ac:dyDescent="0.45">
      <c r="A48" s="262" t="s">
        <v>36</v>
      </c>
      <c r="B48" s="263"/>
      <c r="C48" s="263"/>
      <c r="D48" s="263"/>
      <c r="E48" s="263"/>
      <c r="F48" s="263"/>
      <c r="G48" s="263"/>
      <c r="H48" s="263"/>
      <c r="I48" s="263"/>
      <c r="J48" s="263"/>
    </row>
    <row r="49" spans="1:10" s="266" customFormat="1" ht="17.649999999999999" customHeight="1" x14ac:dyDescent="0.25">
      <c r="A49" s="264" t="s">
        <v>152</v>
      </c>
      <c r="B49" s="265"/>
      <c r="C49" s="265"/>
      <c r="D49" s="265"/>
      <c r="E49" s="265"/>
      <c r="F49" s="265"/>
      <c r="G49" s="265"/>
      <c r="H49" s="265"/>
      <c r="I49" s="265"/>
      <c r="J49" s="265"/>
    </row>
    <row r="50" spans="1:10" x14ac:dyDescent="0.25">
      <c r="A50" s="378" t="s">
        <v>310</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view="pageBreakPreview" zoomScale="90" zoomScaleNormal="90" zoomScaleSheetLayoutView="90" workbookViewId="0">
      <selection activeCell="B7" sqref="B7:D16"/>
    </sheetView>
  </sheetViews>
  <sheetFormatPr defaultColWidth="8.42578125" defaultRowHeight="15" x14ac:dyDescent="0.25"/>
  <cols>
    <col min="1" max="1" width="44.42578125" style="198" customWidth="1"/>
    <col min="2" max="3" width="14.42578125" style="198" customWidth="1"/>
    <col min="4" max="4" width="16.42578125" style="198" customWidth="1"/>
    <col min="5" max="5" width="45.42578125" style="198" customWidth="1"/>
    <col min="6" max="6" width="9.42578125" style="198" bestFit="1" customWidth="1"/>
    <col min="7" max="16384" width="8.42578125" style="198"/>
  </cols>
  <sheetData>
    <row r="1" spans="1:31" ht="18" x14ac:dyDescent="0.25">
      <c r="A1" s="196" t="s">
        <v>301</v>
      </c>
      <c r="B1" s="197"/>
      <c r="C1" s="197"/>
    </row>
    <row r="2" spans="1:31" s="199" customFormat="1" x14ac:dyDescent="0.25">
      <c r="A2" s="197"/>
      <c r="B2" s="197"/>
      <c r="C2" s="197"/>
      <c r="K2" s="198"/>
      <c r="L2" s="198"/>
      <c r="M2" s="198"/>
      <c r="N2" s="198"/>
      <c r="O2" s="198"/>
      <c r="P2" s="198"/>
      <c r="Q2" s="198"/>
      <c r="R2" s="198"/>
      <c r="S2" s="198"/>
      <c r="T2" s="198"/>
      <c r="U2" s="198"/>
      <c r="V2" s="198"/>
      <c r="W2" s="198"/>
      <c r="X2" s="198"/>
      <c r="Y2" s="198"/>
      <c r="Z2" s="198"/>
      <c r="AA2" s="198"/>
      <c r="AB2" s="198"/>
      <c r="AC2" s="198"/>
      <c r="AD2" s="198"/>
      <c r="AE2" s="198"/>
    </row>
    <row r="3" spans="1:31" s="199" customFormat="1" x14ac:dyDescent="0.25">
      <c r="A3" s="200"/>
      <c r="B3" s="200"/>
      <c r="C3" s="200"/>
      <c r="K3" s="198"/>
      <c r="L3" s="198"/>
      <c r="M3" s="198"/>
      <c r="N3" s="198"/>
      <c r="O3" s="198"/>
      <c r="P3" s="198"/>
      <c r="Q3" s="198"/>
      <c r="R3" s="198"/>
      <c r="S3" s="198"/>
      <c r="T3" s="198"/>
      <c r="U3" s="198"/>
      <c r="V3" s="198"/>
      <c r="W3" s="198"/>
      <c r="X3" s="198"/>
      <c r="Y3" s="198"/>
      <c r="Z3" s="198"/>
      <c r="AA3" s="198"/>
      <c r="AB3" s="198"/>
      <c r="AC3" s="198"/>
      <c r="AD3" s="198"/>
      <c r="AE3" s="198"/>
    </row>
    <row r="4" spans="1:31" ht="22.5" x14ac:dyDescent="0.25">
      <c r="A4" s="377" t="s">
        <v>29</v>
      </c>
      <c r="B4" s="377"/>
      <c r="C4" s="377"/>
      <c r="D4" s="377"/>
      <c r="E4" s="218"/>
    </row>
    <row r="5" spans="1:31" ht="22.5" x14ac:dyDescent="0.25">
      <c r="A5" s="201" t="s">
        <v>174</v>
      </c>
      <c r="B5" s="338" t="s">
        <v>119</v>
      </c>
      <c r="C5" s="339"/>
      <c r="D5" s="340"/>
    </row>
    <row r="6" spans="1:31" ht="40.5" customHeight="1" x14ac:dyDescent="0.25">
      <c r="A6" s="49" t="s">
        <v>52</v>
      </c>
      <c r="B6" s="49" t="s">
        <v>27</v>
      </c>
      <c r="C6" s="49" t="s">
        <v>28</v>
      </c>
      <c r="D6" s="49" t="s">
        <v>2</v>
      </c>
    </row>
    <row r="7" spans="1:31" ht="21.75" customHeight="1" x14ac:dyDescent="0.25">
      <c r="A7" s="214" t="s">
        <v>53</v>
      </c>
      <c r="B7" s="276">
        <v>1705</v>
      </c>
      <c r="C7" s="276">
        <v>2873</v>
      </c>
      <c r="D7" s="276">
        <f t="shared" ref="D7:D15" si="0">B7+C7</f>
        <v>4578</v>
      </c>
      <c r="F7" s="219"/>
    </row>
    <row r="8" spans="1:31" ht="21.75" customHeight="1" x14ac:dyDescent="0.25">
      <c r="A8" s="215" t="s">
        <v>54</v>
      </c>
      <c r="B8" s="277">
        <v>1804405</v>
      </c>
      <c r="C8" s="277">
        <v>219</v>
      </c>
      <c r="D8" s="277">
        <f t="shared" si="0"/>
        <v>1804624</v>
      </c>
      <c r="F8" s="219"/>
    </row>
    <row r="9" spans="1:31" ht="21.75" customHeight="1" x14ac:dyDescent="0.25">
      <c r="A9" s="214" t="s">
        <v>55</v>
      </c>
      <c r="B9" s="276">
        <v>840088</v>
      </c>
      <c r="C9" s="276">
        <v>1236920</v>
      </c>
      <c r="D9" s="276">
        <f t="shared" si="0"/>
        <v>2077008</v>
      </c>
      <c r="F9" s="219"/>
      <c r="H9" s="219"/>
    </row>
    <row r="10" spans="1:31" ht="21.75" customHeight="1" x14ac:dyDescent="0.25">
      <c r="A10" s="215" t="s">
        <v>56</v>
      </c>
      <c r="B10" s="277">
        <v>53503</v>
      </c>
      <c r="C10" s="277">
        <v>2913</v>
      </c>
      <c r="D10" s="277">
        <f t="shared" si="0"/>
        <v>56416</v>
      </c>
      <c r="F10" s="219"/>
    </row>
    <row r="11" spans="1:31" ht="21.75" customHeight="1" x14ac:dyDescent="0.25">
      <c r="A11" s="214" t="s">
        <v>107</v>
      </c>
      <c r="B11" s="276">
        <v>21775</v>
      </c>
      <c r="C11" s="276">
        <v>10</v>
      </c>
      <c r="D11" s="276">
        <f t="shared" si="0"/>
        <v>21785</v>
      </c>
      <c r="F11" s="219"/>
    </row>
    <row r="12" spans="1:31" ht="21.75" customHeight="1" x14ac:dyDescent="0.25">
      <c r="A12" s="215" t="s">
        <v>57</v>
      </c>
      <c r="B12" s="277">
        <v>4217</v>
      </c>
      <c r="C12" s="277"/>
      <c r="D12" s="277">
        <f t="shared" si="0"/>
        <v>4217</v>
      </c>
      <c r="F12" s="219"/>
    </row>
    <row r="13" spans="1:31" ht="21.75" customHeight="1" x14ac:dyDescent="0.25">
      <c r="A13" s="214" t="s">
        <v>58</v>
      </c>
      <c r="B13" s="276">
        <v>683</v>
      </c>
      <c r="C13" s="276">
        <v>623</v>
      </c>
      <c r="D13" s="276">
        <f t="shared" si="0"/>
        <v>1306</v>
      </c>
      <c r="F13" s="219"/>
    </row>
    <row r="14" spans="1:31" ht="21.75" customHeight="1" x14ac:dyDescent="0.25">
      <c r="A14" s="215" t="s">
        <v>108</v>
      </c>
      <c r="B14" s="277">
        <v>501</v>
      </c>
      <c r="C14" s="277">
        <v>1079</v>
      </c>
      <c r="D14" s="277">
        <f>B14+C14</f>
        <v>1580</v>
      </c>
      <c r="F14" s="219"/>
    </row>
    <row r="15" spans="1:31" ht="19.149999999999999" customHeight="1" x14ac:dyDescent="0.25">
      <c r="A15" s="214" t="s">
        <v>59</v>
      </c>
      <c r="B15" s="276">
        <v>23</v>
      </c>
      <c r="C15" s="276">
        <v>979</v>
      </c>
      <c r="D15" s="276">
        <f t="shared" si="0"/>
        <v>1002</v>
      </c>
      <c r="F15" s="219"/>
    </row>
    <row r="16" spans="1:31" ht="19.5" customHeight="1" x14ac:dyDescent="0.25">
      <c r="A16" s="129" t="s">
        <v>2</v>
      </c>
      <c r="B16" s="39">
        <f>SUM(B7:B15)</f>
        <v>2726900</v>
      </c>
      <c r="C16" s="39">
        <f>SUM(C7:C15)</f>
        <v>1245616</v>
      </c>
      <c r="D16" s="39">
        <f>SUM(D7:D15)</f>
        <v>3972516</v>
      </c>
      <c r="F16" s="219"/>
    </row>
    <row r="17" spans="1:4" ht="18" x14ac:dyDescent="0.45">
      <c r="A17" s="205" t="s">
        <v>118</v>
      </c>
      <c r="B17" s="220"/>
      <c r="C17" s="206"/>
      <c r="D17" s="206"/>
    </row>
    <row r="18" spans="1:4" ht="17.25" x14ac:dyDescent="0.25">
      <c r="A18" s="221"/>
      <c r="B18" s="208"/>
      <c r="C18" s="208"/>
      <c r="D18" s="208"/>
    </row>
    <row r="29" spans="1:4" x14ac:dyDescent="0.25">
      <c r="B29" s="208"/>
      <c r="C29" s="208"/>
      <c r="D29" s="208"/>
    </row>
    <row r="30" spans="1:4" x14ac:dyDescent="0.25">
      <c r="B30" s="208"/>
      <c r="C30" s="208"/>
      <c r="D30" s="208"/>
    </row>
    <row r="31" spans="1:4" x14ac:dyDescent="0.25">
      <c r="B31" s="208"/>
      <c r="C31" s="208"/>
      <c r="D31" s="208"/>
    </row>
    <row r="32" spans="1:4" x14ac:dyDescent="0.25">
      <c r="B32" s="208"/>
      <c r="C32" s="208"/>
      <c r="D32" s="208"/>
    </row>
    <row r="33" spans="2:4" x14ac:dyDescent="0.25">
      <c r="B33" s="208"/>
      <c r="C33" s="208"/>
      <c r="D33" s="208"/>
    </row>
    <row r="34" spans="2:4" x14ac:dyDescent="0.25">
      <c r="B34" s="208"/>
      <c r="C34" s="208"/>
      <c r="D34" s="208"/>
    </row>
    <row r="35" spans="2:4" x14ac:dyDescent="0.25">
      <c r="B35" s="208"/>
      <c r="C35" s="208"/>
      <c r="D35" s="208"/>
    </row>
    <row r="36" spans="2:4" x14ac:dyDescent="0.25">
      <c r="B36" s="208"/>
      <c r="C36" s="208"/>
      <c r="D36" s="208"/>
    </row>
    <row r="37" spans="2:4" x14ac:dyDescent="0.25">
      <c r="B37" s="208"/>
      <c r="C37" s="208"/>
      <c r="D37" s="208"/>
    </row>
    <row r="38" spans="2:4" x14ac:dyDescent="0.25">
      <c r="B38" s="208"/>
      <c r="C38" s="208"/>
      <c r="D38" s="208"/>
    </row>
    <row r="39" spans="2:4" x14ac:dyDescent="0.25">
      <c r="B39" s="208"/>
      <c r="C39" s="208"/>
      <c r="D39" s="208"/>
    </row>
    <row r="40" spans="2:4" x14ac:dyDescent="0.25">
      <c r="B40" s="208"/>
      <c r="C40" s="208"/>
      <c r="D40" s="208"/>
    </row>
    <row r="41" spans="2:4" x14ac:dyDescent="0.25">
      <c r="B41" s="208"/>
      <c r="C41" s="208"/>
      <c r="D41" s="208"/>
    </row>
    <row r="42" spans="2:4" x14ac:dyDescent="0.25">
      <c r="B42" s="208"/>
      <c r="C42" s="208"/>
      <c r="D42" s="208"/>
    </row>
    <row r="43" spans="2:4" x14ac:dyDescent="0.25">
      <c r="B43" s="208"/>
      <c r="C43" s="208"/>
      <c r="D43" s="208"/>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6"/>
  <sheetViews>
    <sheetView showGridLines="0" view="pageBreakPreview" zoomScale="70" zoomScaleNormal="70" zoomScaleSheetLayoutView="70" workbookViewId="0">
      <selection activeCell="E19" sqref="E19"/>
    </sheetView>
  </sheetViews>
  <sheetFormatPr defaultColWidth="8.42578125" defaultRowHeight="15" x14ac:dyDescent="0.25"/>
  <cols>
    <col min="1" max="1" width="47.140625" style="226" customWidth="1"/>
    <col min="2" max="10" width="16.42578125" style="226" customWidth="1"/>
    <col min="11" max="16384" width="8.42578125" style="226"/>
  </cols>
  <sheetData>
    <row r="1" spans="1:31" ht="24.6" customHeight="1" x14ac:dyDescent="0.25">
      <c r="A1" s="224" t="s">
        <v>301</v>
      </c>
      <c r="B1" s="225"/>
      <c r="C1" s="225"/>
    </row>
    <row r="2" spans="1:31" s="227" customFormat="1" ht="14.25" customHeight="1" x14ac:dyDescent="0.25">
      <c r="A2" s="225"/>
      <c r="B2" s="225"/>
      <c r="C2" s="225"/>
      <c r="K2" s="226"/>
      <c r="L2" s="226"/>
      <c r="M2" s="226"/>
      <c r="N2" s="226"/>
      <c r="O2" s="226"/>
      <c r="P2" s="226"/>
      <c r="Q2" s="226"/>
      <c r="R2" s="226"/>
      <c r="S2" s="226"/>
      <c r="T2" s="226"/>
      <c r="U2" s="226"/>
      <c r="V2" s="226"/>
      <c r="W2" s="226"/>
      <c r="X2" s="226"/>
      <c r="Y2" s="226"/>
      <c r="Z2" s="226"/>
      <c r="AA2" s="226"/>
      <c r="AB2" s="226"/>
      <c r="AC2" s="226"/>
      <c r="AD2" s="226"/>
      <c r="AE2" s="226"/>
    </row>
    <row r="3" spans="1:31" ht="21" customHeight="1" x14ac:dyDescent="0.25">
      <c r="A3" s="337" t="s">
        <v>297</v>
      </c>
      <c r="B3" s="337"/>
      <c r="C3" s="337"/>
      <c r="D3" s="337"/>
      <c r="E3" s="337"/>
      <c r="F3" s="337"/>
      <c r="G3" s="337"/>
      <c r="H3" s="337"/>
      <c r="I3" s="337"/>
      <c r="J3" s="337"/>
    </row>
    <row r="4" spans="1:31" ht="22.5" x14ac:dyDescent="0.25">
      <c r="A4" s="228" t="s">
        <v>167</v>
      </c>
      <c r="B4" s="338" t="s">
        <v>120</v>
      </c>
      <c r="C4" s="339"/>
      <c r="D4" s="339"/>
      <c r="E4" s="339"/>
      <c r="F4" s="339"/>
      <c r="G4" s="339"/>
      <c r="H4" s="339"/>
      <c r="I4" s="339"/>
      <c r="J4" s="340"/>
    </row>
    <row r="5" spans="1:31" ht="22.5" x14ac:dyDescent="0.25">
      <c r="A5" s="341" t="s">
        <v>32</v>
      </c>
      <c r="B5" s="341" t="s">
        <v>0</v>
      </c>
      <c r="C5" s="341"/>
      <c r="D5" s="341"/>
      <c r="E5" s="341" t="s">
        <v>1</v>
      </c>
      <c r="F5" s="341"/>
      <c r="G5" s="341"/>
      <c r="H5" s="341" t="s">
        <v>2</v>
      </c>
      <c r="I5" s="341"/>
      <c r="J5" s="341"/>
    </row>
    <row r="6" spans="1:31" ht="22.5" x14ac:dyDescent="0.25">
      <c r="A6" s="341"/>
      <c r="B6" s="49" t="s">
        <v>27</v>
      </c>
      <c r="C6" s="49" t="s">
        <v>28</v>
      </c>
      <c r="D6" s="49" t="s">
        <v>2</v>
      </c>
      <c r="E6" s="49" t="s">
        <v>27</v>
      </c>
      <c r="F6" s="49" t="s">
        <v>28</v>
      </c>
      <c r="G6" s="49" t="s">
        <v>2</v>
      </c>
      <c r="H6" s="49" t="s">
        <v>27</v>
      </c>
      <c r="I6" s="49" t="s">
        <v>28</v>
      </c>
      <c r="J6" s="49" t="s">
        <v>2</v>
      </c>
    </row>
    <row r="7" spans="1:31" ht="22.5" x14ac:dyDescent="0.25">
      <c r="A7" s="229" t="s">
        <v>62</v>
      </c>
      <c r="B7" s="268">
        <v>657740</v>
      </c>
      <c r="C7" s="268">
        <v>502678</v>
      </c>
      <c r="D7" s="268">
        <f>B7+C7</f>
        <v>1160418</v>
      </c>
      <c r="E7" s="268">
        <v>20955</v>
      </c>
      <c r="F7" s="268">
        <v>18788</v>
      </c>
      <c r="G7" s="268">
        <f>E7+F7</f>
        <v>39743</v>
      </c>
      <c r="H7" s="268">
        <f t="shared" ref="H7:J9" si="0">B7+E7</f>
        <v>678695</v>
      </c>
      <c r="I7" s="268">
        <f t="shared" si="0"/>
        <v>521466</v>
      </c>
      <c r="J7" s="268">
        <f t="shared" si="0"/>
        <v>1200161</v>
      </c>
    </row>
    <row r="8" spans="1:31" ht="22.5" x14ac:dyDescent="0.25">
      <c r="A8" s="230" t="s">
        <v>61</v>
      </c>
      <c r="B8" s="269">
        <v>1705032</v>
      </c>
      <c r="C8" s="269">
        <v>1125207</v>
      </c>
      <c r="D8" s="269">
        <f>B8+C8</f>
        <v>2830239</v>
      </c>
      <c r="E8" s="269">
        <v>8726727</v>
      </c>
      <c r="F8" s="269">
        <v>451692</v>
      </c>
      <c r="G8" s="269">
        <f>E8+F8</f>
        <v>9178419</v>
      </c>
      <c r="H8" s="269">
        <f t="shared" si="0"/>
        <v>10431759</v>
      </c>
      <c r="I8" s="269">
        <f t="shared" si="0"/>
        <v>1576899</v>
      </c>
      <c r="J8" s="269">
        <f t="shared" si="0"/>
        <v>12008658</v>
      </c>
    </row>
    <row r="9" spans="1:31" ht="22.5" x14ac:dyDescent="0.25">
      <c r="A9" s="229" t="s">
        <v>42</v>
      </c>
      <c r="B9" s="268">
        <v>0</v>
      </c>
      <c r="C9" s="268">
        <v>0</v>
      </c>
      <c r="D9" s="268">
        <f>B9+C9</f>
        <v>0</v>
      </c>
      <c r="E9" s="268">
        <v>2726900</v>
      </c>
      <c r="F9" s="268">
        <v>1245616</v>
      </c>
      <c r="G9" s="268">
        <f>E9+F9</f>
        <v>3972516</v>
      </c>
      <c r="H9" s="268">
        <f t="shared" si="0"/>
        <v>2726900</v>
      </c>
      <c r="I9" s="268">
        <f t="shared" si="0"/>
        <v>1245616</v>
      </c>
      <c r="J9" s="268">
        <f t="shared" si="0"/>
        <v>3972516</v>
      </c>
    </row>
    <row r="10" spans="1:31" ht="18" x14ac:dyDescent="0.45">
      <c r="A10" s="231" t="s">
        <v>33</v>
      </c>
      <c r="B10" s="232"/>
      <c r="C10" s="232"/>
      <c r="D10" s="233"/>
      <c r="E10" s="233"/>
      <c r="F10" s="233"/>
      <c r="G10" s="234"/>
      <c r="H10" s="234"/>
      <c r="I10" s="235"/>
    </row>
    <row r="11" spans="1:31" ht="18" x14ac:dyDescent="0.45">
      <c r="A11" s="236" t="s">
        <v>117</v>
      </c>
      <c r="B11" s="237"/>
      <c r="C11" s="238"/>
      <c r="D11" s="238"/>
      <c r="E11" s="238"/>
      <c r="F11" s="238"/>
      <c r="G11" s="239"/>
      <c r="H11" s="240"/>
      <c r="I11" s="240"/>
    </row>
    <row r="12" spans="1:31" ht="18" x14ac:dyDescent="0.45">
      <c r="A12" s="241" t="s">
        <v>30</v>
      </c>
      <c r="B12" s="242"/>
      <c r="C12" s="242"/>
      <c r="D12" s="242"/>
      <c r="E12" s="242"/>
      <c r="F12" s="242"/>
      <c r="G12" s="239"/>
      <c r="H12" s="240"/>
      <c r="I12" s="240"/>
    </row>
    <row r="13" spans="1:31" ht="18" x14ac:dyDescent="0.45">
      <c r="A13" s="243" t="s">
        <v>31</v>
      </c>
      <c r="B13" s="237"/>
      <c r="C13" s="237"/>
      <c r="D13" s="237"/>
      <c r="E13" s="237"/>
      <c r="F13" s="237"/>
      <c r="G13" s="239"/>
      <c r="I13" s="240"/>
    </row>
    <row r="14" spans="1:31" x14ac:dyDescent="0.25">
      <c r="A14" s="184" t="s">
        <v>252</v>
      </c>
    </row>
    <row r="16" spans="1:31" x14ac:dyDescent="0.25">
      <c r="B16" s="245"/>
      <c r="C16" s="245"/>
      <c r="D16" s="245"/>
      <c r="E16" s="245"/>
      <c r="F16" s="245"/>
      <c r="G16" s="245"/>
      <c r="H16" s="245"/>
      <c r="I16" s="245"/>
      <c r="J16" s="245"/>
      <c r="K16" s="245"/>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21"/>
  <sheetViews>
    <sheetView showGridLines="0" view="pageBreakPreview" zoomScale="80" zoomScaleNormal="80" zoomScaleSheetLayoutView="80" workbookViewId="0">
      <selection activeCell="H22" sqref="H22"/>
    </sheetView>
  </sheetViews>
  <sheetFormatPr defaultColWidth="8.42578125" defaultRowHeight="15" x14ac:dyDescent="0.25"/>
  <cols>
    <col min="1" max="1" width="41.140625" style="226" customWidth="1"/>
    <col min="2" max="10" width="17.42578125" style="226" customWidth="1"/>
    <col min="11" max="16384" width="8.42578125" style="226"/>
  </cols>
  <sheetData>
    <row r="1" spans="1:31" s="235" customFormat="1" ht="14.65" customHeight="1" x14ac:dyDescent="0.25">
      <c r="A1" s="224" t="s">
        <v>301</v>
      </c>
      <c r="B1" s="225"/>
      <c r="C1" s="246"/>
    </row>
    <row r="2" spans="1:31" s="247" customFormat="1" ht="14.65" customHeight="1" x14ac:dyDescent="0.25">
      <c r="A2" s="225"/>
      <c r="B2" s="225"/>
      <c r="C2" s="246"/>
      <c r="K2" s="235"/>
      <c r="L2" s="235"/>
      <c r="M2" s="235"/>
      <c r="N2" s="235"/>
      <c r="O2" s="235"/>
      <c r="P2" s="235"/>
      <c r="Q2" s="235"/>
      <c r="R2" s="235"/>
      <c r="S2" s="235"/>
      <c r="T2" s="235"/>
      <c r="U2" s="235"/>
      <c r="V2" s="235"/>
      <c r="W2" s="235"/>
      <c r="X2" s="235"/>
      <c r="Y2" s="235"/>
      <c r="Z2" s="235"/>
      <c r="AA2" s="235"/>
      <c r="AB2" s="235"/>
      <c r="AC2" s="235"/>
      <c r="AD2" s="235"/>
      <c r="AE2" s="235"/>
    </row>
    <row r="3" spans="1:31" s="227" customFormat="1" ht="18.600000000000001" customHeight="1" x14ac:dyDescent="0.25">
      <c r="A3" s="337" t="s">
        <v>298</v>
      </c>
      <c r="B3" s="337"/>
      <c r="C3" s="337"/>
      <c r="D3" s="337"/>
      <c r="E3" s="337"/>
      <c r="F3" s="337"/>
      <c r="G3" s="337"/>
      <c r="H3" s="337"/>
      <c r="I3" s="337"/>
      <c r="J3" s="337"/>
      <c r="K3" s="226"/>
      <c r="L3" s="226"/>
      <c r="M3" s="226"/>
      <c r="N3" s="226"/>
      <c r="O3" s="226"/>
      <c r="P3" s="226"/>
      <c r="Q3" s="226"/>
      <c r="R3" s="226"/>
      <c r="S3" s="226"/>
      <c r="T3" s="226"/>
      <c r="U3" s="226"/>
      <c r="V3" s="226"/>
      <c r="W3" s="226"/>
      <c r="X3" s="226"/>
      <c r="Y3" s="226"/>
      <c r="Z3" s="226"/>
      <c r="AA3" s="226"/>
      <c r="AB3" s="226"/>
      <c r="AC3" s="226"/>
      <c r="AD3" s="226"/>
      <c r="AE3" s="226"/>
    </row>
    <row r="4" spans="1:31" ht="22.5" x14ac:dyDescent="0.25">
      <c r="A4" s="228" t="s">
        <v>166</v>
      </c>
      <c r="B4" s="338" t="s">
        <v>120</v>
      </c>
      <c r="C4" s="339"/>
      <c r="D4" s="339"/>
      <c r="E4" s="339"/>
      <c r="F4" s="339"/>
      <c r="G4" s="339"/>
      <c r="H4" s="339"/>
      <c r="I4" s="339"/>
      <c r="J4" s="340"/>
    </row>
    <row r="5" spans="1:31" ht="22.5" x14ac:dyDescent="0.25">
      <c r="A5" s="342" t="s">
        <v>103</v>
      </c>
      <c r="B5" s="341" t="s">
        <v>0</v>
      </c>
      <c r="C5" s="341"/>
      <c r="D5" s="341"/>
      <c r="E5" s="341" t="s">
        <v>1</v>
      </c>
      <c r="F5" s="341"/>
      <c r="G5" s="341"/>
      <c r="H5" s="341" t="s">
        <v>2</v>
      </c>
      <c r="I5" s="341"/>
      <c r="J5" s="341"/>
    </row>
    <row r="6" spans="1:31" ht="22.5" x14ac:dyDescent="0.25">
      <c r="A6" s="343"/>
      <c r="B6" s="49" t="s">
        <v>27</v>
      </c>
      <c r="C6" s="49" t="s">
        <v>28</v>
      </c>
      <c r="D6" s="49" t="s">
        <v>2</v>
      </c>
      <c r="E6" s="49" t="s">
        <v>27</v>
      </c>
      <c r="F6" s="49" t="s">
        <v>28</v>
      </c>
      <c r="G6" s="49" t="s">
        <v>2</v>
      </c>
      <c r="H6" s="49" t="s">
        <v>27</v>
      </c>
      <c r="I6" s="49" t="s">
        <v>28</v>
      </c>
      <c r="J6" s="49" t="s">
        <v>2</v>
      </c>
    </row>
    <row r="7" spans="1:31" ht="22.5" x14ac:dyDescent="0.25">
      <c r="A7" s="290" t="s">
        <v>64</v>
      </c>
      <c r="B7" s="268">
        <v>657740</v>
      </c>
      <c r="C7" s="268">
        <v>502678</v>
      </c>
      <c r="D7" s="268">
        <f>B7+C7</f>
        <v>1160418</v>
      </c>
      <c r="E7" s="268">
        <v>20955</v>
      </c>
      <c r="F7" s="268">
        <v>18788</v>
      </c>
      <c r="G7" s="268">
        <f>E7+F7</f>
        <v>39743</v>
      </c>
      <c r="H7" s="268">
        <f>B7+E7</f>
        <v>678695</v>
      </c>
      <c r="I7" s="268">
        <f t="shared" ref="I7:J7" si="0">C7+F7</f>
        <v>521466</v>
      </c>
      <c r="J7" s="268">
        <f t="shared" si="0"/>
        <v>1200161</v>
      </c>
    </row>
    <row r="8" spans="1:31" ht="22.5" x14ac:dyDescent="0.25">
      <c r="A8" s="291" t="s">
        <v>291</v>
      </c>
      <c r="B8" s="269">
        <v>319572</v>
      </c>
      <c r="C8" s="269">
        <v>150584</v>
      </c>
      <c r="D8" s="269">
        <f>B8+C8</f>
        <v>470156</v>
      </c>
      <c r="E8" s="269">
        <v>72678</v>
      </c>
      <c r="F8" s="269">
        <v>41269</v>
      </c>
      <c r="G8" s="269">
        <f>E8+F8</f>
        <v>113947</v>
      </c>
      <c r="H8" s="269">
        <f t="shared" ref="H8:J9" si="1">B8+E8</f>
        <v>392250</v>
      </c>
      <c r="I8" s="269">
        <f t="shared" si="1"/>
        <v>191853</v>
      </c>
      <c r="J8" s="269">
        <f t="shared" si="1"/>
        <v>584103</v>
      </c>
    </row>
    <row r="9" spans="1:31" ht="22.5" x14ac:dyDescent="0.25">
      <c r="A9" s="290" t="s">
        <v>63</v>
      </c>
      <c r="B9" s="268">
        <v>1385460</v>
      </c>
      <c r="C9" s="268">
        <v>974623</v>
      </c>
      <c r="D9" s="268">
        <f>B9+C9</f>
        <v>2360083</v>
      </c>
      <c r="E9" s="268">
        <v>8654049</v>
      </c>
      <c r="F9" s="268">
        <v>410423</v>
      </c>
      <c r="G9" s="268">
        <f>E9+F9</f>
        <v>9064472</v>
      </c>
      <c r="H9" s="268">
        <f>B9+E9</f>
        <v>10039509</v>
      </c>
      <c r="I9" s="268">
        <f t="shared" si="1"/>
        <v>1385046</v>
      </c>
      <c r="J9" s="268">
        <f t="shared" si="1"/>
        <v>11424555</v>
      </c>
    </row>
    <row r="10" spans="1:31" ht="22.5" x14ac:dyDescent="0.25">
      <c r="A10" s="291" t="s">
        <v>292</v>
      </c>
      <c r="B10" s="269">
        <v>0</v>
      </c>
      <c r="C10" s="269">
        <v>0</v>
      </c>
      <c r="D10" s="269">
        <f>B10+C10</f>
        <v>0</v>
      </c>
      <c r="E10" s="269">
        <f>'[1]2-2'!E10</f>
        <v>2726900</v>
      </c>
      <c r="F10" s="269">
        <f>'[1]2-2'!F10</f>
        <v>1245616</v>
      </c>
      <c r="G10" s="269">
        <f>E10+F10</f>
        <v>3972516</v>
      </c>
      <c r="H10" s="269">
        <f t="shared" ref="H10:J10" si="2">B10+E10</f>
        <v>2726900</v>
      </c>
      <c r="I10" s="269">
        <f t="shared" si="2"/>
        <v>1245616</v>
      </c>
      <c r="J10" s="269">
        <f t="shared" si="2"/>
        <v>3972516</v>
      </c>
    </row>
    <row r="11" spans="1:31" ht="18" x14ac:dyDescent="0.45">
      <c r="A11" s="222" t="s">
        <v>33</v>
      </c>
      <c r="B11" s="242"/>
      <c r="C11" s="242"/>
      <c r="D11" s="239"/>
      <c r="E11" s="239"/>
      <c r="F11" s="239"/>
      <c r="G11" s="239"/>
      <c r="H11" s="239"/>
      <c r="I11" s="239"/>
    </row>
    <row r="12" spans="1:31" ht="18" x14ac:dyDescent="0.45">
      <c r="A12" s="223" t="s">
        <v>294</v>
      </c>
      <c r="B12" s="248"/>
      <c r="C12" s="248"/>
      <c r="D12" s="239"/>
      <c r="E12" s="239"/>
      <c r="F12" s="239"/>
      <c r="G12" s="239"/>
      <c r="H12" s="239"/>
      <c r="I12" s="239"/>
    </row>
    <row r="13" spans="1:31" ht="18" x14ac:dyDescent="0.45">
      <c r="A13" s="223" t="s">
        <v>295</v>
      </c>
      <c r="B13" s="248"/>
      <c r="C13" s="248"/>
      <c r="D13" s="239"/>
      <c r="E13" s="239"/>
      <c r="F13" s="239"/>
      <c r="G13" s="239"/>
      <c r="H13" s="239"/>
      <c r="I13" s="239"/>
    </row>
    <row r="14" spans="1:31" ht="18" x14ac:dyDescent="0.45">
      <c r="A14" s="249" t="s">
        <v>293</v>
      </c>
      <c r="B14" s="242"/>
      <c r="C14" s="238"/>
      <c r="D14" s="239"/>
      <c r="E14" s="239"/>
      <c r="F14" s="239"/>
      <c r="G14" s="239"/>
      <c r="H14" s="239"/>
      <c r="I14" s="239"/>
    </row>
    <row r="15" spans="1:31" ht="18" x14ac:dyDescent="0.45">
      <c r="A15" s="222" t="s">
        <v>30</v>
      </c>
      <c r="B15" s="242"/>
      <c r="C15" s="242"/>
      <c r="D15" s="242"/>
      <c r="E15" s="242"/>
      <c r="F15" s="242"/>
      <c r="G15" s="239"/>
      <c r="H15" s="250"/>
      <c r="I15" s="250"/>
    </row>
    <row r="16" spans="1:31" ht="18" x14ac:dyDescent="0.45">
      <c r="A16" s="222" t="s">
        <v>34</v>
      </c>
      <c r="B16" s="242"/>
      <c r="C16" s="242"/>
      <c r="D16" s="242"/>
      <c r="E16" s="242"/>
      <c r="F16" s="242"/>
      <c r="G16" s="244"/>
      <c r="H16" s="239"/>
      <c r="I16" s="242"/>
    </row>
    <row r="17" spans="1:10" x14ac:dyDescent="0.25">
      <c r="A17" s="184" t="s">
        <v>252</v>
      </c>
    </row>
    <row r="21" spans="1:10" x14ac:dyDescent="0.25">
      <c r="B21" s="245"/>
      <c r="C21" s="245"/>
      <c r="D21" s="245"/>
      <c r="E21" s="245"/>
      <c r="F21" s="245"/>
      <c r="G21" s="245"/>
      <c r="H21" s="245"/>
      <c r="I21" s="245"/>
      <c r="J21" s="245"/>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45"/>
  <sheetViews>
    <sheetView showGridLines="0" view="pageBreakPreview" zoomScale="55" zoomScaleNormal="80" zoomScaleSheetLayoutView="55" workbookViewId="0">
      <selection activeCell="B38" sqref="B38:J38"/>
    </sheetView>
  </sheetViews>
  <sheetFormatPr defaultColWidth="8.42578125" defaultRowHeight="15" x14ac:dyDescent="0.25"/>
  <cols>
    <col min="1" max="1" width="29.42578125" style="186" customWidth="1"/>
    <col min="2" max="2" width="13.42578125" style="186" bestFit="1" customWidth="1"/>
    <col min="3" max="3" width="11.42578125" style="186" bestFit="1" customWidth="1"/>
    <col min="4" max="5" width="13.42578125" style="186" bestFit="1" customWidth="1"/>
    <col min="6" max="6" width="11.42578125" style="186" bestFit="1" customWidth="1"/>
    <col min="7" max="7" width="13.42578125" style="186" bestFit="1" customWidth="1"/>
    <col min="8" max="8" width="13.42578125" style="186" customWidth="1"/>
    <col min="9" max="9" width="13" style="186" customWidth="1"/>
    <col min="10" max="10" width="17.42578125" style="186" customWidth="1"/>
    <col min="11" max="16" width="8.42578125" style="186"/>
    <col min="17" max="17" width="8" style="186" bestFit="1" customWidth="1"/>
    <col min="18" max="18" width="9.42578125" style="186" bestFit="1" customWidth="1"/>
    <col min="19" max="19" width="8.42578125" style="186"/>
    <col min="20" max="21" width="9.42578125" style="186" bestFit="1" customWidth="1"/>
    <col min="22" max="22" width="8.42578125" style="186"/>
    <col min="23" max="23" width="9.42578125" style="186" bestFit="1" customWidth="1"/>
    <col min="24" max="16384" width="8.42578125" style="186"/>
  </cols>
  <sheetData>
    <row r="1" spans="1:31" x14ac:dyDescent="0.25">
      <c r="A1" s="185" t="s">
        <v>301</v>
      </c>
      <c r="B1" s="185"/>
      <c r="C1" s="185"/>
    </row>
    <row r="2" spans="1:31" s="187" customFormat="1" x14ac:dyDescent="0.25">
      <c r="A2" s="185"/>
      <c r="B2" s="185"/>
      <c r="C2" s="185"/>
      <c r="K2" s="186"/>
      <c r="L2" s="186"/>
      <c r="M2" s="186"/>
      <c r="N2" s="186"/>
      <c r="O2" s="186"/>
      <c r="P2" s="186"/>
      <c r="Q2" s="186"/>
      <c r="R2" s="186"/>
      <c r="S2" s="186"/>
      <c r="T2" s="186"/>
      <c r="U2" s="186"/>
      <c r="V2" s="186"/>
      <c r="W2" s="186"/>
      <c r="X2" s="186"/>
      <c r="Y2" s="186"/>
      <c r="Z2" s="186"/>
      <c r="AA2" s="186"/>
      <c r="AB2" s="186"/>
      <c r="AC2" s="186"/>
      <c r="AD2" s="186"/>
      <c r="AE2" s="186"/>
    </row>
    <row r="3" spans="1:31" s="187" customFormat="1" x14ac:dyDescent="0.25">
      <c r="A3" s="188"/>
      <c r="B3" s="188"/>
      <c r="C3" s="188"/>
      <c r="K3" s="186"/>
      <c r="L3" s="186"/>
      <c r="M3" s="186"/>
      <c r="N3" s="186"/>
      <c r="O3" s="186"/>
      <c r="P3" s="186"/>
      <c r="Q3" s="186"/>
      <c r="R3" s="186"/>
      <c r="S3" s="186"/>
      <c r="T3" s="186"/>
      <c r="U3" s="186"/>
      <c r="V3" s="186"/>
      <c r="W3" s="186"/>
      <c r="X3" s="186"/>
      <c r="Y3" s="186"/>
      <c r="Z3" s="186"/>
      <c r="AA3" s="186"/>
      <c r="AB3" s="186"/>
      <c r="AC3" s="186"/>
      <c r="AD3" s="186"/>
      <c r="AE3" s="186"/>
    </row>
    <row r="4" spans="1:31" s="189" customFormat="1" x14ac:dyDescent="0.25">
      <c r="A4" s="344" t="s">
        <v>255</v>
      </c>
      <c r="B4" s="344"/>
      <c r="C4" s="344"/>
      <c r="D4" s="344"/>
      <c r="E4" s="344"/>
      <c r="F4" s="344"/>
      <c r="G4" s="344"/>
      <c r="H4" s="344"/>
      <c r="I4" s="344"/>
      <c r="J4" s="344"/>
    </row>
    <row r="5" spans="1:31" ht="21" x14ac:dyDescent="0.25">
      <c r="A5" s="190" t="s">
        <v>256</v>
      </c>
      <c r="B5" s="345" t="s">
        <v>120</v>
      </c>
      <c r="C5" s="346"/>
      <c r="D5" s="346"/>
      <c r="E5" s="346"/>
      <c r="F5" s="346"/>
      <c r="G5" s="346"/>
      <c r="H5" s="346"/>
      <c r="I5" s="346"/>
      <c r="J5" s="347"/>
    </row>
    <row r="6" spans="1:31" ht="21" x14ac:dyDescent="0.25">
      <c r="A6" s="348" t="s">
        <v>257</v>
      </c>
      <c r="B6" s="350" t="s">
        <v>0</v>
      </c>
      <c r="C6" s="350"/>
      <c r="D6" s="350"/>
      <c r="E6" s="350" t="s">
        <v>1</v>
      </c>
      <c r="F6" s="350"/>
      <c r="G6" s="350"/>
      <c r="H6" s="350" t="s">
        <v>2</v>
      </c>
      <c r="I6" s="350"/>
      <c r="J6" s="351"/>
    </row>
    <row r="7" spans="1:31" ht="21" x14ac:dyDescent="0.25">
      <c r="A7" s="349"/>
      <c r="B7" s="191" t="s">
        <v>27</v>
      </c>
      <c r="C7" s="191" t="s">
        <v>28</v>
      </c>
      <c r="D7" s="191" t="s">
        <v>2</v>
      </c>
      <c r="E7" s="191" t="s">
        <v>27</v>
      </c>
      <c r="F7" s="191" t="s">
        <v>28</v>
      </c>
      <c r="G7" s="191" t="s">
        <v>2</v>
      </c>
      <c r="H7" s="191" t="s">
        <v>27</v>
      </c>
      <c r="I7" s="191" t="s">
        <v>28</v>
      </c>
      <c r="J7" s="192" t="s">
        <v>2</v>
      </c>
    </row>
    <row r="8" spans="1:31" ht="22.5" x14ac:dyDescent="0.25">
      <c r="A8" s="304" t="s">
        <v>258</v>
      </c>
      <c r="B8" s="304">
        <v>1319732</v>
      </c>
      <c r="C8" s="304">
        <v>540277</v>
      </c>
      <c r="D8" s="304">
        <f>SUM(B8:C8)</f>
        <v>1860009</v>
      </c>
      <c r="E8" s="304">
        <v>8246580</v>
      </c>
      <c r="F8" s="304">
        <v>202750</v>
      </c>
      <c r="G8" s="304">
        <f>SUM(E8:F8)</f>
        <v>8449330</v>
      </c>
      <c r="H8" s="304">
        <f>B8+E8</f>
        <v>9566312</v>
      </c>
      <c r="I8" s="304">
        <f t="shared" ref="I8:J23" si="0">C8+F8</f>
        <v>743027</v>
      </c>
      <c r="J8" s="304">
        <f t="shared" si="0"/>
        <v>10309339</v>
      </c>
    </row>
    <row r="9" spans="1:31" ht="22.5" x14ac:dyDescent="0.25">
      <c r="A9" s="292" t="s">
        <v>259</v>
      </c>
      <c r="B9" s="292">
        <v>1326485</v>
      </c>
      <c r="C9" s="292">
        <v>545380</v>
      </c>
      <c r="D9" s="292">
        <f t="shared" ref="D9:D31" si="1">SUM(B9:C9)</f>
        <v>1871865</v>
      </c>
      <c r="E9" s="292">
        <v>8134548</v>
      </c>
      <c r="F9" s="292">
        <v>204382</v>
      </c>
      <c r="G9" s="292">
        <f t="shared" ref="G9:G31" si="2">SUM(E9:F9)</f>
        <v>8338930</v>
      </c>
      <c r="H9" s="292">
        <f t="shared" ref="H9:J30" si="3">B9+E9</f>
        <v>9461033</v>
      </c>
      <c r="I9" s="292">
        <f t="shared" si="0"/>
        <v>749762</v>
      </c>
      <c r="J9" s="292">
        <f t="shared" si="0"/>
        <v>10210795</v>
      </c>
    </row>
    <row r="10" spans="1:31" ht="22.5" x14ac:dyDescent="0.25">
      <c r="A10" s="304" t="s">
        <v>260</v>
      </c>
      <c r="B10" s="304">
        <v>1333552</v>
      </c>
      <c r="C10" s="304">
        <v>556757</v>
      </c>
      <c r="D10" s="304">
        <f t="shared" si="1"/>
        <v>1890309</v>
      </c>
      <c r="E10" s="304">
        <v>8004205</v>
      </c>
      <c r="F10" s="304">
        <v>206642</v>
      </c>
      <c r="G10" s="304">
        <f t="shared" si="2"/>
        <v>8210847</v>
      </c>
      <c r="H10" s="304">
        <f t="shared" si="3"/>
        <v>9337757</v>
      </c>
      <c r="I10" s="304">
        <f t="shared" si="0"/>
        <v>763399</v>
      </c>
      <c r="J10" s="304">
        <f t="shared" si="0"/>
        <v>10101156</v>
      </c>
    </row>
    <row r="11" spans="1:31" ht="22.5" x14ac:dyDescent="0.25">
      <c r="A11" s="292" t="s">
        <v>261</v>
      </c>
      <c r="B11" s="292">
        <v>1376418</v>
      </c>
      <c r="C11" s="292">
        <v>605737</v>
      </c>
      <c r="D11" s="292">
        <f t="shared" si="1"/>
        <v>1982155</v>
      </c>
      <c r="E11" s="292">
        <v>7741863</v>
      </c>
      <c r="F11" s="292">
        <v>211755</v>
      </c>
      <c r="G11" s="292">
        <f t="shared" si="2"/>
        <v>7953618</v>
      </c>
      <c r="H11" s="292">
        <f t="shared" si="3"/>
        <v>9118281</v>
      </c>
      <c r="I11" s="292">
        <f t="shared" si="0"/>
        <v>817492</v>
      </c>
      <c r="J11" s="292">
        <f t="shared" si="0"/>
        <v>9935773</v>
      </c>
    </row>
    <row r="12" spans="1:31" ht="22.5" x14ac:dyDescent="0.25">
      <c r="A12" s="304" t="s">
        <v>262</v>
      </c>
      <c r="B12" s="304">
        <v>1367680</v>
      </c>
      <c r="C12" s="304">
        <v>604401</v>
      </c>
      <c r="D12" s="304">
        <f t="shared" si="1"/>
        <v>1972081</v>
      </c>
      <c r="E12" s="304">
        <v>7516298</v>
      </c>
      <c r="F12" s="304">
        <v>216958</v>
      </c>
      <c r="G12" s="304">
        <f t="shared" si="2"/>
        <v>7733256</v>
      </c>
      <c r="H12" s="304">
        <f t="shared" si="3"/>
        <v>8883978</v>
      </c>
      <c r="I12" s="304">
        <f t="shared" si="0"/>
        <v>821359</v>
      </c>
      <c r="J12" s="304">
        <f t="shared" si="0"/>
        <v>9705337</v>
      </c>
    </row>
    <row r="13" spans="1:31" ht="22.5" x14ac:dyDescent="0.25">
      <c r="A13" s="292" t="s">
        <v>263</v>
      </c>
      <c r="B13" s="292">
        <v>1352785</v>
      </c>
      <c r="C13" s="292">
        <v>593356</v>
      </c>
      <c r="D13" s="292">
        <f t="shared" si="1"/>
        <v>1946141</v>
      </c>
      <c r="E13" s="292">
        <v>7204592</v>
      </c>
      <c r="F13" s="292">
        <v>216860</v>
      </c>
      <c r="G13" s="292">
        <f t="shared" si="2"/>
        <v>7421452</v>
      </c>
      <c r="H13" s="292">
        <f t="shared" si="3"/>
        <v>8557377</v>
      </c>
      <c r="I13" s="292">
        <f t="shared" si="0"/>
        <v>810216</v>
      </c>
      <c r="J13" s="292">
        <f t="shared" si="0"/>
        <v>9367593</v>
      </c>
    </row>
    <row r="14" spans="1:31" ht="22.5" x14ac:dyDescent="0.25">
      <c r="A14" s="304" t="s">
        <v>264</v>
      </c>
      <c r="B14" s="304">
        <v>1344380</v>
      </c>
      <c r="C14" s="304">
        <v>592088</v>
      </c>
      <c r="D14" s="304">
        <f t="shared" si="1"/>
        <v>1936468</v>
      </c>
      <c r="E14" s="304">
        <v>6936917</v>
      </c>
      <c r="F14" s="304">
        <v>220348</v>
      </c>
      <c r="G14" s="304">
        <f t="shared" si="2"/>
        <v>7157265</v>
      </c>
      <c r="H14" s="304">
        <f t="shared" si="3"/>
        <v>8281297</v>
      </c>
      <c r="I14" s="304">
        <f t="shared" si="0"/>
        <v>812436</v>
      </c>
      <c r="J14" s="304">
        <f t="shared" si="0"/>
        <v>9093733</v>
      </c>
    </row>
    <row r="15" spans="1:31" ht="22.5" x14ac:dyDescent="0.25">
      <c r="A15" s="292" t="s">
        <v>265</v>
      </c>
      <c r="B15" s="292">
        <v>1338688</v>
      </c>
      <c r="C15" s="292">
        <v>592494</v>
      </c>
      <c r="D15" s="292">
        <f t="shared" si="1"/>
        <v>1931182</v>
      </c>
      <c r="E15" s="292">
        <v>6702549</v>
      </c>
      <c r="F15" s="292">
        <v>222446</v>
      </c>
      <c r="G15" s="292">
        <f t="shared" si="2"/>
        <v>6924995</v>
      </c>
      <c r="H15" s="292">
        <f t="shared" si="3"/>
        <v>8041237</v>
      </c>
      <c r="I15" s="292">
        <f t="shared" si="0"/>
        <v>814940</v>
      </c>
      <c r="J15" s="292">
        <f t="shared" si="0"/>
        <v>8856177</v>
      </c>
    </row>
    <row r="16" spans="1:31" ht="22.5" x14ac:dyDescent="0.25">
      <c r="A16" s="304" t="s">
        <v>266</v>
      </c>
      <c r="B16" s="304">
        <v>1336400</v>
      </c>
      <c r="C16" s="304">
        <v>596712</v>
      </c>
      <c r="D16" s="304">
        <f t="shared" si="1"/>
        <v>1933112</v>
      </c>
      <c r="E16" s="304">
        <v>6513607</v>
      </c>
      <c r="F16" s="304">
        <v>226788</v>
      </c>
      <c r="G16" s="304">
        <f t="shared" si="2"/>
        <v>6740395</v>
      </c>
      <c r="H16" s="304">
        <f t="shared" si="3"/>
        <v>7850007</v>
      </c>
      <c r="I16" s="304">
        <f t="shared" si="0"/>
        <v>823500</v>
      </c>
      <c r="J16" s="304">
        <f t="shared" si="0"/>
        <v>8673507</v>
      </c>
    </row>
    <row r="17" spans="1:10" ht="22.5" x14ac:dyDescent="0.25">
      <c r="A17" s="292" t="s">
        <v>267</v>
      </c>
      <c r="B17" s="292">
        <v>1324208</v>
      </c>
      <c r="C17" s="292">
        <v>583615</v>
      </c>
      <c r="D17" s="292">
        <f t="shared" si="1"/>
        <v>1907823</v>
      </c>
      <c r="E17" s="292">
        <v>6381675</v>
      </c>
      <c r="F17" s="292">
        <v>226993</v>
      </c>
      <c r="G17" s="292">
        <f t="shared" si="2"/>
        <v>6608668</v>
      </c>
      <c r="H17" s="292">
        <f t="shared" si="3"/>
        <v>7705883</v>
      </c>
      <c r="I17" s="292">
        <f t="shared" si="0"/>
        <v>810608</v>
      </c>
      <c r="J17" s="292">
        <f t="shared" si="0"/>
        <v>8516491</v>
      </c>
    </row>
    <row r="18" spans="1:10" ht="22.5" x14ac:dyDescent="0.25">
      <c r="A18" s="304" t="s">
        <v>268</v>
      </c>
      <c r="B18" s="304">
        <v>1318166</v>
      </c>
      <c r="C18" s="304">
        <v>595924</v>
      </c>
      <c r="D18" s="304">
        <f t="shared" si="1"/>
        <v>1914090</v>
      </c>
      <c r="E18" s="304">
        <v>6321333</v>
      </c>
      <c r="F18" s="304">
        <v>232142</v>
      </c>
      <c r="G18" s="304">
        <f t="shared" si="2"/>
        <v>6553475</v>
      </c>
      <c r="H18" s="304">
        <f t="shared" si="3"/>
        <v>7639499</v>
      </c>
      <c r="I18" s="304">
        <f t="shared" si="0"/>
        <v>828066</v>
      </c>
      <c r="J18" s="304">
        <f t="shared" si="0"/>
        <v>8467565</v>
      </c>
    </row>
    <row r="19" spans="1:10" ht="22.5" x14ac:dyDescent="0.25">
      <c r="A19" s="292" t="s">
        <v>269</v>
      </c>
      <c r="B19" s="292">
        <v>1334483</v>
      </c>
      <c r="C19" s="292">
        <v>619287</v>
      </c>
      <c r="D19" s="292">
        <f t="shared" si="1"/>
        <v>1953770</v>
      </c>
      <c r="E19" s="292">
        <v>6245756</v>
      </c>
      <c r="F19" s="292">
        <v>237360</v>
      </c>
      <c r="G19" s="292">
        <f t="shared" si="2"/>
        <v>6483116</v>
      </c>
      <c r="H19" s="292">
        <f t="shared" si="3"/>
        <v>7580239</v>
      </c>
      <c r="I19" s="292">
        <f t="shared" si="0"/>
        <v>856647</v>
      </c>
      <c r="J19" s="292">
        <f t="shared" si="0"/>
        <v>8436886</v>
      </c>
    </row>
    <row r="20" spans="1:10" ht="22.5" x14ac:dyDescent="0.25">
      <c r="A20" s="304" t="s">
        <v>270</v>
      </c>
      <c r="B20" s="304">
        <v>1340874</v>
      </c>
      <c r="C20" s="304">
        <v>634650</v>
      </c>
      <c r="D20" s="304">
        <f t="shared" si="1"/>
        <v>1975524</v>
      </c>
      <c r="E20" s="304">
        <v>6468961</v>
      </c>
      <c r="F20" s="304">
        <v>256418</v>
      </c>
      <c r="G20" s="304">
        <f t="shared" si="2"/>
        <v>6725379</v>
      </c>
      <c r="H20" s="304">
        <f t="shared" si="3"/>
        <v>7809835</v>
      </c>
      <c r="I20" s="304">
        <f t="shared" si="0"/>
        <v>891068</v>
      </c>
      <c r="J20" s="304">
        <f t="shared" si="0"/>
        <v>8700903</v>
      </c>
    </row>
    <row r="21" spans="1:10" ht="22.5" x14ac:dyDescent="0.25">
      <c r="A21" s="292" t="s">
        <v>271</v>
      </c>
      <c r="B21" s="292">
        <v>1328321</v>
      </c>
      <c r="C21" s="292">
        <v>612290</v>
      </c>
      <c r="D21" s="292">
        <f t="shared" si="1"/>
        <v>1940611</v>
      </c>
      <c r="E21" s="292">
        <v>6448182</v>
      </c>
      <c r="F21" s="292">
        <v>258266</v>
      </c>
      <c r="G21" s="292">
        <f t="shared" si="2"/>
        <v>6706448</v>
      </c>
      <c r="H21" s="292">
        <f t="shared" si="3"/>
        <v>7776503</v>
      </c>
      <c r="I21" s="292">
        <f t="shared" si="0"/>
        <v>870556</v>
      </c>
      <c r="J21" s="292">
        <f t="shared" si="0"/>
        <v>8647059</v>
      </c>
    </row>
    <row r="22" spans="1:10" ht="22.5" x14ac:dyDescent="0.25">
      <c r="A22" s="304" t="s">
        <v>272</v>
      </c>
      <c r="B22" s="304">
        <v>1374833</v>
      </c>
      <c r="C22" s="304">
        <v>652468</v>
      </c>
      <c r="D22" s="304">
        <f t="shared" si="1"/>
        <v>2027301</v>
      </c>
      <c r="E22" s="304">
        <v>6228204</v>
      </c>
      <c r="F22" s="304">
        <v>246810</v>
      </c>
      <c r="G22" s="304">
        <f t="shared" si="2"/>
        <v>6475014</v>
      </c>
      <c r="H22" s="304">
        <f t="shared" si="3"/>
        <v>7603037</v>
      </c>
      <c r="I22" s="304">
        <f t="shared" si="0"/>
        <v>899278</v>
      </c>
      <c r="J22" s="304">
        <f t="shared" si="0"/>
        <v>8502315</v>
      </c>
    </row>
    <row r="23" spans="1:10" ht="22.5" x14ac:dyDescent="0.25">
      <c r="A23" s="292" t="s">
        <v>273</v>
      </c>
      <c r="B23" s="292">
        <v>1357241</v>
      </c>
      <c r="C23" s="292">
        <v>670296</v>
      </c>
      <c r="D23" s="292">
        <f t="shared" si="1"/>
        <v>2027537</v>
      </c>
      <c r="E23" s="292">
        <v>6108520</v>
      </c>
      <c r="F23" s="292">
        <v>245167</v>
      </c>
      <c r="G23" s="292">
        <f t="shared" si="2"/>
        <v>6353687</v>
      </c>
      <c r="H23" s="292">
        <f t="shared" si="3"/>
        <v>7465761</v>
      </c>
      <c r="I23" s="292">
        <f t="shared" si="0"/>
        <v>915463</v>
      </c>
      <c r="J23" s="292">
        <f t="shared" si="0"/>
        <v>8381224</v>
      </c>
    </row>
    <row r="24" spans="1:10" ht="22.5" x14ac:dyDescent="0.25">
      <c r="A24" s="304" t="s">
        <v>274</v>
      </c>
      <c r="B24" s="304">
        <v>1365654</v>
      </c>
      <c r="C24" s="304">
        <v>723789</v>
      </c>
      <c r="D24" s="304">
        <f t="shared" si="1"/>
        <v>2089443</v>
      </c>
      <c r="E24" s="304">
        <v>6051404</v>
      </c>
      <c r="F24" s="304">
        <v>250388</v>
      </c>
      <c r="G24" s="304">
        <f t="shared" si="2"/>
        <v>6301792</v>
      </c>
      <c r="H24" s="304">
        <f t="shared" si="3"/>
        <v>7417058</v>
      </c>
      <c r="I24" s="304">
        <f t="shared" si="3"/>
        <v>974177</v>
      </c>
      <c r="J24" s="304">
        <f t="shared" si="3"/>
        <v>8391235</v>
      </c>
    </row>
    <row r="25" spans="1:10" ht="22.5" x14ac:dyDescent="0.25">
      <c r="A25" s="292" t="s">
        <v>275</v>
      </c>
      <c r="B25" s="292">
        <v>1385268</v>
      </c>
      <c r="C25" s="292">
        <v>680070</v>
      </c>
      <c r="D25" s="292">
        <f t="shared" si="1"/>
        <v>2065338</v>
      </c>
      <c r="E25" s="292">
        <v>5869394</v>
      </c>
      <c r="F25" s="292">
        <v>255438</v>
      </c>
      <c r="G25" s="292">
        <f t="shared" si="2"/>
        <v>6124832</v>
      </c>
      <c r="H25" s="292">
        <f t="shared" si="3"/>
        <v>7254662</v>
      </c>
      <c r="I25" s="292">
        <f t="shared" si="3"/>
        <v>935508</v>
      </c>
      <c r="J25" s="292">
        <f t="shared" si="3"/>
        <v>8190170</v>
      </c>
    </row>
    <row r="26" spans="1:10" ht="22.5" x14ac:dyDescent="0.25">
      <c r="A26" s="304" t="s">
        <v>276</v>
      </c>
      <c r="B26" s="304">
        <v>1416888</v>
      </c>
      <c r="C26" s="304">
        <v>718420</v>
      </c>
      <c r="D26" s="304">
        <f t="shared" si="1"/>
        <v>2135308</v>
      </c>
      <c r="E26" s="304">
        <v>5762323</v>
      </c>
      <c r="F26" s="304">
        <v>260754</v>
      </c>
      <c r="G26" s="304">
        <f t="shared" si="2"/>
        <v>6023077</v>
      </c>
      <c r="H26" s="304">
        <f t="shared" si="3"/>
        <v>7179211</v>
      </c>
      <c r="I26" s="304">
        <f t="shared" si="3"/>
        <v>979174</v>
      </c>
      <c r="J26" s="304">
        <f t="shared" si="3"/>
        <v>8158385</v>
      </c>
    </row>
    <row r="27" spans="1:10" ht="22.5" x14ac:dyDescent="0.25">
      <c r="A27" s="292" t="s">
        <v>277</v>
      </c>
      <c r="B27" s="292">
        <v>1469850</v>
      </c>
      <c r="C27" s="292">
        <v>770962</v>
      </c>
      <c r="D27" s="292">
        <f t="shared" si="1"/>
        <v>2240812</v>
      </c>
      <c r="E27" s="292">
        <v>6010505</v>
      </c>
      <c r="F27" s="292">
        <v>279991</v>
      </c>
      <c r="G27" s="292">
        <f t="shared" si="2"/>
        <v>6290496</v>
      </c>
      <c r="H27" s="292">
        <f t="shared" si="3"/>
        <v>7480355</v>
      </c>
      <c r="I27" s="292">
        <f t="shared" si="3"/>
        <v>1050953</v>
      </c>
      <c r="J27" s="292">
        <f t="shared" si="3"/>
        <v>8531308</v>
      </c>
    </row>
    <row r="28" spans="1:10" ht="22.5" x14ac:dyDescent="0.25">
      <c r="A28" s="304" t="s">
        <v>278</v>
      </c>
      <c r="B28" s="304">
        <v>1531720</v>
      </c>
      <c r="C28" s="304">
        <v>841770</v>
      </c>
      <c r="D28" s="304">
        <f t="shared" si="1"/>
        <v>2373490</v>
      </c>
      <c r="E28" s="304">
        <v>6424480</v>
      </c>
      <c r="F28" s="304">
        <v>298509</v>
      </c>
      <c r="G28" s="304">
        <f t="shared" si="2"/>
        <v>6722989</v>
      </c>
      <c r="H28" s="304">
        <f t="shared" si="3"/>
        <v>7956200</v>
      </c>
      <c r="I28" s="304">
        <f t="shared" si="3"/>
        <v>1140279</v>
      </c>
      <c r="J28" s="304">
        <f t="shared" si="3"/>
        <v>9096479</v>
      </c>
    </row>
    <row r="29" spans="1:10" ht="22.5" x14ac:dyDescent="0.25">
      <c r="A29" s="292" t="s">
        <v>279</v>
      </c>
      <c r="B29" s="292">
        <v>1563771</v>
      </c>
      <c r="C29" s="292">
        <v>879182</v>
      </c>
      <c r="D29" s="292">
        <f t="shared" si="1"/>
        <v>2442953</v>
      </c>
      <c r="E29" s="292">
        <v>6787008</v>
      </c>
      <c r="F29" s="292">
        <v>311661</v>
      </c>
      <c r="G29" s="292">
        <f t="shared" si="2"/>
        <v>7098669</v>
      </c>
      <c r="H29" s="292">
        <f t="shared" si="3"/>
        <v>8350779</v>
      </c>
      <c r="I29" s="292">
        <f t="shared" si="3"/>
        <v>1190843</v>
      </c>
      <c r="J29" s="292">
        <f t="shared" si="3"/>
        <v>9541622</v>
      </c>
    </row>
    <row r="30" spans="1:10" ht="22.5" x14ac:dyDescent="0.25">
      <c r="A30" s="304" t="s">
        <v>280</v>
      </c>
      <c r="B30" s="304">
        <v>1582946</v>
      </c>
      <c r="C30" s="304">
        <v>926180</v>
      </c>
      <c r="D30" s="304">
        <f t="shared" si="1"/>
        <v>2509126</v>
      </c>
      <c r="E30" s="304">
        <v>6955296</v>
      </c>
      <c r="F30" s="304">
        <v>318392</v>
      </c>
      <c r="G30" s="304">
        <f t="shared" si="2"/>
        <v>7273688</v>
      </c>
      <c r="H30" s="304">
        <f t="shared" si="3"/>
        <v>8538242</v>
      </c>
      <c r="I30" s="304">
        <f t="shared" si="3"/>
        <v>1244572</v>
      </c>
      <c r="J30" s="304">
        <f t="shared" si="3"/>
        <v>9782814</v>
      </c>
    </row>
    <row r="31" spans="1:10" ht="22.5" x14ac:dyDescent="0.25">
      <c r="A31" s="292" t="s">
        <v>281</v>
      </c>
      <c r="B31" s="292">
        <v>1611085</v>
      </c>
      <c r="C31" s="292">
        <v>970330</v>
      </c>
      <c r="D31" s="292">
        <f t="shared" si="1"/>
        <v>2581415</v>
      </c>
      <c r="E31" s="292">
        <v>7019759</v>
      </c>
      <c r="F31" s="292">
        <v>321864</v>
      </c>
      <c r="G31" s="292">
        <f t="shared" si="2"/>
        <v>7341623</v>
      </c>
      <c r="H31" s="292">
        <f>B31+E31</f>
        <v>8630844</v>
      </c>
      <c r="I31" s="292">
        <f>C31+F31</f>
        <v>1292194</v>
      </c>
      <c r="J31" s="292">
        <f>D31+G31</f>
        <v>9923038</v>
      </c>
    </row>
    <row r="32" spans="1:10" ht="22.5" x14ac:dyDescent="0.25">
      <c r="A32" s="304" t="s">
        <v>284</v>
      </c>
      <c r="B32" s="304">
        <v>1610069</v>
      </c>
      <c r="C32" s="304">
        <v>996770</v>
      </c>
      <c r="D32" s="304">
        <v>2606839</v>
      </c>
      <c r="E32" s="304">
        <v>7463179</v>
      </c>
      <c r="F32" s="304">
        <v>346764</v>
      </c>
      <c r="G32" s="304">
        <v>7809943</v>
      </c>
      <c r="H32" s="304">
        <v>9073248</v>
      </c>
      <c r="I32" s="304">
        <v>1343534</v>
      </c>
      <c r="J32" s="304">
        <v>10416782</v>
      </c>
    </row>
    <row r="33" spans="1:10" ht="22.5" x14ac:dyDescent="0.25">
      <c r="A33" s="292" t="s">
        <v>283</v>
      </c>
      <c r="B33" s="292">
        <v>1620404</v>
      </c>
      <c r="C33" s="292">
        <v>1010800</v>
      </c>
      <c r="D33" s="292">
        <v>2631204</v>
      </c>
      <c r="E33" s="292">
        <v>7515184</v>
      </c>
      <c r="F33" s="292">
        <v>348698</v>
      </c>
      <c r="G33" s="292">
        <v>7863882</v>
      </c>
      <c r="H33" s="292">
        <v>9135588</v>
      </c>
      <c r="I33" s="292">
        <v>1359498</v>
      </c>
      <c r="J33" s="292">
        <v>10495086</v>
      </c>
    </row>
    <row r="34" spans="1:10" ht="22.5" x14ac:dyDescent="0.25">
      <c r="A34" s="304" t="s">
        <v>287</v>
      </c>
      <c r="B34" s="304">
        <v>1641761</v>
      </c>
      <c r="C34" s="304">
        <v>1055036</v>
      </c>
      <c r="D34" s="304">
        <f>SUM(B34:C34)</f>
        <v>2696797</v>
      </c>
      <c r="E34" s="304">
        <v>7757421</v>
      </c>
      <c r="F34" s="304">
        <v>358770</v>
      </c>
      <c r="G34" s="304">
        <f>SUM(E34:F34)</f>
        <v>8116191</v>
      </c>
      <c r="H34" s="304">
        <f t="shared" ref="H34:J36" si="4">B34+E34</f>
        <v>9399182</v>
      </c>
      <c r="I34" s="304">
        <f t="shared" si="4"/>
        <v>1413806</v>
      </c>
      <c r="J34" s="304">
        <f t="shared" si="4"/>
        <v>10812988</v>
      </c>
    </row>
    <row r="35" spans="1:10" ht="22.5" x14ac:dyDescent="0.25">
      <c r="A35" s="292" t="s">
        <v>289</v>
      </c>
      <c r="B35" s="292">
        <v>1661612</v>
      </c>
      <c r="C35" s="292">
        <v>1076818</v>
      </c>
      <c r="D35" s="292">
        <f>SUM(B35:C35)</f>
        <v>2738430</v>
      </c>
      <c r="E35" s="292">
        <v>7744022</v>
      </c>
      <c r="F35" s="292">
        <v>360281</v>
      </c>
      <c r="G35" s="292">
        <f>SUM(E35:F35)</f>
        <v>8104303</v>
      </c>
      <c r="H35" s="292">
        <f t="shared" si="4"/>
        <v>9405634</v>
      </c>
      <c r="I35" s="292">
        <f t="shared" si="4"/>
        <v>1437099</v>
      </c>
      <c r="J35" s="292">
        <f t="shared" si="4"/>
        <v>10842733</v>
      </c>
    </row>
    <row r="36" spans="1:10" ht="22.5" x14ac:dyDescent="0.25">
      <c r="A36" s="304" t="s">
        <v>290</v>
      </c>
      <c r="B36" s="304">
        <v>1674637</v>
      </c>
      <c r="C36" s="304">
        <v>1096048</v>
      </c>
      <c r="D36" s="304">
        <f>B36+C36</f>
        <v>2770685</v>
      </c>
      <c r="E36" s="304">
        <v>8231270</v>
      </c>
      <c r="F36" s="304">
        <v>391477</v>
      </c>
      <c r="G36" s="304">
        <f>SUM(E36:F36)</f>
        <v>8622747</v>
      </c>
      <c r="H36" s="304">
        <f t="shared" si="4"/>
        <v>9905907</v>
      </c>
      <c r="I36" s="304">
        <f t="shared" si="4"/>
        <v>1487525</v>
      </c>
      <c r="J36" s="304">
        <f t="shared" si="4"/>
        <v>11393432</v>
      </c>
    </row>
    <row r="37" spans="1:10" ht="22.5" x14ac:dyDescent="0.25">
      <c r="A37" s="292" t="s">
        <v>299</v>
      </c>
      <c r="B37" s="292">
        <v>1681008</v>
      </c>
      <c r="C37" s="292">
        <v>1091412</v>
      </c>
      <c r="D37" s="292">
        <v>2772420</v>
      </c>
      <c r="E37" s="292">
        <v>8513538</v>
      </c>
      <c r="F37" s="292">
        <v>420805</v>
      </c>
      <c r="G37" s="292">
        <v>8934343</v>
      </c>
      <c r="H37" s="292">
        <f>B37+E37</f>
        <v>10194546</v>
      </c>
      <c r="I37" s="292">
        <f>C37+F37</f>
        <v>1512217</v>
      </c>
      <c r="J37" s="292">
        <f>D37+G37</f>
        <v>11706763</v>
      </c>
    </row>
    <row r="38" spans="1:10" ht="22.5" x14ac:dyDescent="0.25">
      <c r="A38" s="304" t="s">
        <v>303</v>
      </c>
      <c r="B38" s="304">
        <v>1705032</v>
      </c>
      <c r="C38" s="304">
        <v>1125207</v>
      </c>
      <c r="D38" s="304">
        <v>2830239</v>
      </c>
      <c r="E38" s="304">
        <v>8726727</v>
      </c>
      <c r="F38" s="304">
        <v>451692</v>
      </c>
      <c r="G38" s="304">
        <v>9178419</v>
      </c>
      <c r="H38" s="304">
        <v>10431759</v>
      </c>
      <c r="I38" s="304">
        <v>1576899</v>
      </c>
      <c r="J38" s="304">
        <v>12008658</v>
      </c>
    </row>
    <row r="39" spans="1:10" ht="18" x14ac:dyDescent="0.45">
      <c r="A39" s="205" t="s">
        <v>37</v>
      </c>
      <c r="B39" s="193"/>
      <c r="C39" s="193"/>
      <c r="D39" s="194"/>
      <c r="E39" s="193"/>
      <c r="F39" s="193"/>
      <c r="G39" s="194"/>
      <c r="H39" s="193"/>
      <c r="I39" s="194"/>
    </row>
    <row r="40" spans="1:10" ht="18" x14ac:dyDescent="0.45">
      <c r="A40" s="205" t="s">
        <v>36</v>
      </c>
      <c r="B40" s="194"/>
      <c r="C40" s="194"/>
      <c r="D40" s="193"/>
      <c r="E40" s="193"/>
      <c r="F40" s="193"/>
      <c r="G40" s="193"/>
      <c r="H40" s="193"/>
      <c r="I40" s="193"/>
    </row>
    <row r="41" spans="1:10" ht="18" x14ac:dyDescent="0.45">
      <c r="A41" s="205" t="s">
        <v>285</v>
      </c>
      <c r="D41" s="195"/>
    </row>
    <row r="44" spans="1:10" x14ac:dyDescent="0.25">
      <c r="B44" s="195"/>
      <c r="C44" s="195"/>
      <c r="D44" s="195"/>
      <c r="E44" s="195"/>
      <c r="F44" s="195"/>
      <c r="G44" s="195"/>
      <c r="H44" s="195"/>
      <c r="I44" s="195"/>
      <c r="J44" s="195"/>
    </row>
    <row r="45" spans="1:10" x14ac:dyDescent="0.25">
      <c r="B45" s="195"/>
      <c r="C45" s="195"/>
      <c r="D45" s="195"/>
      <c r="E45" s="195"/>
      <c r="F45" s="195"/>
      <c r="G45" s="195"/>
      <c r="H45" s="195"/>
      <c r="I45" s="195"/>
      <c r="J45" s="195"/>
    </row>
  </sheetData>
  <mergeCells count="6">
    <mergeCell ref="A4:J4"/>
    <mergeCell ref="B5:J5"/>
    <mergeCell ref="A6:A7"/>
    <mergeCell ref="B6:D6"/>
    <mergeCell ref="E6:G6"/>
    <mergeCell ref="H6:J6"/>
  </mergeCells>
  <phoneticPr fontId="40" type="noConversion"/>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55" zoomScaleNormal="40" zoomScaleSheetLayoutView="55" workbookViewId="0">
      <selection activeCell="J27" sqref="J27"/>
    </sheetView>
  </sheetViews>
  <sheetFormatPr defaultColWidth="8.42578125" defaultRowHeight="15" x14ac:dyDescent="0.25"/>
  <cols>
    <col min="1" max="1" width="30" style="198" customWidth="1"/>
    <col min="2" max="3" width="12.42578125" style="198" customWidth="1"/>
    <col min="4" max="4" width="13.42578125" style="198" customWidth="1"/>
    <col min="5" max="5" width="13" style="198" bestFit="1" customWidth="1"/>
    <col min="6" max="8" width="12.42578125" style="198" customWidth="1"/>
    <col min="9" max="9" width="12.42578125" style="198" bestFit="1" customWidth="1"/>
    <col min="10" max="10" width="15.42578125" style="198" customWidth="1"/>
    <col min="11" max="16384" width="8.42578125" style="198"/>
  </cols>
  <sheetData>
    <row r="1" spans="1:31" ht="18" x14ac:dyDescent="0.25">
      <c r="A1" s="196" t="s">
        <v>301</v>
      </c>
      <c r="B1" s="197"/>
      <c r="C1" s="197"/>
    </row>
    <row r="2" spans="1:31" s="199" customFormat="1" x14ac:dyDescent="0.25">
      <c r="A2" s="197"/>
      <c r="B2" s="197"/>
      <c r="C2" s="197"/>
      <c r="K2" s="198"/>
      <c r="L2" s="198"/>
      <c r="M2" s="198"/>
      <c r="N2" s="198"/>
      <c r="O2" s="198"/>
      <c r="P2" s="198"/>
      <c r="Q2" s="198"/>
      <c r="R2" s="198"/>
      <c r="S2" s="198"/>
      <c r="T2" s="198"/>
      <c r="U2" s="198"/>
      <c r="V2" s="198"/>
      <c r="W2" s="198"/>
      <c r="X2" s="198"/>
      <c r="Y2" s="198"/>
      <c r="Z2" s="198"/>
      <c r="AA2" s="198"/>
      <c r="AB2" s="198"/>
      <c r="AC2" s="198"/>
      <c r="AD2" s="198"/>
      <c r="AE2" s="198"/>
    </row>
    <row r="3" spans="1:31" s="199" customFormat="1" x14ac:dyDescent="0.25">
      <c r="A3" s="200"/>
      <c r="B3" s="200"/>
      <c r="C3" s="200"/>
      <c r="K3" s="198"/>
      <c r="L3" s="198"/>
      <c r="M3" s="198"/>
      <c r="N3" s="198"/>
      <c r="O3" s="198"/>
      <c r="P3" s="198"/>
      <c r="Q3" s="198"/>
      <c r="R3" s="198"/>
      <c r="S3" s="198"/>
      <c r="T3" s="198"/>
      <c r="U3" s="198"/>
      <c r="V3" s="198"/>
      <c r="W3" s="198"/>
      <c r="X3" s="198"/>
      <c r="Y3" s="198"/>
      <c r="Z3" s="198"/>
      <c r="AA3" s="198"/>
      <c r="AB3" s="198"/>
      <c r="AC3" s="198"/>
      <c r="AD3" s="198"/>
      <c r="AE3" s="198"/>
    </row>
    <row r="4" spans="1:31" ht="22.5" x14ac:dyDescent="0.55000000000000004">
      <c r="A4" s="352" t="s">
        <v>109</v>
      </c>
      <c r="B4" s="352"/>
      <c r="C4" s="352"/>
      <c r="D4" s="352"/>
      <c r="E4" s="352"/>
      <c r="F4" s="352"/>
      <c r="G4" s="352"/>
      <c r="H4" s="352"/>
      <c r="I4" s="352"/>
      <c r="J4" s="352"/>
    </row>
    <row r="5" spans="1:31" ht="22.5" x14ac:dyDescent="0.25">
      <c r="A5" s="201" t="s">
        <v>170</v>
      </c>
      <c r="B5" s="338" t="s">
        <v>120</v>
      </c>
      <c r="C5" s="339"/>
      <c r="D5" s="339"/>
      <c r="E5" s="339"/>
      <c r="F5" s="339"/>
      <c r="G5" s="339"/>
      <c r="H5" s="339"/>
      <c r="I5" s="339"/>
      <c r="J5" s="340"/>
    </row>
    <row r="6" spans="1:31" ht="22.5" x14ac:dyDescent="0.25">
      <c r="A6" s="353" t="s">
        <v>47</v>
      </c>
      <c r="B6" s="343" t="s">
        <v>0</v>
      </c>
      <c r="C6" s="343"/>
      <c r="D6" s="343"/>
      <c r="E6" s="343" t="s">
        <v>1</v>
      </c>
      <c r="F6" s="343"/>
      <c r="G6" s="343"/>
      <c r="H6" s="343" t="s">
        <v>2</v>
      </c>
      <c r="I6" s="343"/>
      <c r="J6" s="354"/>
    </row>
    <row r="7" spans="1:31" ht="22.5" x14ac:dyDescent="0.25">
      <c r="A7" s="343"/>
      <c r="B7" s="47" t="s">
        <v>27</v>
      </c>
      <c r="C7" s="47" t="s">
        <v>28</v>
      </c>
      <c r="D7" s="47" t="s">
        <v>2</v>
      </c>
      <c r="E7" s="47" t="s">
        <v>27</v>
      </c>
      <c r="F7" s="47" t="s">
        <v>28</v>
      </c>
      <c r="G7" s="47" t="s">
        <v>2</v>
      </c>
      <c r="H7" s="47" t="s">
        <v>27</v>
      </c>
      <c r="I7" s="47" t="s">
        <v>28</v>
      </c>
      <c r="J7" s="48" t="s">
        <v>2</v>
      </c>
    </row>
    <row r="8" spans="1:31" ht="22.5" x14ac:dyDescent="0.25">
      <c r="A8" s="202" t="s">
        <v>60</v>
      </c>
      <c r="B8" s="270">
        <v>319572</v>
      </c>
      <c r="C8" s="270">
        <v>150584</v>
      </c>
      <c r="D8" s="270">
        <f>B8+C8</f>
        <v>470156</v>
      </c>
      <c r="E8" s="270">
        <v>72678</v>
      </c>
      <c r="F8" s="270">
        <v>41269</v>
      </c>
      <c r="G8" s="270">
        <f>E8+F8</f>
        <v>113947</v>
      </c>
      <c r="H8" s="270">
        <f t="shared" ref="H8:J9" si="0">B8+E8</f>
        <v>392250</v>
      </c>
      <c r="I8" s="270">
        <f t="shared" si="0"/>
        <v>191853</v>
      </c>
      <c r="J8" s="270">
        <f t="shared" si="0"/>
        <v>584103</v>
      </c>
    </row>
    <row r="9" spans="1:31" ht="22.5" x14ac:dyDescent="0.25">
      <c r="A9" s="204" t="s">
        <v>63</v>
      </c>
      <c r="B9" s="271">
        <v>1385460</v>
      </c>
      <c r="C9" s="271">
        <v>974623</v>
      </c>
      <c r="D9" s="271">
        <f>B9+C9</f>
        <v>2360083</v>
      </c>
      <c r="E9" s="271">
        <v>8654049</v>
      </c>
      <c r="F9" s="271">
        <v>410423</v>
      </c>
      <c r="G9" s="271">
        <f>E9+F9</f>
        <v>9064472</v>
      </c>
      <c r="H9" s="271">
        <f t="shared" si="0"/>
        <v>10039509</v>
      </c>
      <c r="I9" s="271">
        <f t="shared" si="0"/>
        <v>1385046</v>
      </c>
      <c r="J9" s="272">
        <f t="shared" si="0"/>
        <v>11424555</v>
      </c>
    </row>
    <row r="10" spans="1:31" ht="22.5" x14ac:dyDescent="0.25">
      <c r="A10" s="130" t="s">
        <v>104</v>
      </c>
      <c r="B10" s="43">
        <f>SUM(B8:B9)</f>
        <v>1705032</v>
      </c>
      <c r="C10" s="43">
        <f>SUM(C8:C9)</f>
        <v>1125207</v>
      </c>
      <c r="D10" s="43">
        <f>SUM(D8:D9)</f>
        <v>2830239</v>
      </c>
      <c r="E10" s="43">
        <f>SUM(E8:E9)</f>
        <v>8726727</v>
      </c>
      <c r="F10" s="43">
        <f>SUM(F8:F9)</f>
        <v>451692</v>
      </c>
      <c r="G10" s="43">
        <f>E10+F10</f>
        <v>9178419</v>
      </c>
      <c r="H10" s="43">
        <f>SUM(H8:H9)</f>
        <v>10431759</v>
      </c>
      <c r="I10" s="43">
        <f>SUM(I8:I9)</f>
        <v>1576899</v>
      </c>
      <c r="J10" s="43">
        <f>SUM(J8:J9)</f>
        <v>12008658</v>
      </c>
    </row>
    <row r="11" spans="1:31" ht="18" x14ac:dyDescent="0.45">
      <c r="A11" s="205" t="s">
        <v>48</v>
      </c>
      <c r="B11" s="206"/>
      <c r="C11" s="206"/>
      <c r="D11" s="207"/>
      <c r="E11" s="206"/>
      <c r="F11" s="206"/>
      <c r="G11" s="207"/>
      <c r="H11" s="206"/>
      <c r="I11" s="206"/>
    </row>
    <row r="12" spans="1:31" ht="18" x14ac:dyDescent="0.45">
      <c r="A12" s="205" t="s">
        <v>36</v>
      </c>
      <c r="B12" s="207"/>
      <c r="C12" s="207"/>
      <c r="D12" s="207"/>
      <c r="E12" s="207"/>
      <c r="F12" s="207"/>
      <c r="G12" s="207"/>
      <c r="H12" s="207"/>
      <c r="I12" s="207"/>
    </row>
    <row r="13" spans="1:31" x14ac:dyDescent="0.25">
      <c r="A13" s="267" t="s">
        <v>309</v>
      </c>
      <c r="B13" s="208"/>
      <c r="C13" s="208"/>
      <c r="D13" s="208"/>
      <c r="E13" s="208"/>
      <c r="F13" s="208"/>
      <c r="G13" s="208"/>
      <c r="H13" s="208"/>
      <c r="I13" s="208"/>
      <c r="J13" s="208"/>
    </row>
    <row r="14" spans="1:31" x14ac:dyDescent="0.25">
      <c r="B14" s="208"/>
      <c r="C14" s="208"/>
      <c r="D14" s="208"/>
      <c r="E14" s="208"/>
      <c r="F14" s="208"/>
      <c r="G14" s="208"/>
      <c r="H14" s="208"/>
      <c r="I14" s="208"/>
      <c r="J14" s="208"/>
    </row>
    <row r="17" spans="2:10" x14ac:dyDescent="0.25">
      <c r="B17" s="208"/>
      <c r="C17" s="208"/>
      <c r="D17" s="208"/>
      <c r="E17" s="208"/>
      <c r="F17" s="208"/>
      <c r="G17" s="208"/>
      <c r="H17" s="208"/>
      <c r="I17" s="208"/>
      <c r="J17" s="208"/>
    </row>
    <row r="18" spans="2:10" x14ac:dyDescent="0.25">
      <c r="B18" s="208"/>
      <c r="C18" s="208"/>
      <c r="D18" s="208"/>
      <c r="E18" s="208"/>
      <c r="F18" s="208"/>
      <c r="G18" s="208"/>
      <c r="H18" s="208"/>
      <c r="I18" s="208"/>
      <c r="J18" s="208"/>
    </row>
    <row r="19" spans="2:10" x14ac:dyDescent="0.25">
      <c r="B19" s="208"/>
      <c r="C19" s="208"/>
      <c r="D19" s="208"/>
      <c r="E19" s="208"/>
      <c r="F19" s="208"/>
      <c r="G19" s="208"/>
      <c r="H19" s="208"/>
      <c r="I19" s="208"/>
      <c r="J19" s="208"/>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topLeftCell="A4" zoomScale="85" zoomScaleNormal="85" zoomScaleSheetLayoutView="85" workbookViewId="0">
      <selection activeCell="G28" sqref="G28"/>
    </sheetView>
  </sheetViews>
  <sheetFormatPr defaultColWidth="8.42578125" defaultRowHeight="15" x14ac:dyDescent="0.25"/>
  <cols>
    <col min="1" max="1" width="20.42578125" style="198" customWidth="1"/>
    <col min="2" max="2" width="12.42578125" style="198" bestFit="1" customWidth="1"/>
    <col min="3" max="3" width="13.140625" style="198" customWidth="1"/>
    <col min="4" max="4" width="12.42578125" style="198" bestFit="1" customWidth="1"/>
    <col min="5" max="5" width="12.85546875" style="198" bestFit="1" customWidth="1"/>
    <col min="6" max="6" width="10.42578125" style="198" bestFit="1" customWidth="1"/>
    <col min="7" max="7" width="12.42578125" style="198" bestFit="1" customWidth="1"/>
    <col min="8" max="8" width="13.42578125" style="198" customWidth="1"/>
    <col min="9" max="9" width="13.42578125" style="198" bestFit="1" customWidth="1"/>
    <col min="10" max="10" width="14" style="198" customWidth="1"/>
    <col min="11" max="16384" width="8.42578125" style="198"/>
  </cols>
  <sheetData>
    <row r="1" spans="1:31" ht="18" x14ac:dyDescent="0.25">
      <c r="A1" s="196" t="s">
        <v>301</v>
      </c>
      <c r="B1" s="197"/>
      <c r="C1" s="197"/>
    </row>
    <row r="2" spans="1:31" s="199" customFormat="1" x14ac:dyDescent="0.25">
      <c r="A2" s="197"/>
      <c r="B2" s="197"/>
      <c r="C2" s="197"/>
      <c r="K2" s="198"/>
      <c r="L2" s="198"/>
      <c r="M2" s="198"/>
      <c r="N2" s="198"/>
      <c r="O2" s="198"/>
      <c r="P2" s="198"/>
      <c r="Q2" s="198"/>
      <c r="R2" s="198"/>
      <c r="S2" s="198"/>
      <c r="T2" s="198"/>
      <c r="U2" s="198"/>
      <c r="V2" s="198"/>
      <c r="W2" s="198"/>
      <c r="X2" s="198"/>
      <c r="Y2" s="198"/>
      <c r="Z2" s="198"/>
      <c r="AA2" s="198"/>
      <c r="AB2" s="198"/>
      <c r="AC2" s="198"/>
      <c r="AD2" s="198"/>
      <c r="AE2" s="198"/>
    </row>
    <row r="3" spans="1:31" s="199" customFormat="1" x14ac:dyDescent="0.25">
      <c r="A3" s="200"/>
      <c r="B3" s="200"/>
      <c r="C3" s="200"/>
      <c r="K3" s="198"/>
      <c r="L3" s="198"/>
      <c r="M3" s="198"/>
      <c r="N3" s="198"/>
      <c r="O3" s="198"/>
      <c r="P3" s="198"/>
      <c r="Q3" s="198"/>
      <c r="R3" s="198"/>
      <c r="S3" s="198"/>
      <c r="T3" s="198"/>
      <c r="U3" s="198"/>
      <c r="V3" s="198"/>
      <c r="W3" s="198"/>
      <c r="X3" s="198"/>
      <c r="Y3" s="198"/>
      <c r="Z3" s="198"/>
      <c r="AA3" s="198"/>
      <c r="AB3" s="198"/>
      <c r="AC3" s="198"/>
      <c r="AD3" s="198"/>
      <c r="AE3" s="198"/>
    </row>
    <row r="4" spans="1:31" ht="22.5" x14ac:dyDescent="0.25">
      <c r="A4" s="355" t="s">
        <v>114</v>
      </c>
      <c r="B4" s="355"/>
      <c r="C4" s="355"/>
      <c r="D4" s="355"/>
      <c r="E4" s="355"/>
      <c r="F4" s="355"/>
      <c r="G4" s="355"/>
      <c r="H4" s="355"/>
      <c r="I4" s="355"/>
      <c r="J4" s="355"/>
    </row>
    <row r="5" spans="1:31" ht="22.5" x14ac:dyDescent="0.25">
      <c r="A5" s="209" t="s">
        <v>171</v>
      </c>
      <c r="B5" s="338" t="s">
        <v>120</v>
      </c>
      <c r="C5" s="339"/>
      <c r="D5" s="339"/>
      <c r="E5" s="339"/>
      <c r="F5" s="339"/>
      <c r="G5" s="339"/>
      <c r="H5" s="339"/>
      <c r="I5" s="339"/>
      <c r="J5" s="340"/>
    </row>
    <row r="6" spans="1:31" ht="22.5" x14ac:dyDescent="0.25">
      <c r="A6" s="342" t="s">
        <v>38</v>
      </c>
      <c r="B6" s="341" t="s">
        <v>0</v>
      </c>
      <c r="C6" s="341"/>
      <c r="D6" s="341"/>
      <c r="E6" s="341" t="s">
        <v>1</v>
      </c>
      <c r="F6" s="341"/>
      <c r="G6" s="341"/>
      <c r="H6" s="341" t="s">
        <v>2</v>
      </c>
      <c r="I6" s="341"/>
      <c r="J6" s="341"/>
    </row>
    <row r="7" spans="1:31" ht="22.5" x14ac:dyDescent="0.25">
      <c r="A7" s="343"/>
      <c r="B7" s="49" t="s">
        <v>27</v>
      </c>
      <c r="C7" s="49" t="s">
        <v>28</v>
      </c>
      <c r="D7" s="49" t="s">
        <v>2</v>
      </c>
      <c r="E7" s="49" t="s">
        <v>27</v>
      </c>
      <c r="F7" s="49" t="s">
        <v>28</v>
      </c>
      <c r="G7" s="49" t="s">
        <v>2</v>
      </c>
      <c r="H7" s="49" t="s">
        <v>27</v>
      </c>
      <c r="I7" s="49" t="s">
        <v>28</v>
      </c>
      <c r="J7" s="49" t="s">
        <v>2</v>
      </c>
    </row>
    <row r="8" spans="1:31" ht="24" customHeight="1" x14ac:dyDescent="0.25">
      <c r="A8" s="203" t="s">
        <v>4</v>
      </c>
      <c r="B8" s="44">
        <v>43708</v>
      </c>
      <c r="C8" s="44">
        <v>20525</v>
      </c>
      <c r="D8" s="270">
        <f>B8+C8</f>
        <v>64233</v>
      </c>
      <c r="E8" s="44">
        <v>1376</v>
      </c>
      <c r="F8" s="44">
        <v>236</v>
      </c>
      <c r="G8" s="270">
        <f>E8+F8</f>
        <v>1612</v>
      </c>
      <c r="H8" s="270">
        <f>B8+E8</f>
        <v>45084</v>
      </c>
      <c r="I8" s="270">
        <f t="shared" ref="I8:J19" si="0">C8+F8</f>
        <v>20761</v>
      </c>
      <c r="J8" s="273">
        <f t="shared" si="0"/>
        <v>65845</v>
      </c>
    </row>
    <row r="9" spans="1:31" ht="24" customHeight="1" x14ac:dyDescent="0.25">
      <c r="A9" s="210" t="s">
        <v>5</v>
      </c>
      <c r="B9" s="45">
        <v>257880</v>
      </c>
      <c r="C9" s="45">
        <v>135031</v>
      </c>
      <c r="D9" s="274">
        <f t="shared" ref="D9:D19" si="1">B9+C9</f>
        <v>392911</v>
      </c>
      <c r="E9" s="45">
        <v>566433</v>
      </c>
      <c r="F9" s="45">
        <v>26091</v>
      </c>
      <c r="G9" s="274">
        <f t="shared" ref="G9:G19" si="2">E9+F9</f>
        <v>592524</v>
      </c>
      <c r="H9" s="274">
        <f t="shared" ref="H9:H19" si="3">B9+E9</f>
        <v>824313</v>
      </c>
      <c r="I9" s="274">
        <f t="shared" si="0"/>
        <v>161122</v>
      </c>
      <c r="J9" s="275">
        <f t="shared" si="0"/>
        <v>985435</v>
      </c>
    </row>
    <row r="10" spans="1:31" ht="24" customHeight="1" x14ac:dyDescent="0.25">
      <c r="A10" s="203" t="s">
        <v>6</v>
      </c>
      <c r="B10" s="44">
        <v>356204</v>
      </c>
      <c r="C10" s="44">
        <v>261077</v>
      </c>
      <c r="D10" s="270">
        <f t="shared" si="1"/>
        <v>617281</v>
      </c>
      <c r="E10" s="44">
        <v>1550124</v>
      </c>
      <c r="F10" s="44">
        <v>90074</v>
      </c>
      <c r="G10" s="270">
        <f t="shared" si="2"/>
        <v>1640198</v>
      </c>
      <c r="H10" s="270">
        <f t="shared" si="3"/>
        <v>1906328</v>
      </c>
      <c r="I10" s="270">
        <f t="shared" si="0"/>
        <v>351151</v>
      </c>
      <c r="J10" s="273">
        <f t="shared" si="0"/>
        <v>2257479</v>
      </c>
    </row>
    <row r="11" spans="1:31" ht="24" customHeight="1" x14ac:dyDescent="0.25">
      <c r="A11" s="210" t="s">
        <v>7</v>
      </c>
      <c r="B11" s="45">
        <v>342196</v>
      </c>
      <c r="C11" s="45">
        <v>253342</v>
      </c>
      <c r="D11" s="274">
        <f t="shared" si="1"/>
        <v>595538</v>
      </c>
      <c r="E11" s="45">
        <v>1484742</v>
      </c>
      <c r="F11" s="45">
        <v>96257</v>
      </c>
      <c r="G11" s="274">
        <f t="shared" si="2"/>
        <v>1580999</v>
      </c>
      <c r="H11" s="274">
        <f t="shared" si="3"/>
        <v>1826938</v>
      </c>
      <c r="I11" s="274">
        <f t="shared" si="0"/>
        <v>349599</v>
      </c>
      <c r="J11" s="275">
        <f t="shared" si="0"/>
        <v>2176537</v>
      </c>
    </row>
    <row r="12" spans="1:31" ht="24" customHeight="1" x14ac:dyDescent="0.25">
      <c r="A12" s="203" t="s">
        <v>8</v>
      </c>
      <c r="B12" s="44">
        <v>260929</v>
      </c>
      <c r="C12" s="44">
        <v>183559</v>
      </c>
      <c r="D12" s="270">
        <f t="shared" si="1"/>
        <v>444488</v>
      </c>
      <c r="E12" s="44">
        <v>1649015</v>
      </c>
      <c r="F12" s="44">
        <v>93964</v>
      </c>
      <c r="G12" s="270">
        <f t="shared" si="2"/>
        <v>1742979</v>
      </c>
      <c r="H12" s="270">
        <f t="shared" si="3"/>
        <v>1909944</v>
      </c>
      <c r="I12" s="270">
        <f t="shared" si="0"/>
        <v>277523</v>
      </c>
      <c r="J12" s="273">
        <f t="shared" si="0"/>
        <v>2187467</v>
      </c>
    </row>
    <row r="13" spans="1:31" ht="24" customHeight="1" x14ac:dyDescent="0.25">
      <c r="A13" s="210" t="s">
        <v>9</v>
      </c>
      <c r="B13" s="45">
        <v>184072</v>
      </c>
      <c r="C13" s="45">
        <v>119414</v>
      </c>
      <c r="D13" s="274">
        <f t="shared" si="1"/>
        <v>303486</v>
      </c>
      <c r="E13" s="45">
        <v>1287121</v>
      </c>
      <c r="F13" s="45">
        <v>63679</v>
      </c>
      <c r="G13" s="274">
        <f t="shared" si="2"/>
        <v>1350800</v>
      </c>
      <c r="H13" s="274">
        <f t="shared" si="3"/>
        <v>1471193</v>
      </c>
      <c r="I13" s="274">
        <f t="shared" si="0"/>
        <v>183093</v>
      </c>
      <c r="J13" s="275">
        <f t="shared" si="0"/>
        <v>1654286</v>
      </c>
    </row>
    <row r="14" spans="1:31" ht="24" customHeight="1" x14ac:dyDescent="0.25">
      <c r="A14" s="203" t="s">
        <v>10</v>
      </c>
      <c r="B14" s="44">
        <v>114336</v>
      </c>
      <c r="C14" s="44">
        <v>67115</v>
      </c>
      <c r="D14" s="270">
        <f t="shared" si="1"/>
        <v>181451</v>
      </c>
      <c r="E14" s="44">
        <v>901660</v>
      </c>
      <c r="F14" s="44">
        <v>36356</v>
      </c>
      <c r="G14" s="270">
        <f t="shared" si="2"/>
        <v>938016</v>
      </c>
      <c r="H14" s="270">
        <f t="shared" si="3"/>
        <v>1015996</v>
      </c>
      <c r="I14" s="270">
        <f t="shared" si="0"/>
        <v>103471</v>
      </c>
      <c r="J14" s="273">
        <f t="shared" si="0"/>
        <v>1119467</v>
      </c>
    </row>
    <row r="15" spans="1:31" ht="24" customHeight="1" x14ac:dyDescent="0.25">
      <c r="A15" s="210" t="s">
        <v>11</v>
      </c>
      <c r="B15" s="45">
        <v>68350</v>
      </c>
      <c r="C15" s="45">
        <v>40975</v>
      </c>
      <c r="D15" s="274">
        <f t="shared" si="1"/>
        <v>109325</v>
      </c>
      <c r="E15" s="45">
        <v>563893</v>
      </c>
      <c r="F15" s="45">
        <v>21140</v>
      </c>
      <c r="G15" s="274">
        <f t="shared" si="2"/>
        <v>585033</v>
      </c>
      <c r="H15" s="274">
        <f t="shared" si="3"/>
        <v>632243</v>
      </c>
      <c r="I15" s="274">
        <f t="shared" si="0"/>
        <v>62115</v>
      </c>
      <c r="J15" s="275">
        <f t="shared" si="0"/>
        <v>694358</v>
      </c>
    </row>
    <row r="16" spans="1:31" ht="24" customHeight="1" x14ac:dyDescent="0.25">
      <c r="A16" s="203" t="s">
        <v>12</v>
      </c>
      <c r="B16" s="44">
        <v>50523</v>
      </c>
      <c r="C16" s="44">
        <v>28829</v>
      </c>
      <c r="D16" s="270">
        <f t="shared" si="1"/>
        <v>79352</v>
      </c>
      <c r="E16" s="44">
        <v>372377</v>
      </c>
      <c r="F16" s="44">
        <v>12967</v>
      </c>
      <c r="G16" s="270">
        <f t="shared" si="2"/>
        <v>385344</v>
      </c>
      <c r="H16" s="270">
        <f t="shared" si="3"/>
        <v>422900</v>
      </c>
      <c r="I16" s="270">
        <f t="shared" si="0"/>
        <v>41796</v>
      </c>
      <c r="J16" s="273">
        <f t="shared" si="0"/>
        <v>464696</v>
      </c>
    </row>
    <row r="17" spans="1:10" ht="24" customHeight="1" x14ac:dyDescent="0.25">
      <c r="A17" s="210" t="s">
        <v>39</v>
      </c>
      <c r="B17" s="45">
        <v>17702</v>
      </c>
      <c r="C17" s="45">
        <v>10535</v>
      </c>
      <c r="D17" s="274">
        <f t="shared" si="1"/>
        <v>28237</v>
      </c>
      <c r="E17" s="45">
        <v>204052</v>
      </c>
      <c r="F17" s="45">
        <v>6362</v>
      </c>
      <c r="G17" s="274">
        <f t="shared" si="2"/>
        <v>210414</v>
      </c>
      <c r="H17" s="274">
        <f t="shared" si="3"/>
        <v>221754</v>
      </c>
      <c r="I17" s="274">
        <f t="shared" si="0"/>
        <v>16897</v>
      </c>
      <c r="J17" s="275">
        <f t="shared" si="0"/>
        <v>238651</v>
      </c>
    </row>
    <row r="18" spans="1:10" ht="24" customHeight="1" x14ac:dyDescent="0.25">
      <c r="A18" s="203" t="s">
        <v>40</v>
      </c>
      <c r="B18" s="44">
        <v>9132</v>
      </c>
      <c r="C18" s="44">
        <v>4805</v>
      </c>
      <c r="D18" s="270">
        <f t="shared" si="1"/>
        <v>13937</v>
      </c>
      <c r="E18" s="44">
        <v>145934</v>
      </c>
      <c r="F18" s="44">
        <v>4566</v>
      </c>
      <c r="G18" s="270">
        <f t="shared" si="2"/>
        <v>150500</v>
      </c>
      <c r="H18" s="270">
        <f t="shared" si="3"/>
        <v>155066</v>
      </c>
      <c r="I18" s="270">
        <f t="shared" si="0"/>
        <v>9371</v>
      </c>
      <c r="J18" s="273">
        <f t="shared" si="0"/>
        <v>164437</v>
      </c>
    </row>
    <row r="19" spans="1:10" ht="24" customHeight="1" x14ac:dyDescent="0.25">
      <c r="A19" s="49" t="s">
        <v>50</v>
      </c>
      <c r="B19" s="46">
        <f t="shared" ref="B19:F19" si="4">SUM(B8:B18)</f>
        <v>1705032</v>
      </c>
      <c r="C19" s="46">
        <f t="shared" si="4"/>
        <v>1125207</v>
      </c>
      <c r="D19" s="46">
        <f t="shared" si="1"/>
        <v>2830239</v>
      </c>
      <c r="E19" s="46">
        <f t="shared" si="4"/>
        <v>8726727</v>
      </c>
      <c r="F19" s="46">
        <f t="shared" si="4"/>
        <v>451692</v>
      </c>
      <c r="G19" s="46">
        <f t="shared" si="2"/>
        <v>9178419</v>
      </c>
      <c r="H19" s="46">
        <f t="shared" si="3"/>
        <v>10431759</v>
      </c>
      <c r="I19" s="46">
        <f t="shared" si="0"/>
        <v>1576899</v>
      </c>
      <c r="J19" s="46">
        <f t="shared" si="0"/>
        <v>12008658</v>
      </c>
    </row>
    <row r="20" spans="1:10" ht="18.75" customHeight="1" x14ac:dyDescent="0.45">
      <c r="A20" s="205" t="s">
        <v>48</v>
      </c>
      <c r="B20" s="206"/>
      <c r="C20" s="206"/>
      <c r="D20" s="206"/>
      <c r="E20" s="206"/>
      <c r="F20" s="206"/>
      <c r="G20" s="206"/>
      <c r="H20" s="206"/>
      <c r="I20" s="206"/>
    </row>
    <row r="21" spans="1:10" ht="18" x14ac:dyDescent="0.45">
      <c r="A21" s="205" t="s">
        <v>36</v>
      </c>
      <c r="B21" s="206"/>
      <c r="C21" s="207"/>
      <c r="D21" s="207"/>
      <c r="E21" s="206"/>
      <c r="F21" s="206"/>
      <c r="G21" s="206"/>
      <c r="H21" s="206"/>
      <c r="I21" s="211"/>
    </row>
    <row r="22" spans="1:10" s="213" customFormat="1" x14ac:dyDescent="0.25">
      <c r="A22" s="267" t="s">
        <v>309</v>
      </c>
      <c r="B22" s="212"/>
      <c r="C22" s="212"/>
      <c r="D22" s="212"/>
      <c r="E22" s="212"/>
      <c r="F22" s="212"/>
      <c r="G22" s="212"/>
      <c r="H22" s="212"/>
      <c r="I22" s="212"/>
      <c r="J22" s="212"/>
    </row>
    <row r="24" spans="1:10" x14ac:dyDescent="0.25">
      <c r="B24" s="208"/>
      <c r="C24" s="208"/>
      <c r="D24" s="208"/>
      <c r="E24" s="208"/>
      <c r="F24" s="208"/>
      <c r="G24" s="208"/>
      <c r="H24" s="208"/>
      <c r="I24" s="208"/>
      <c r="J24" s="208"/>
    </row>
    <row r="35" spans="2:10" x14ac:dyDescent="0.25">
      <c r="B35" s="208"/>
      <c r="C35" s="208"/>
      <c r="D35" s="208"/>
      <c r="E35" s="208"/>
      <c r="F35" s="208"/>
      <c r="G35" s="208"/>
      <c r="H35" s="208"/>
      <c r="I35" s="208"/>
      <c r="J35" s="208"/>
    </row>
    <row r="36" spans="2:10" x14ac:dyDescent="0.25">
      <c r="B36" s="208"/>
      <c r="C36" s="208"/>
      <c r="D36" s="208"/>
      <c r="E36" s="208"/>
      <c r="F36" s="208"/>
      <c r="G36" s="208"/>
      <c r="H36" s="208"/>
      <c r="I36" s="208"/>
      <c r="J36" s="208"/>
    </row>
    <row r="37" spans="2:10" x14ac:dyDescent="0.25">
      <c r="B37" s="208"/>
      <c r="C37" s="208"/>
      <c r="D37" s="208"/>
      <c r="E37" s="208"/>
      <c r="F37" s="208"/>
      <c r="G37" s="208"/>
      <c r="H37" s="208"/>
      <c r="I37" s="208"/>
      <c r="J37" s="208"/>
    </row>
    <row r="38" spans="2:10" x14ac:dyDescent="0.25">
      <c r="B38" s="208"/>
      <c r="C38" s="208"/>
      <c r="D38" s="208"/>
      <c r="E38" s="208"/>
      <c r="F38" s="208"/>
      <c r="G38" s="208"/>
      <c r="H38" s="208"/>
      <c r="I38" s="208"/>
      <c r="J38" s="208"/>
    </row>
    <row r="39" spans="2:10" x14ac:dyDescent="0.25">
      <c r="B39" s="208"/>
      <c r="C39" s="208"/>
      <c r="D39" s="208"/>
      <c r="E39" s="208"/>
      <c r="F39" s="208"/>
      <c r="G39" s="208"/>
      <c r="H39" s="208"/>
      <c r="I39" s="208"/>
      <c r="J39" s="208"/>
    </row>
    <row r="40" spans="2:10" x14ac:dyDescent="0.25">
      <c r="B40" s="208"/>
      <c r="C40" s="208"/>
      <c r="D40" s="208"/>
      <c r="E40" s="208"/>
      <c r="F40" s="208"/>
      <c r="G40" s="208"/>
      <c r="H40" s="208"/>
      <c r="I40" s="208"/>
      <c r="J40" s="208"/>
    </row>
    <row r="41" spans="2:10" x14ac:dyDescent="0.25">
      <c r="B41" s="208"/>
      <c r="C41" s="208"/>
      <c r="D41" s="208"/>
      <c r="E41" s="208"/>
      <c r="F41" s="208"/>
      <c r="G41" s="208"/>
      <c r="H41" s="208"/>
      <c r="I41" s="208"/>
      <c r="J41" s="208"/>
    </row>
    <row r="42" spans="2:10" x14ac:dyDescent="0.25">
      <c r="B42" s="208"/>
      <c r="C42" s="208"/>
      <c r="D42" s="208"/>
      <c r="E42" s="208"/>
      <c r="F42" s="208"/>
      <c r="G42" s="208"/>
      <c r="H42" s="208"/>
      <c r="I42" s="208"/>
      <c r="J42" s="208"/>
    </row>
    <row r="43" spans="2:10" x14ac:dyDescent="0.25">
      <c r="B43" s="208"/>
      <c r="C43" s="208"/>
      <c r="D43" s="208"/>
      <c r="E43" s="208"/>
      <c r="F43" s="208"/>
      <c r="G43" s="208"/>
      <c r="H43" s="208"/>
      <c r="I43" s="208"/>
      <c r="J43" s="208"/>
    </row>
    <row r="44" spans="2:10" x14ac:dyDescent="0.25">
      <c r="B44" s="208"/>
      <c r="C44" s="208"/>
      <c r="D44" s="208"/>
      <c r="E44" s="208"/>
      <c r="F44" s="208"/>
      <c r="G44" s="208"/>
      <c r="H44" s="208"/>
      <c r="I44" s="208"/>
      <c r="J44" s="208"/>
    </row>
    <row r="45" spans="2:10" x14ac:dyDescent="0.25">
      <c r="B45" s="208"/>
      <c r="C45" s="208"/>
      <c r="D45" s="208"/>
      <c r="E45" s="208"/>
      <c r="F45" s="208"/>
      <c r="G45" s="208"/>
      <c r="H45" s="208"/>
      <c r="I45" s="208"/>
      <c r="J45" s="208"/>
    </row>
    <row r="46" spans="2:10" x14ac:dyDescent="0.25">
      <c r="B46" s="208"/>
      <c r="C46" s="208"/>
      <c r="D46" s="208"/>
      <c r="E46" s="208"/>
      <c r="F46" s="208"/>
      <c r="G46" s="208"/>
      <c r="H46" s="208"/>
      <c r="I46" s="208"/>
      <c r="J46" s="208"/>
    </row>
    <row r="47" spans="2:10" x14ac:dyDescent="0.25">
      <c r="B47" s="208"/>
      <c r="C47" s="208"/>
      <c r="D47" s="208"/>
      <c r="E47" s="208"/>
      <c r="F47" s="208"/>
      <c r="G47" s="208"/>
      <c r="H47" s="208"/>
      <c r="I47" s="208"/>
      <c r="J47" s="208"/>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zoomScale="86" zoomScaleNormal="80" zoomScaleSheetLayoutView="86" workbookViewId="0">
      <selection activeCell="B8" sqref="B8:J21"/>
    </sheetView>
  </sheetViews>
  <sheetFormatPr defaultColWidth="8.42578125" defaultRowHeight="15" x14ac:dyDescent="0.25"/>
  <cols>
    <col min="1" max="1" width="26" style="198" customWidth="1"/>
    <col min="2" max="10" width="14.42578125" style="198" customWidth="1"/>
    <col min="11" max="11" width="21.42578125" style="198" customWidth="1"/>
    <col min="12" max="16384" width="8.42578125" style="198"/>
  </cols>
  <sheetData>
    <row r="1" spans="1:31" ht="18" x14ac:dyDescent="0.25">
      <c r="A1" s="196" t="s">
        <v>301</v>
      </c>
      <c r="B1" s="197"/>
      <c r="C1" s="197"/>
    </row>
    <row r="2" spans="1:31" s="199" customFormat="1" x14ac:dyDescent="0.25">
      <c r="A2" s="197"/>
      <c r="B2" s="197"/>
      <c r="C2" s="197"/>
      <c r="K2"/>
      <c r="L2"/>
      <c r="M2"/>
      <c r="N2"/>
      <c r="O2"/>
      <c r="P2"/>
      <c r="Q2"/>
      <c r="R2"/>
      <c r="S2"/>
      <c r="T2"/>
      <c r="U2"/>
      <c r="V2"/>
      <c r="W2"/>
      <c r="X2"/>
      <c r="Y2"/>
      <c r="Z2"/>
      <c r="AA2" s="198"/>
      <c r="AB2" s="198"/>
      <c r="AC2" s="198"/>
      <c r="AD2" s="198"/>
      <c r="AE2" s="198"/>
    </row>
    <row r="3" spans="1:31" s="199" customFormat="1" x14ac:dyDescent="0.25">
      <c r="A3" s="200"/>
      <c r="B3" s="200"/>
      <c r="C3" s="200"/>
      <c r="K3"/>
      <c r="L3"/>
      <c r="M3"/>
      <c r="N3"/>
      <c r="O3"/>
      <c r="P3"/>
      <c r="Q3"/>
      <c r="R3"/>
      <c r="S3"/>
      <c r="T3"/>
      <c r="U3"/>
      <c r="V3"/>
      <c r="W3"/>
      <c r="X3"/>
      <c r="Y3"/>
      <c r="Z3"/>
      <c r="AA3" s="198"/>
      <c r="AB3" s="198"/>
      <c r="AC3" s="198"/>
      <c r="AD3" s="198"/>
      <c r="AE3" s="198"/>
    </row>
    <row r="4" spans="1:31" ht="22.5" x14ac:dyDescent="0.25">
      <c r="A4" s="356" t="s">
        <v>110</v>
      </c>
      <c r="B4" s="356"/>
      <c r="C4" s="356"/>
      <c r="D4" s="356"/>
      <c r="E4" s="356"/>
      <c r="F4" s="356"/>
      <c r="G4" s="356"/>
      <c r="H4" s="356"/>
      <c r="I4" s="356"/>
      <c r="J4" s="356"/>
      <c r="K4"/>
      <c r="L4"/>
      <c r="M4"/>
      <c r="N4"/>
      <c r="O4"/>
      <c r="P4"/>
      <c r="Q4"/>
      <c r="R4"/>
      <c r="S4"/>
      <c r="T4"/>
      <c r="U4"/>
      <c r="V4"/>
      <c r="W4"/>
      <c r="X4"/>
      <c r="Y4"/>
      <c r="Z4"/>
    </row>
    <row r="5" spans="1:31" ht="22.5" x14ac:dyDescent="0.25">
      <c r="A5" s="209" t="s">
        <v>172</v>
      </c>
      <c r="B5" s="338" t="s">
        <v>120</v>
      </c>
      <c r="C5" s="339"/>
      <c r="D5" s="339"/>
      <c r="E5" s="339"/>
      <c r="F5" s="339"/>
      <c r="G5" s="339"/>
      <c r="H5" s="339"/>
      <c r="I5" s="339"/>
      <c r="J5" s="340"/>
      <c r="K5"/>
      <c r="L5"/>
      <c r="M5"/>
      <c r="N5"/>
      <c r="O5"/>
      <c r="P5"/>
      <c r="Q5"/>
      <c r="R5"/>
      <c r="S5"/>
      <c r="T5"/>
      <c r="U5"/>
      <c r="V5"/>
      <c r="W5"/>
      <c r="X5"/>
      <c r="Y5"/>
      <c r="Z5"/>
    </row>
    <row r="6" spans="1:31" ht="22.5" x14ac:dyDescent="0.25">
      <c r="A6" s="342" t="s">
        <v>13</v>
      </c>
      <c r="B6" s="341" t="s">
        <v>0</v>
      </c>
      <c r="C6" s="341"/>
      <c r="D6" s="341"/>
      <c r="E6" s="341" t="s">
        <v>1</v>
      </c>
      <c r="F6" s="341"/>
      <c r="G6" s="341"/>
      <c r="H6" s="341" t="s">
        <v>2</v>
      </c>
      <c r="I6" s="341"/>
      <c r="J6" s="341"/>
      <c r="K6"/>
      <c r="L6"/>
      <c r="M6"/>
      <c r="N6"/>
      <c r="O6"/>
      <c r="P6"/>
      <c r="Q6"/>
      <c r="R6"/>
      <c r="S6"/>
      <c r="T6"/>
      <c r="U6"/>
      <c r="V6"/>
      <c r="W6"/>
      <c r="X6"/>
      <c r="Y6"/>
      <c r="Z6"/>
    </row>
    <row r="7" spans="1:31" ht="22.5" x14ac:dyDescent="0.25">
      <c r="A7" s="343"/>
      <c r="B7" s="49" t="s">
        <v>27</v>
      </c>
      <c r="C7" s="49" t="s">
        <v>28</v>
      </c>
      <c r="D7" s="49" t="s">
        <v>2</v>
      </c>
      <c r="E7" s="49" t="s">
        <v>27</v>
      </c>
      <c r="F7" s="49" t="s">
        <v>28</v>
      </c>
      <c r="G7" s="49" t="s">
        <v>2</v>
      </c>
      <c r="H7" s="49" t="s">
        <v>27</v>
      </c>
      <c r="I7" s="49" t="s">
        <v>28</v>
      </c>
      <c r="J7" s="49" t="s">
        <v>2</v>
      </c>
      <c r="K7"/>
      <c r="L7"/>
      <c r="M7"/>
      <c r="N7"/>
      <c r="O7"/>
      <c r="P7"/>
      <c r="Q7"/>
      <c r="R7"/>
      <c r="S7"/>
      <c r="T7"/>
      <c r="U7"/>
      <c r="V7"/>
      <c r="W7"/>
      <c r="X7"/>
      <c r="Y7"/>
      <c r="Z7"/>
    </row>
    <row r="8" spans="1:31" ht="24" customHeight="1" x14ac:dyDescent="0.25">
      <c r="A8" s="214" t="s">
        <v>14</v>
      </c>
      <c r="B8" s="276">
        <v>792433</v>
      </c>
      <c r="C8" s="276">
        <v>540858</v>
      </c>
      <c r="D8" s="276">
        <f>B8+C8</f>
        <v>1333291</v>
      </c>
      <c r="E8" s="276">
        <v>4092140</v>
      </c>
      <c r="F8" s="276">
        <v>252223</v>
      </c>
      <c r="G8" s="276">
        <f>E8+F8</f>
        <v>4344363</v>
      </c>
      <c r="H8" s="276">
        <f>B8+E8</f>
        <v>4884573</v>
      </c>
      <c r="I8" s="276">
        <f t="shared" ref="I8:J20" si="0">C8+F8</f>
        <v>793081</v>
      </c>
      <c r="J8" s="276">
        <f t="shared" si="0"/>
        <v>5677654</v>
      </c>
      <c r="K8"/>
      <c r="L8"/>
      <c r="M8"/>
      <c r="N8"/>
      <c r="O8"/>
      <c r="P8"/>
      <c r="Q8"/>
      <c r="R8"/>
      <c r="S8"/>
      <c r="T8"/>
      <c r="U8"/>
      <c r="V8"/>
      <c r="W8"/>
      <c r="X8"/>
      <c r="Y8"/>
      <c r="Z8"/>
    </row>
    <row r="9" spans="1:31" ht="24" customHeight="1" x14ac:dyDescent="0.25">
      <c r="A9" s="215" t="s">
        <v>15</v>
      </c>
      <c r="B9" s="277">
        <v>287674</v>
      </c>
      <c r="C9" s="277">
        <v>228335</v>
      </c>
      <c r="D9" s="277">
        <f t="shared" ref="D9:D20" si="1">B9+C9</f>
        <v>516009</v>
      </c>
      <c r="E9" s="277">
        <v>1505997</v>
      </c>
      <c r="F9" s="277">
        <v>72135</v>
      </c>
      <c r="G9" s="277">
        <f t="shared" ref="G9:G20" si="2">E9+F9</f>
        <v>1578132</v>
      </c>
      <c r="H9" s="277">
        <f t="shared" ref="H9:H20" si="3">B9+E9</f>
        <v>1793671</v>
      </c>
      <c r="I9" s="277">
        <f t="shared" si="0"/>
        <v>300470</v>
      </c>
      <c r="J9" s="277">
        <f t="shared" si="0"/>
        <v>2094141</v>
      </c>
      <c r="K9"/>
      <c r="L9"/>
      <c r="M9"/>
      <c r="N9"/>
      <c r="O9"/>
      <c r="P9"/>
      <c r="Q9"/>
      <c r="R9"/>
      <c r="S9"/>
      <c r="T9"/>
      <c r="U9"/>
      <c r="V9"/>
      <c r="W9"/>
      <c r="X9"/>
      <c r="Y9"/>
      <c r="Z9"/>
    </row>
    <row r="10" spans="1:31" ht="24" customHeight="1" x14ac:dyDescent="0.25">
      <c r="A10" s="214" t="s">
        <v>16</v>
      </c>
      <c r="B10" s="276">
        <v>54597</v>
      </c>
      <c r="C10" s="276">
        <v>36341</v>
      </c>
      <c r="D10" s="276">
        <f t="shared" si="1"/>
        <v>90938</v>
      </c>
      <c r="E10" s="276">
        <v>287172</v>
      </c>
      <c r="F10" s="276">
        <v>12168</v>
      </c>
      <c r="G10" s="276">
        <f t="shared" si="2"/>
        <v>299340</v>
      </c>
      <c r="H10" s="276">
        <f t="shared" si="3"/>
        <v>341769</v>
      </c>
      <c r="I10" s="276">
        <f t="shared" si="0"/>
        <v>48509</v>
      </c>
      <c r="J10" s="276">
        <f t="shared" si="0"/>
        <v>390278</v>
      </c>
      <c r="K10"/>
      <c r="L10"/>
      <c r="M10"/>
      <c r="N10"/>
      <c r="O10"/>
      <c r="P10"/>
      <c r="Q10"/>
      <c r="R10"/>
      <c r="S10"/>
      <c r="T10"/>
      <c r="U10"/>
      <c r="V10"/>
      <c r="W10"/>
      <c r="X10"/>
      <c r="Y10"/>
      <c r="Z10"/>
    </row>
    <row r="11" spans="1:31" ht="24" customHeight="1" x14ac:dyDescent="0.25">
      <c r="A11" s="215" t="s">
        <v>17</v>
      </c>
      <c r="B11" s="277">
        <v>39053</v>
      </c>
      <c r="C11" s="277">
        <v>27969</v>
      </c>
      <c r="D11" s="277">
        <f t="shared" si="1"/>
        <v>67022</v>
      </c>
      <c r="E11" s="277">
        <v>354513</v>
      </c>
      <c r="F11" s="277">
        <v>11230</v>
      </c>
      <c r="G11" s="277">
        <f t="shared" si="2"/>
        <v>365743</v>
      </c>
      <c r="H11" s="277">
        <f t="shared" si="3"/>
        <v>393566</v>
      </c>
      <c r="I11" s="277">
        <f t="shared" si="0"/>
        <v>39199</v>
      </c>
      <c r="J11" s="277">
        <f t="shared" si="0"/>
        <v>432765</v>
      </c>
      <c r="K11"/>
      <c r="L11"/>
      <c r="M11"/>
      <c r="N11"/>
      <c r="O11"/>
      <c r="P11"/>
      <c r="Q11"/>
      <c r="R11"/>
      <c r="S11"/>
      <c r="T11"/>
      <c r="U11"/>
      <c r="V11"/>
      <c r="W11"/>
      <c r="X11"/>
      <c r="Y11"/>
      <c r="Z11"/>
    </row>
    <row r="12" spans="1:31" ht="24" customHeight="1" x14ac:dyDescent="0.25">
      <c r="A12" s="214" t="s">
        <v>18</v>
      </c>
      <c r="B12" s="276">
        <v>414867</v>
      </c>
      <c r="C12" s="276">
        <v>194106</v>
      </c>
      <c r="D12" s="276">
        <f t="shared" si="1"/>
        <v>608973</v>
      </c>
      <c r="E12" s="276">
        <v>1594443</v>
      </c>
      <c r="F12" s="276">
        <v>65780</v>
      </c>
      <c r="G12" s="276">
        <f t="shared" si="2"/>
        <v>1660223</v>
      </c>
      <c r="H12" s="276">
        <f t="shared" si="3"/>
        <v>2009310</v>
      </c>
      <c r="I12" s="276">
        <f t="shared" si="0"/>
        <v>259886</v>
      </c>
      <c r="J12" s="276">
        <f t="shared" si="0"/>
        <v>2269196</v>
      </c>
      <c r="K12"/>
      <c r="L12"/>
      <c r="M12"/>
      <c r="N12"/>
      <c r="O12"/>
      <c r="P12"/>
      <c r="Q12"/>
      <c r="R12"/>
      <c r="S12"/>
      <c r="T12"/>
      <c r="U12"/>
      <c r="V12"/>
      <c r="W12"/>
      <c r="X12"/>
      <c r="Y12"/>
      <c r="Z12"/>
    </row>
    <row r="13" spans="1:31" ht="24" customHeight="1" x14ac:dyDescent="0.25">
      <c r="A13" s="215" t="s">
        <v>19</v>
      </c>
      <c r="B13" s="277">
        <v>40400</v>
      </c>
      <c r="C13" s="277">
        <v>31896</v>
      </c>
      <c r="D13" s="277">
        <f t="shared" si="1"/>
        <v>72296</v>
      </c>
      <c r="E13" s="277">
        <v>267013</v>
      </c>
      <c r="F13" s="277">
        <v>17757</v>
      </c>
      <c r="G13" s="277">
        <f t="shared" si="2"/>
        <v>284770</v>
      </c>
      <c r="H13" s="277">
        <f t="shared" si="3"/>
        <v>307413</v>
      </c>
      <c r="I13" s="277">
        <f t="shared" si="0"/>
        <v>49653</v>
      </c>
      <c r="J13" s="277">
        <f t="shared" si="0"/>
        <v>357066</v>
      </c>
      <c r="K13"/>
      <c r="L13"/>
      <c r="M13"/>
      <c r="N13"/>
      <c r="O13"/>
      <c r="P13"/>
      <c r="Q13"/>
      <c r="R13"/>
      <c r="S13"/>
      <c r="T13"/>
      <c r="U13"/>
      <c r="V13"/>
      <c r="W13"/>
      <c r="X13"/>
      <c r="Y13"/>
      <c r="Z13"/>
    </row>
    <row r="14" spans="1:31" ht="24" customHeight="1" x14ac:dyDescent="0.25">
      <c r="A14" s="214" t="s">
        <v>20</v>
      </c>
      <c r="B14" s="276">
        <v>14792</v>
      </c>
      <c r="C14" s="276">
        <v>13227</v>
      </c>
      <c r="D14" s="276">
        <f t="shared" si="1"/>
        <v>28019</v>
      </c>
      <c r="E14" s="276">
        <v>105046</v>
      </c>
      <c r="F14" s="276">
        <v>3405</v>
      </c>
      <c r="G14" s="276">
        <f t="shared" si="2"/>
        <v>108451</v>
      </c>
      <c r="H14" s="276">
        <f t="shared" si="3"/>
        <v>119838</v>
      </c>
      <c r="I14" s="276">
        <f t="shared" si="0"/>
        <v>16632</v>
      </c>
      <c r="J14" s="276">
        <f t="shared" si="0"/>
        <v>136470</v>
      </c>
      <c r="K14"/>
      <c r="L14"/>
      <c r="M14"/>
      <c r="N14"/>
      <c r="O14"/>
      <c r="P14"/>
      <c r="Q14"/>
      <c r="R14"/>
      <c r="S14"/>
      <c r="T14"/>
      <c r="U14"/>
      <c r="V14"/>
      <c r="W14"/>
      <c r="X14"/>
      <c r="Y14"/>
      <c r="Z14"/>
    </row>
    <row r="15" spans="1:31" ht="24" customHeight="1" x14ac:dyDescent="0.25">
      <c r="A15" s="215" t="s">
        <v>21</v>
      </c>
      <c r="B15" s="277">
        <v>11920</v>
      </c>
      <c r="C15" s="277">
        <v>10982</v>
      </c>
      <c r="D15" s="277">
        <f t="shared" si="1"/>
        <v>22902</v>
      </c>
      <c r="E15" s="277">
        <v>127159</v>
      </c>
      <c r="F15" s="277">
        <v>4497</v>
      </c>
      <c r="G15" s="277">
        <f t="shared" si="2"/>
        <v>131656</v>
      </c>
      <c r="H15" s="277">
        <f t="shared" si="3"/>
        <v>139079</v>
      </c>
      <c r="I15" s="277">
        <f t="shared" si="0"/>
        <v>15479</v>
      </c>
      <c r="J15" s="277">
        <f t="shared" si="0"/>
        <v>154558</v>
      </c>
      <c r="K15"/>
      <c r="L15"/>
      <c r="M15"/>
      <c r="N15"/>
      <c r="O15"/>
      <c r="P15"/>
      <c r="Q15"/>
      <c r="R15"/>
      <c r="S15"/>
      <c r="T15"/>
      <c r="U15"/>
      <c r="V15"/>
      <c r="W15"/>
      <c r="X15"/>
      <c r="Y15"/>
      <c r="Z15"/>
    </row>
    <row r="16" spans="1:31" ht="24" customHeight="1" x14ac:dyDescent="0.25">
      <c r="A16" s="214" t="s">
        <v>22</v>
      </c>
      <c r="B16" s="276">
        <v>5162</v>
      </c>
      <c r="C16" s="276">
        <v>4616</v>
      </c>
      <c r="D16" s="276">
        <f t="shared" si="1"/>
        <v>9778</v>
      </c>
      <c r="E16" s="276">
        <v>43087</v>
      </c>
      <c r="F16" s="276">
        <v>2111</v>
      </c>
      <c r="G16" s="276">
        <f t="shared" si="2"/>
        <v>45198</v>
      </c>
      <c r="H16" s="276">
        <f t="shared" si="3"/>
        <v>48249</v>
      </c>
      <c r="I16" s="276">
        <f t="shared" si="0"/>
        <v>6727</v>
      </c>
      <c r="J16" s="276">
        <f t="shared" si="0"/>
        <v>54976</v>
      </c>
      <c r="K16"/>
      <c r="L16"/>
      <c r="M16"/>
      <c r="N16"/>
      <c r="O16"/>
      <c r="P16"/>
      <c r="Q16"/>
      <c r="R16"/>
      <c r="S16"/>
      <c r="T16"/>
      <c r="U16"/>
      <c r="V16"/>
      <c r="W16"/>
      <c r="X16"/>
      <c r="Y16"/>
      <c r="Z16"/>
    </row>
    <row r="17" spans="1:26" ht="24" customHeight="1" x14ac:dyDescent="0.25">
      <c r="A17" s="215" t="s">
        <v>23</v>
      </c>
      <c r="B17" s="277">
        <v>16715</v>
      </c>
      <c r="C17" s="277">
        <v>16099</v>
      </c>
      <c r="D17" s="277">
        <f t="shared" si="1"/>
        <v>32814</v>
      </c>
      <c r="E17" s="277">
        <v>140876</v>
      </c>
      <c r="F17" s="277">
        <v>4722</v>
      </c>
      <c r="G17" s="277">
        <f t="shared" si="2"/>
        <v>145598</v>
      </c>
      <c r="H17" s="277">
        <f t="shared" si="3"/>
        <v>157591</v>
      </c>
      <c r="I17" s="277">
        <f t="shared" si="0"/>
        <v>20821</v>
      </c>
      <c r="J17" s="277">
        <f t="shared" si="0"/>
        <v>178412</v>
      </c>
      <c r="K17"/>
      <c r="L17"/>
      <c r="M17"/>
      <c r="N17"/>
      <c r="O17"/>
      <c r="P17"/>
      <c r="Q17"/>
      <c r="R17"/>
      <c r="S17"/>
      <c r="T17"/>
      <c r="U17"/>
      <c r="V17"/>
      <c r="W17"/>
      <c r="X17"/>
      <c r="Y17"/>
      <c r="Z17"/>
    </row>
    <row r="18" spans="1:26" ht="24" customHeight="1" x14ac:dyDescent="0.25">
      <c r="A18" s="214" t="s">
        <v>24</v>
      </c>
      <c r="B18" s="276">
        <v>13687</v>
      </c>
      <c r="C18" s="276">
        <v>10282</v>
      </c>
      <c r="D18" s="276">
        <f t="shared" si="1"/>
        <v>23969</v>
      </c>
      <c r="E18" s="276">
        <v>118443</v>
      </c>
      <c r="F18" s="276">
        <v>3305</v>
      </c>
      <c r="G18" s="276">
        <f t="shared" si="2"/>
        <v>121748</v>
      </c>
      <c r="H18" s="276">
        <f t="shared" si="3"/>
        <v>132130</v>
      </c>
      <c r="I18" s="276">
        <f t="shared" si="0"/>
        <v>13587</v>
      </c>
      <c r="J18" s="276">
        <f t="shared" si="0"/>
        <v>145717</v>
      </c>
      <c r="K18"/>
      <c r="L18"/>
      <c r="M18"/>
      <c r="N18"/>
      <c r="O18"/>
      <c r="P18"/>
      <c r="Q18"/>
      <c r="R18"/>
      <c r="S18"/>
      <c r="T18"/>
      <c r="U18"/>
      <c r="V18"/>
      <c r="W18"/>
      <c r="X18"/>
      <c r="Y18"/>
      <c r="Z18"/>
    </row>
    <row r="19" spans="1:26" ht="24" customHeight="1" x14ac:dyDescent="0.25">
      <c r="A19" s="215" t="s">
        <v>25</v>
      </c>
      <c r="B19" s="277">
        <v>5413</v>
      </c>
      <c r="C19" s="277">
        <v>3994</v>
      </c>
      <c r="D19" s="277">
        <f t="shared" si="1"/>
        <v>9407</v>
      </c>
      <c r="E19" s="277">
        <v>35273</v>
      </c>
      <c r="F19" s="277">
        <v>739</v>
      </c>
      <c r="G19" s="277">
        <f t="shared" si="2"/>
        <v>36012</v>
      </c>
      <c r="H19" s="277">
        <f t="shared" si="3"/>
        <v>40686</v>
      </c>
      <c r="I19" s="277">
        <f t="shared" si="0"/>
        <v>4733</v>
      </c>
      <c r="J19" s="277">
        <f t="shared" si="0"/>
        <v>45419</v>
      </c>
      <c r="K19"/>
      <c r="L19"/>
      <c r="M19"/>
      <c r="N19"/>
      <c r="O19"/>
      <c r="P19"/>
      <c r="Q19"/>
      <c r="R19"/>
      <c r="S19"/>
      <c r="T19"/>
      <c r="U19"/>
      <c r="V19"/>
      <c r="W19"/>
      <c r="X19"/>
      <c r="Y19"/>
      <c r="Z19"/>
    </row>
    <row r="20" spans="1:26" ht="24" customHeight="1" x14ac:dyDescent="0.25">
      <c r="A20" s="214" t="s">
        <v>26</v>
      </c>
      <c r="B20" s="276">
        <v>8319</v>
      </c>
      <c r="C20" s="276">
        <v>6502</v>
      </c>
      <c r="D20" s="276">
        <f t="shared" si="1"/>
        <v>14821</v>
      </c>
      <c r="E20" s="276">
        <v>55565</v>
      </c>
      <c r="F20" s="276">
        <v>1620</v>
      </c>
      <c r="G20" s="276">
        <f t="shared" si="2"/>
        <v>57185</v>
      </c>
      <c r="H20" s="276">
        <f t="shared" si="3"/>
        <v>63884</v>
      </c>
      <c r="I20" s="276">
        <f t="shared" si="0"/>
        <v>8122</v>
      </c>
      <c r="J20" s="276">
        <f t="shared" si="0"/>
        <v>72006</v>
      </c>
      <c r="K20"/>
      <c r="L20"/>
      <c r="M20"/>
      <c r="N20"/>
      <c r="O20"/>
      <c r="P20"/>
      <c r="Q20"/>
      <c r="R20"/>
      <c r="S20"/>
      <c r="T20"/>
      <c r="U20"/>
      <c r="V20"/>
      <c r="W20"/>
      <c r="X20"/>
      <c r="Y20"/>
      <c r="Z20"/>
    </row>
    <row r="21" spans="1:26" ht="24" customHeight="1" x14ac:dyDescent="0.25">
      <c r="A21" s="49" t="s">
        <v>2</v>
      </c>
      <c r="B21" s="42">
        <f t="shared" ref="B21:J21" si="4">SUM(B8:B20)</f>
        <v>1705032</v>
      </c>
      <c r="C21" s="42">
        <f t="shared" si="4"/>
        <v>1125207</v>
      </c>
      <c r="D21" s="42">
        <f t="shared" si="4"/>
        <v>2830239</v>
      </c>
      <c r="E21" s="42">
        <f t="shared" si="4"/>
        <v>8726727</v>
      </c>
      <c r="F21" s="42">
        <f t="shared" si="4"/>
        <v>451692</v>
      </c>
      <c r="G21" s="42">
        <f t="shared" si="4"/>
        <v>9178419</v>
      </c>
      <c r="H21" s="42">
        <f t="shared" si="4"/>
        <v>10431759</v>
      </c>
      <c r="I21" s="42">
        <f t="shared" si="4"/>
        <v>1576899</v>
      </c>
      <c r="J21" s="42">
        <f t="shared" si="4"/>
        <v>12008658</v>
      </c>
      <c r="K21"/>
      <c r="L21"/>
      <c r="M21"/>
      <c r="N21"/>
      <c r="O21"/>
      <c r="P21"/>
      <c r="Q21"/>
      <c r="R21"/>
      <c r="S21"/>
      <c r="T21"/>
      <c r="U21"/>
      <c r="V21"/>
      <c r="W21"/>
      <c r="X21"/>
      <c r="Y21"/>
      <c r="Z21"/>
    </row>
    <row r="22" spans="1:26" ht="18" x14ac:dyDescent="0.45">
      <c r="A22" s="205" t="s">
        <v>49</v>
      </c>
      <c r="B22" s="207"/>
      <c r="C22" s="206"/>
      <c r="D22" s="216"/>
      <c r="E22" s="217"/>
      <c r="F22" s="217"/>
      <c r="G22" s="217"/>
      <c r="H22" s="217"/>
      <c r="I22" s="217"/>
      <c r="J22" s="217"/>
      <c r="K22"/>
      <c r="L22"/>
      <c r="M22"/>
      <c r="N22"/>
      <c r="O22"/>
      <c r="P22"/>
      <c r="Q22"/>
      <c r="R22"/>
      <c r="S22"/>
      <c r="T22"/>
      <c r="U22"/>
      <c r="V22"/>
      <c r="W22"/>
      <c r="X22"/>
      <c r="Y22"/>
      <c r="Z22"/>
    </row>
    <row r="23" spans="1:26" ht="18" x14ac:dyDescent="0.45">
      <c r="A23" s="205" t="s">
        <v>36</v>
      </c>
      <c r="B23" s="206"/>
      <c r="C23" s="207"/>
      <c r="D23" s="207"/>
      <c r="E23" s="206"/>
      <c r="F23" s="206"/>
      <c r="G23" s="206"/>
      <c r="H23" s="206"/>
      <c r="I23" s="211"/>
      <c r="J23" s="206"/>
      <c r="K23"/>
      <c r="L23"/>
      <c r="M23"/>
      <c r="N23"/>
      <c r="O23"/>
      <c r="P23"/>
      <c r="Q23"/>
      <c r="R23"/>
      <c r="S23"/>
      <c r="T23"/>
      <c r="U23"/>
      <c r="V23"/>
      <c r="W23"/>
      <c r="X23"/>
      <c r="Y23"/>
      <c r="Z23"/>
    </row>
    <row r="24" spans="1:26" s="213" customFormat="1" x14ac:dyDescent="0.25">
      <c r="A24" s="267" t="s">
        <v>309</v>
      </c>
      <c r="B24" s="212"/>
      <c r="C24" s="212"/>
      <c r="D24" s="212"/>
      <c r="E24" s="212"/>
      <c r="F24" s="212"/>
      <c r="G24" s="212"/>
      <c r="H24" s="212"/>
      <c r="I24" s="212"/>
      <c r="J24" s="212"/>
    </row>
    <row r="25" spans="1:26" x14ac:dyDescent="0.25">
      <c r="B25" s="208"/>
      <c r="C25" s="208"/>
      <c r="D25" s="208"/>
      <c r="E25" s="208"/>
      <c r="F25" s="208"/>
      <c r="G25" s="208"/>
      <c r="H25" s="208"/>
      <c r="I25" s="208"/>
      <c r="J25" s="208"/>
      <c r="K25"/>
      <c r="L25"/>
      <c r="M25"/>
      <c r="N25"/>
      <c r="O25"/>
      <c r="P25"/>
      <c r="Q25"/>
      <c r="R25"/>
      <c r="S25"/>
      <c r="T25"/>
      <c r="U25"/>
      <c r="V25"/>
      <c r="W25"/>
      <c r="X25"/>
      <c r="Y25"/>
      <c r="Z25"/>
    </row>
    <row r="26" spans="1:26" x14ac:dyDescent="0.25">
      <c r="K26"/>
      <c r="L26"/>
      <c r="M26"/>
      <c r="N26"/>
      <c r="O26"/>
      <c r="P26"/>
      <c r="Q26"/>
      <c r="R26"/>
      <c r="S26"/>
      <c r="T26"/>
      <c r="U26"/>
      <c r="V26"/>
      <c r="W26"/>
      <c r="X26"/>
      <c r="Y26"/>
      <c r="Z26"/>
    </row>
    <row r="42" spans="2:10" x14ac:dyDescent="0.25">
      <c r="B42" s="208"/>
      <c r="C42" s="208"/>
      <c r="D42" s="208"/>
      <c r="E42" s="208"/>
      <c r="F42" s="208"/>
      <c r="G42" s="208"/>
      <c r="H42" s="208"/>
      <c r="I42" s="208"/>
      <c r="J42" s="208"/>
    </row>
    <row r="43" spans="2:10" x14ac:dyDescent="0.25">
      <c r="B43" s="208"/>
      <c r="C43" s="208"/>
      <c r="D43" s="208"/>
      <c r="E43" s="208"/>
      <c r="F43" s="208"/>
      <c r="G43" s="208"/>
      <c r="H43" s="208"/>
      <c r="I43" s="208"/>
      <c r="J43" s="208"/>
    </row>
    <row r="44" spans="2:10" x14ac:dyDescent="0.25">
      <c r="B44" s="208"/>
      <c r="C44" s="208"/>
      <c r="D44" s="208"/>
      <c r="E44" s="208"/>
      <c r="F44" s="208"/>
      <c r="G44" s="208"/>
      <c r="H44" s="208"/>
      <c r="I44" s="208"/>
      <c r="J44" s="208"/>
    </row>
    <row r="45" spans="2:10" x14ac:dyDescent="0.25">
      <c r="B45" s="208"/>
      <c r="C45" s="208"/>
      <c r="D45" s="208"/>
      <c r="E45" s="208"/>
      <c r="F45" s="208"/>
      <c r="G45" s="208"/>
      <c r="H45" s="208"/>
      <c r="I45" s="208"/>
      <c r="J45" s="208"/>
    </row>
    <row r="46" spans="2:10" x14ac:dyDescent="0.25">
      <c r="B46" s="208"/>
      <c r="C46" s="208"/>
      <c r="D46" s="208"/>
      <c r="E46" s="208"/>
      <c r="F46" s="208"/>
      <c r="G46" s="208"/>
      <c r="H46" s="208"/>
      <c r="I46" s="208"/>
      <c r="J46" s="208"/>
    </row>
    <row r="47" spans="2:10" x14ac:dyDescent="0.25">
      <c r="B47" s="208"/>
      <c r="C47" s="208"/>
      <c r="D47" s="208"/>
      <c r="E47" s="208"/>
      <c r="F47" s="208"/>
      <c r="G47" s="208"/>
      <c r="H47" s="208"/>
      <c r="I47" s="208"/>
      <c r="J47" s="208"/>
    </row>
    <row r="48" spans="2:10" x14ac:dyDescent="0.25">
      <c r="B48" s="208"/>
      <c r="C48" s="208"/>
      <c r="D48" s="208"/>
      <c r="E48" s="208"/>
      <c r="F48" s="208"/>
      <c r="G48" s="208"/>
      <c r="H48" s="208"/>
      <c r="I48" s="208"/>
      <c r="J48" s="208"/>
    </row>
    <row r="49" spans="2:10" x14ac:dyDescent="0.25">
      <c r="B49" s="208"/>
      <c r="C49" s="208"/>
      <c r="D49" s="208"/>
      <c r="E49" s="208"/>
      <c r="F49" s="208"/>
      <c r="G49" s="208"/>
      <c r="H49" s="208"/>
      <c r="I49" s="208"/>
      <c r="J49" s="208"/>
    </row>
    <row r="50" spans="2:10" x14ac:dyDescent="0.25">
      <c r="B50" s="208"/>
      <c r="C50" s="208"/>
      <c r="D50" s="208"/>
      <c r="E50" s="208"/>
      <c r="F50" s="208"/>
      <c r="G50" s="208"/>
      <c r="H50" s="208"/>
      <c r="I50" s="208"/>
      <c r="J50" s="208"/>
    </row>
    <row r="51" spans="2:10" x14ac:dyDescent="0.25">
      <c r="B51" s="208"/>
      <c r="C51" s="208"/>
      <c r="D51" s="208"/>
      <c r="E51" s="208"/>
      <c r="F51" s="208"/>
      <c r="G51" s="208"/>
      <c r="H51" s="208"/>
      <c r="I51" s="208"/>
      <c r="J51" s="208"/>
    </row>
    <row r="52" spans="2:10" x14ac:dyDescent="0.25">
      <c r="B52" s="208"/>
      <c r="C52" s="208"/>
      <c r="D52" s="208"/>
      <c r="E52" s="208"/>
      <c r="F52" s="208"/>
      <c r="G52" s="208"/>
      <c r="H52" s="208"/>
      <c r="I52" s="208"/>
      <c r="J52" s="208"/>
    </row>
    <row r="53" spans="2:10" x14ac:dyDescent="0.25">
      <c r="B53" s="208"/>
      <c r="C53" s="208"/>
      <c r="D53" s="208"/>
      <c r="E53" s="208"/>
      <c r="F53" s="208"/>
      <c r="G53" s="208"/>
      <c r="H53" s="208"/>
      <c r="I53" s="208"/>
      <c r="J53" s="208"/>
    </row>
    <row r="54" spans="2:10" x14ac:dyDescent="0.25">
      <c r="B54" s="208"/>
      <c r="C54" s="208"/>
      <c r="D54" s="208"/>
      <c r="E54" s="208"/>
      <c r="F54" s="208"/>
      <c r="G54" s="208"/>
      <c r="H54" s="208"/>
      <c r="I54" s="208"/>
      <c r="J54" s="208"/>
    </row>
    <row r="55" spans="2:10" x14ac:dyDescent="0.25">
      <c r="B55" s="208"/>
      <c r="C55" s="208"/>
      <c r="D55" s="208"/>
      <c r="E55" s="208"/>
      <c r="F55" s="208"/>
      <c r="G55" s="208"/>
      <c r="H55" s="208"/>
      <c r="I55" s="208"/>
      <c r="J55" s="208"/>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B8" sqref="B8:J18"/>
    </sheetView>
  </sheetViews>
  <sheetFormatPr defaultColWidth="8.85546875" defaultRowHeight="15" x14ac:dyDescent="0.25"/>
  <cols>
    <col min="1" max="1" width="53.85546875" style="52" customWidth="1"/>
    <col min="2" max="8" width="12.140625" style="52" customWidth="1"/>
    <col min="9" max="9" width="14.140625" style="52" customWidth="1"/>
    <col min="10" max="10" width="16.140625" style="52" customWidth="1"/>
    <col min="11" max="11" width="14.42578125" style="58" customWidth="1"/>
    <col min="12" max="12" width="14.42578125" style="52" customWidth="1"/>
    <col min="13" max="13" width="8.42578125" style="52" bestFit="1" customWidth="1"/>
    <col min="14" max="16384" width="8.85546875" style="52"/>
  </cols>
  <sheetData>
    <row r="1" spans="1:31" x14ac:dyDescent="0.25">
      <c r="A1" s="357" t="s">
        <v>301</v>
      </c>
      <c r="B1" s="357"/>
      <c r="C1" s="51"/>
      <c r="K1" s="52"/>
    </row>
    <row r="2" spans="1:31" s="53" customFormat="1" x14ac:dyDescent="0.25">
      <c r="A2" s="357"/>
      <c r="B2" s="357"/>
      <c r="C2" s="51"/>
      <c r="K2" s="52"/>
      <c r="L2" s="52"/>
      <c r="M2" s="52"/>
      <c r="N2" s="52"/>
      <c r="O2" s="52"/>
      <c r="P2" s="52"/>
      <c r="Q2" s="52"/>
      <c r="R2" s="52"/>
      <c r="S2" s="52"/>
      <c r="T2" s="52"/>
      <c r="U2" s="52"/>
      <c r="V2" s="52"/>
      <c r="W2" s="52"/>
      <c r="X2" s="52"/>
      <c r="Y2" s="52"/>
      <c r="Z2" s="52"/>
      <c r="AA2" s="52"/>
      <c r="AB2" s="52"/>
      <c r="AC2" s="52"/>
      <c r="AD2" s="52"/>
      <c r="AE2" s="52"/>
    </row>
    <row r="3" spans="1:31" s="53" customFormat="1" x14ac:dyDescent="0.25">
      <c r="A3" s="54"/>
      <c r="B3" s="54"/>
      <c r="C3" s="54"/>
      <c r="K3" s="52"/>
      <c r="L3" s="52"/>
      <c r="M3" s="52"/>
      <c r="N3" s="52"/>
      <c r="O3" s="52"/>
      <c r="P3" s="52"/>
      <c r="Q3" s="52"/>
      <c r="R3" s="52"/>
      <c r="S3" s="52"/>
      <c r="T3" s="52"/>
      <c r="U3" s="52"/>
      <c r="V3" s="52"/>
      <c r="W3" s="52"/>
      <c r="X3" s="52"/>
      <c r="Y3" s="52"/>
      <c r="Z3" s="52"/>
      <c r="AA3" s="52"/>
      <c r="AB3" s="52"/>
      <c r="AC3" s="52"/>
      <c r="AD3" s="52"/>
      <c r="AE3" s="52"/>
    </row>
    <row r="4" spans="1:31" ht="22.5" x14ac:dyDescent="0.25">
      <c r="A4" s="358" t="s">
        <v>183</v>
      </c>
      <c r="B4" s="358"/>
      <c r="C4" s="358"/>
      <c r="D4" s="358"/>
      <c r="E4" s="358"/>
      <c r="F4" s="358"/>
      <c r="G4" s="358"/>
      <c r="H4" s="358"/>
      <c r="I4" s="358"/>
      <c r="J4" s="358"/>
      <c r="K4" s="55"/>
    </row>
    <row r="5" spans="1:31" ht="18" x14ac:dyDescent="0.45">
      <c r="A5" s="56" t="s">
        <v>196</v>
      </c>
      <c r="B5" s="57"/>
      <c r="C5" s="57"/>
      <c r="D5" s="57"/>
      <c r="E5" s="57"/>
      <c r="F5" s="57"/>
      <c r="G5" s="57"/>
      <c r="H5" s="57"/>
      <c r="I5" s="57"/>
      <c r="J5" s="57"/>
    </row>
    <row r="6" spans="1:31" ht="22.5" x14ac:dyDescent="0.25">
      <c r="A6" s="341" t="s">
        <v>197</v>
      </c>
      <c r="B6" s="341" t="s">
        <v>0</v>
      </c>
      <c r="C6" s="341"/>
      <c r="D6" s="341"/>
      <c r="E6" s="341" t="s">
        <v>1</v>
      </c>
      <c r="F6" s="341"/>
      <c r="G6" s="341"/>
      <c r="H6" s="341" t="s">
        <v>2</v>
      </c>
      <c r="I6" s="341"/>
      <c r="J6" s="341"/>
      <c r="K6" s="52"/>
    </row>
    <row r="7" spans="1:31" ht="22.5" x14ac:dyDescent="0.25">
      <c r="A7" s="341"/>
      <c r="B7" s="49" t="s">
        <v>27</v>
      </c>
      <c r="C7" s="49" t="s">
        <v>28</v>
      </c>
      <c r="D7" s="49" t="s">
        <v>2</v>
      </c>
      <c r="E7" s="49" t="s">
        <v>27</v>
      </c>
      <c r="F7" s="49" t="s">
        <v>28</v>
      </c>
      <c r="G7" s="49" t="s">
        <v>2</v>
      </c>
      <c r="H7" s="49" t="s">
        <v>27</v>
      </c>
      <c r="I7" s="49" t="s">
        <v>28</v>
      </c>
      <c r="J7" s="49" t="s">
        <v>2</v>
      </c>
      <c r="K7" s="52"/>
    </row>
    <row r="8" spans="1:31" ht="22.5" x14ac:dyDescent="0.25">
      <c r="A8" s="59" t="s">
        <v>198</v>
      </c>
      <c r="B8" s="278">
        <v>168667</v>
      </c>
      <c r="C8" s="278">
        <v>78356</v>
      </c>
      <c r="D8" s="278">
        <f>B8+C8</f>
        <v>247023</v>
      </c>
      <c r="E8" s="278">
        <v>117084</v>
      </c>
      <c r="F8" s="278">
        <v>5704</v>
      </c>
      <c r="G8" s="278">
        <f>E8+F8</f>
        <v>122788</v>
      </c>
      <c r="H8" s="278">
        <f>B8+E8</f>
        <v>285751</v>
      </c>
      <c r="I8" s="278">
        <f>C8+F8</f>
        <v>84060</v>
      </c>
      <c r="J8" s="278">
        <f t="shared" ref="J8:J17" si="0">SUM(H8:I8)</f>
        <v>369811</v>
      </c>
      <c r="K8" s="52"/>
    </row>
    <row r="9" spans="1:31" ht="22.5" x14ac:dyDescent="0.25">
      <c r="A9" s="60" t="s">
        <v>199</v>
      </c>
      <c r="B9" s="279">
        <v>451774</v>
      </c>
      <c r="C9" s="279">
        <v>424675</v>
      </c>
      <c r="D9" s="279">
        <f t="shared" ref="D9:D17" si="1">B9+C9</f>
        <v>876449</v>
      </c>
      <c r="E9" s="279">
        <v>646024</v>
      </c>
      <c r="F9" s="279">
        <v>122397</v>
      </c>
      <c r="G9" s="279">
        <f t="shared" ref="G9:G17" si="2">E9+F9</f>
        <v>768421</v>
      </c>
      <c r="H9" s="279">
        <f t="shared" ref="H9:I17" si="3">B9+E9</f>
        <v>1097798</v>
      </c>
      <c r="I9" s="279">
        <f t="shared" si="3"/>
        <v>547072</v>
      </c>
      <c r="J9" s="279">
        <f t="shared" si="0"/>
        <v>1644870</v>
      </c>
      <c r="K9" s="52"/>
    </row>
    <row r="10" spans="1:31" ht="22.5" x14ac:dyDescent="0.25">
      <c r="A10" s="59" t="s">
        <v>200</v>
      </c>
      <c r="B10" s="278">
        <v>351869</v>
      </c>
      <c r="C10" s="278">
        <v>170660</v>
      </c>
      <c r="D10" s="278">
        <f t="shared" si="1"/>
        <v>522529</v>
      </c>
      <c r="E10" s="278">
        <v>508656</v>
      </c>
      <c r="F10" s="278">
        <v>47479</v>
      </c>
      <c r="G10" s="278">
        <f t="shared" si="2"/>
        <v>556135</v>
      </c>
      <c r="H10" s="278">
        <f t="shared" si="3"/>
        <v>860525</v>
      </c>
      <c r="I10" s="278">
        <f t="shared" si="3"/>
        <v>218139</v>
      </c>
      <c r="J10" s="278">
        <f t="shared" si="0"/>
        <v>1078664</v>
      </c>
      <c r="K10" s="52"/>
    </row>
    <row r="11" spans="1:31" ht="22.5" x14ac:dyDescent="0.25">
      <c r="A11" s="60" t="s">
        <v>201</v>
      </c>
      <c r="B11" s="279">
        <v>259216</v>
      </c>
      <c r="C11" s="279">
        <v>298539</v>
      </c>
      <c r="D11" s="279">
        <f t="shared" si="1"/>
        <v>557755</v>
      </c>
      <c r="E11" s="279">
        <v>44218</v>
      </c>
      <c r="F11" s="279">
        <v>6954</v>
      </c>
      <c r="G11" s="279">
        <f t="shared" si="2"/>
        <v>51172</v>
      </c>
      <c r="H11" s="279">
        <f t="shared" si="3"/>
        <v>303434</v>
      </c>
      <c r="I11" s="279">
        <f t="shared" si="3"/>
        <v>305493</v>
      </c>
      <c r="J11" s="279">
        <f t="shared" si="0"/>
        <v>608927</v>
      </c>
      <c r="K11" s="52"/>
    </row>
    <row r="12" spans="1:31" ht="22.5" x14ac:dyDescent="0.25">
      <c r="A12" s="59" t="s">
        <v>202</v>
      </c>
      <c r="B12" s="278">
        <v>231195</v>
      </c>
      <c r="C12" s="278">
        <v>111007</v>
      </c>
      <c r="D12" s="278">
        <f t="shared" si="1"/>
        <v>342202</v>
      </c>
      <c r="E12" s="278">
        <v>538411</v>
      </c>
      <c r="F12" s="278">
        <v>44996</v>
      </c>
      <c r="G12" s="278">
        <f t="shared" si="2"/>
        <v>583407</v>
      </c>
      <c r="H12" s="278">
        <f t="shared" si="3"/>
        <v>769606</v>
      </c>
      <c r="I12" s="278">
        <f t="shared" si="3"/>
        <v>156003</v>
      </c>
      <c r="J12" s="278">
        <f t="shared" si="0"/>
        <v>925609</v>
      </c>
      <c r="K12" s="52"/>
    </row>
    <row r="13" spans="1:31" ht="45" x14ac:dyDescent="0.25">
      <c r="A13" s="60" t="s">
        <v>203</v>
      </c>
      <c r="B13" s="279">
        <v>1548</v>
      </c>
      <c r="C13" s="279">
        <v>173</v>
      </c>
      <c r="D13" s="279">
        <f t="shared" si="1"/>
        <v>1721</v>
      </c>
      <c r="E13" s="279">
        <v>33586</v>
      </c>
      <c r="F13" s="279">
        <v>12</v>
      </c>
      <c r="G13" s="279">
        <f t="shared" si="2"/>
        <v>33598</v>
      </c>
      <c r="H13" s="279">
        <f t="shared" si="3"/>
        <v>35134</v>
      </c>
      <c r="I13" s="279">
        <f t="shared" si="3"/>
        <v>185</v>
      </c>
      <c r="J13" s="279">
        <f t="shared" si="0"/>
        <v>35319</v>
      </c>
      <c r="K13" s="52"/>
    </row>
    <row r="14" spans="1:31" ht="22.5" x14ac:dyDescent="0.25">
      <c r="A14" s="59" t="s">
        <v>204</v>
      </c>
      <c r="B14" s="278">
        <v>44865</v>
      </c>
      <c r="C14" s="278">
        <v>6042</v>
      </c>
      <c r="D14" s="278">
        <f t="shared" si="1"/>
        <v>50907</v>
      </c>
      <c r="E14" s="278">
        <v>1237654</v>
      </c>
      <c r="F14" s="278">
        <v>7790</v>
      </c>
      <c r="G14" s="278">
        <f t="shared" si="2"/>
        <v>1245444</v>
      </c>
      <c r="H14" s="278">
        <f t="shared" si="3"/>
        <v>1282519</v>
      </c>
      <c r="I14" s="278">
        <f t="shared" si="3"/>
        <v>13832</v>
      </c>
      <c r="J14" s="278">
        <f t="shared" si="0"/>
        <v>1296351</v>
      </c>
      <c r="K14" s="52"/>
    </row>
    <row r="15" spans="1:31" ht="22.5" x14ac:dyDescent="0.25">
      <c r="A15" s="60" t="s">
        <v>205</v>
      </c>
      <c r="B15" s="279">
        <v>66419</v>
      </c>
      <c r="C15" s="279">
        <v>3778</v>
      </c>
      <c r="D15" s="279">
        <f t="shared" si="1"/>
        <v>70197</v>
      </c>
      <c r="E15" s="279">
        <v>1157475</v>
      </c>
      <c r="F15" s="279">
        <v>880</v>
      </c>
      <c r="G15" s="279">
        <f t="shared" si="2"/>
        <v>1158355</v>
      </c>
      <c r="H15" s="279">
        <f t="shared" si="3"/>
        <v>1223894</v>
      </c>
      <c r="I15" s="279">
        <f t="shared" si="3"/>
        <v>4658</v>
      </c>
      <c r="J15" s="279">
        <f t="shared" si="0"/>
        <v>1228552</v>
      </c>
      <c r="K15" s="52"/>
    </row>
    <row r="16" spans="1:31" ht="22.5" x14ac:dyDescent="0.25">
      <c r="A16" s="59" t="s">
        <v>206</v>
      </c>
      <c r="B16" s="278">
        <v>93118</v>
      </c>
      <c r="C16" s="278">
        <v>30154</v>
      </c>
      <c r="D16" s="278">
        <f t="shared" si="1"/>
        <v>123272</v>
      </c>
      <c r="E16" s="278">
        <v>4409844</v>
      </c>
      <c r="F16" s="278">
        <v>215232</v>
      </c>
      <c r="G16" s="278">
        <f t="shared" si="2"/>
        <v>4625076</v>
      </c>
      <c r="H16" s="278">
        <f t="shared" si="3"/>
        <v>4502962</v>
      </c>
      <c r="I16" s="278">
        <f t="shared" si="3"/>
        <v>245386</v>
      </c>
      <c r="J16" s="278">
        <f t="shared" si="0"/>
        <v>4748348</v>
      </c>
      <c r="K16" s="52"/>
    </row>
    <row r="17" spans="1:11" ht="22.5" x14ac:dyDescent="0.25">
      <c r="A17" s="60" t="s">
        <v>207</v>
      </c>
      <c r="B17" s="279">
        <v>36361</v>
      </c>
      <c r="C17" s="279">
        <v>1823</v>
      </c>
      <c r="D17" s="279">
        <f t="shared" si="1"/>
        <v>38184</v>
      </c>
      <c r="E17" s="279">
        <v>33775</v>
      </c>
      <c r="F17" s="279">
        <v>248</v>
      </c>
      <c r="G17" s="279">
        <f t="shared" si="2"/>
        <v>34023</v>
      </c>
      <c r="H17" s="279">
        <f t="shared" si="3"/>
        <v>70136</v>
      </c>
      <c r="I17" s="279">
        <f t="shared" si="3"/>
        <v>2071</v>
      </c>
      <c r="J17" s="279">
        <f t="shared" si="0"/>
        <v>72207</v>
      </c>
      <c r="K17" s="52"/>
    </row>
    <row r="18" spans="1:11" ht="22.5" x14ac:dyDescent="0.25">
      <c r="A18" s="49" t="s">
        <v>50</v>
      </c>
      <c r="B18" s="39">
        <f>SUM(B8:B17)</f>
        <v>1705032</v>
      </c>
      <c r="C18" s="39">
        <f t="shared" ref="C18:J18" si="4">SUM(C8:C17)</f>
        <v>1125207</v>
      </c>
      <c r="D18" s="39">
        <f t="shared" si="4"/>
        <v>2830239</v>
      </c>
      <c r="E18" s="39">
        <f t="shared" si="4"/>
        <v>8726727</v>
      </c>
      <c r="F18" s="39">
        <f t="shared" si="4"/>
        <v>451692</v>
      </c>
      <c r="G18" s="39">
        <f t="shared" si="4"/>
        <v>9178419</v>
      </c>
      <c r="H18" s="39">
        <f t="shared" si="4"/>
        <v>10431759</v>
      </c>
      <c r="I18" s="39">
        <f t="shared" si="4"/>
        <v>1576899</v>
      </c>
      <c r="J18" s="39">
        <f t="shared" si="4"/>
        <v>12008658</v>
      </c>
      <c r="K18" s="52"/>
    </row>
    <row r="19" spans="1:11" ht="18" x14ac:dyDescent="0.45">
      <c r="A19" s="61" t="s">
        <v>51</v>
      </c>
      <c r="B19" s="131"/>
      <c r="C19" s="132"/>
      <c r="D19" s="132"/>
      <c r="E19" s="133"/>
      <c r="F19" s="132"/>
      <c r="G19" s="132"/>
      <c r="H19" s="132"/>
      <c r="I19" s="132"/>
      <c r="J19" s="134"/>
      <c r="K19" s="52"/>
    </row>
    <row r="20" spans="1:11" ht="18" x14ac:dyDescent="0.45">
      <c r="A20" s="61" t="s">
        <v>36</v>
      </c>
      <c r="B20" s="62"/>
      <c r="C20" s="62"/>
      <c r="D20" s="62"/>
      <c r="E20" s="63"/>
      <c r="F20" s="63"/>
      <c r="G20" s="63"/>
      <c r="H20" s="63"/>
      <c r="I20" s="63"/>
      <c r="J20" s="63"/>
      <c r="K20" s="52"/>
    </row>
    <row r="21" spans="1:11" ht="18" x14ac:dyDescent="0.45">
      <c r="A21" s="61" t="s">
        <v>208</v>
      </c>
      <c r="B21" s="62"/>
      <c r="C21" s="62"/>
      <c r="D21" s="62"/>
      <c r="E21" s="62"/>
      <c r="F21" s="62"/>
      <c r="G21" s="62"/>
      <c r="K21" s="52"/>
    </row>
    <row r="22" spans="1:11" ht="14.65" customHeight="1" x14ac:dyDescent="0.25">
      <c r="A22" s="137" t="s">
        <v>242</v>
      </c>
    </row>
    <row r="23" spans="1:11" s="181" customFormat="1" x14ac:dyDescent="0.25">
      <c r="A23" s="267" t="s">
        <v>309</v>
      </c>
      <c r="B23" s="180"/>
      <c r="C23" s="180"/>
      <c r="D23" s="180"/>
      <c r="E23" s="180"/>
      <c r="F23" s="180"/>
      <c r="G23" s="180"/>
      <c r="H23" s="180"/>
      <c r="I23" s="180"/>
      <c r="J23" s="180"/>
    </row>
    <row r="24" spans="1:11" x14ac:dyDescent="0.25">
      <c r="B24" s="64"/>
      <c r="C24" s="64"/>
      <c r="D24" s="64"/>
      <c r="E24" s="64"/>
      <c r="F24" s="64"/>
      <c r="G24" s="64"/>
      <c r="H24" s="64"/>
      <c r="I24" s="64"/>
      <c r="J24" s="64"/>
    </row>
    <row r="34" spans="2:10" x14ac:dyDescent="0.25">
      <c r="B34" s="64"/>
      <c r="C34" s="64"/>
      <c r="D34" s="64"/>
      <c r="E34" s="64"/>
      <c r="F34" s="64"/>
      <c r="G34" s="64"/>
      <c r="H34" s="64"/>
      <c r="I34" s="64"/>
      <c r="J34" s="64"/>
    </row>
    <row r="35" spans="2:10" x14ac:dyDescent="0.25">
      <c r="B35" s="64"/>
      <c r="C35" s="64"/>
      <c r="D35" s="64"/>
      <c r="E35" s="64"/>
      <c r="F35" s="64"/>
      <c r="G35" s="64"/>
      <c r="H35" s="64"/>
      <c r="I35" s="64"/>
      <c r="J35" s="64"/>
    </row>
    <row r="36" spans="2:10" x14ac:dyDescent="0.25">
      <c r="B36" s="64"/>
      <c r="C36" s="64"/>
      <c r="D36" s="64"/>
      <c r="E36" s="64"/>
      <c r="F36" s="64"/>
      <c r="G36" s="64"/>
      <c r="H36" s="64"/>
      <c r="I36" s="64"/>
      <c r="J36" s="64"/>
    </row>
    <row r="37" spans="2:10" x14ac:dyDescent="0.25">
      <c r="B37" s="64"/>
      <c r="C37" s="64"/>
      <c r="D37" s="64"/>
      <c r="E37" s="64"/>
      <c r="F37" s="64"/>
      <c r="G37" s="64"/>
      <c r="H37" s="64"/>
      <c r="I37" s="64"/>
      <c r="J37" s="64"/>
    </row>
    <row r="38" spans="2:10" x14ac:dyDescent="0.25">
      <c r="B38" s="64"/>
      <c r="C38" s="64"/>
      <c r="D38" s="64"/>
      <c r="E38" s="64"/>
      <c r="F38" s="64"/>
      <c r="G38" s="64"/>
      <c r="H38" s="64"/>
      <c r="I38" s="64"/>
      <c r="J38" s="64"/>
    </row>
    <row r="39" spans="2:10" x14ac:dyDescent="0.25">
      <c r="B39" s="64"/>
      <c r="C39" s="64"/>
      <c r="D39" s="64"/>
      <c r="E39" s="64"/>
      <c r="F39" s="64"/>
      <c r="G39" s="64"/>
      <c r="H39" s="64"/>
      <c r="I39" s="64"/>
      <c r="J39" s="64"/>
    </row>
    <row r="40" spans="2:10" x14ac:dyDescent="0.25">
      <c r="B40" s="64"/>
      <c r="C40" s="64"/>
      <c r="D40" s="64"/>
      <c r="E40" s="64"/>
      <c r="F40" s="64"/>
      <c r="G40" s="64"/>
      <c r="H40" s="64"/>
      <c r="I40" s="64"/>
      <c r="J40" s="64"/>
    </row>
    <row r="41" spans="2:10" x14ac:dyDescent="0.25">
      <c r="B41" s="64"/>
      <c r="C41" s="64"/>
      <c r="D41" s="64"/>
      <c r="E41" s="64"/>
      <c r="F41" s="64"/>
      <c r="G41" s="64"/>
      <c r="H41" s="64"/>
      <c r="I41" s="64"/>
      <c r="J41" s="64"/>
    </row>
    <row r="42" spans="2:10" x14ac:dyDescent="0.25">
      <c r="B42" s="64"/>
      <c r="C42" s="64"/>
      <c r="D42" s="64"/>
      <c r="E42" s="64"/>
      <c r="F42" s="64"/>
      <c r="G42" s="64"/>
      <c r="H42" s="64"/>
      <c r="I42" s="64"/>
      <c r="J42" s="64"/>
    </row>
    <row r="43" spans="2:10" x14ac:dyDescent="0.25">
      <c r="B43" s="64"/>
      <c r="C43" s="64"/>
      <c r="D43" s="64"/>
      <c r="E43" s="64"/>
      <c r="F43" s="64"/>
      <c r="G43" s="64"/>
      <c r="H43" s="64"/>
      <c r="I43" s="64"/>
      <c r="J43" s="64"/>
    </row>
    <row r="44" spans="2:10" x14ac:dyDescent="0.25">
      <c r="B44" s="64"/>
      <c r="C44" s="64"/>
      <c r="D44" s="64"/>
      <c r="E44" s="64"/>
      <c r="F44" s="64"/>
      <c r="G44" s="64"/>
      <c r="H44" s="64"/>
      <c r="I44" s="64"/>
      <c r="J44" s="64"/>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9D65B5-4D32-4DF6-BBF6-442F11F4A598}">
  <ds:schemaRef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a17a1987-68b7-4fdb-a976-18c8d1413576"/>
    <ds:schemaRef ds:uri="http://www.w3.org/XML/1998/namespace"/>
  </ds:schemaRefs>
</ds:datastoreItem>
</file>

<file path=customXml/itemProps2.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593580-0A7B-49C9-9851-610ACA40D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Index </vt:lpstr>
      <vt:lpstr>1</vt:lpstr>
      <vt:lpstr>2-2</vt:lpstr>
      <vt:lpstr>2-3</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dc:creator>
  <cp:lastModifiedBy>مها الخالدي - Maha Alkhaldi</cp:lastModifiedBy>
  <dcterms:created xsi:type="dcterms:W3CDTF">2021-01-09T14:56:48Z</dcterms:created>
  <dcterms:modified xsi:type="dcterms:W3CDTF">2025-01-02T10:17:44Z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