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defaultThemeVersion="166925"/>
  <mc:AlternateContent xmlns:mc="http://schemas.openxmlformats.org/markup-compatibility/2006">
    <mc:Choice Requires="x15">
      <x15ac:absPath xmlns:x15ac="http://schemas.microsoft.com/office/spreadsheetml/2010/11/ac" url="C:\Users\lmshawi\Downloads\"/>
    </mc:Choice>
  </mc:AlternateContent>
  <xr:revisionPtr revIDLastSave="0" documentId="13_ncr:1_{15809C9E-91AE-43CD-988E-2DB18229D4DB}" xr6:coauthVersionLast="36" xr6:coauthVersionMax="36" xr10:uidLastSave="{00000000-0000-0000-0000-000000000000}"/>
  <bookViews>
    <workbookView xWindow="0" yWindow="0" windowWidth="19332" windowHeight="11436" tabRatio="932" firstSheet="37" activeTab="38" xr2:uid="{00000000-000D-0000-FFFF-FFFF00000000}"/>
  </bookViews>
  <sheets>
    <sheet name="الفهرس-Index" sheetId="50" r:id="rId1"/>
    <sheet name="1" sheetId="115" r:id="rId2"/>
    <sheet name="2" sheetId="116" r:id="rId3"/>
    <sheet name="2-1 " sheetId="117" r:id="rId4"/>
    <sheet name="3" sheetId="118" r:id="rId5"/>
    <sheet name="4" sheetId="119" r:id="rId6"/>
    <sheet name="5" sheetId="120" r:id="rId7"/>
    <sheet name="6" sheetId="121" r:id="rId8"/>
    <sheet name="7" sheetId="96" r:id="rId9"/>
    <sheet name="8" sheetId="97" r:id="rId10"/>
    <sheet name="9" sheetId="98" r:id="rId11"/>
    <sheet name="10" sheetId="99" r:id="rId12"/>
    <sheet name="11" sheetId="100" r:id="rId13"/>
    <sheet name="12" sheetId="101" r:id="rId14"/>
    <sheet name="13" sheetId="109" r:id="rId15"/>
    <sheet name="14" sheetId="110" r:id="rId16"/>
    <sheet name="15" sheetId="122" r:id="rId17"/>
    <sheet name="16" sheetId="112" r:id="rId18"/>
    <sheet name="17" sheetId="113" r:id="rId19"/>
    <sheet name="18" sheetId="114" r:id="rId20"/>
    <sheet name="19" sheetId="103" r:id="rId21"/>
    <sheet name="20" sheetId="104" r:id="rId22"/>
    <sheet name="20-1 " sheetId="105" r:id="rId23"/>
    <sheet name="21" sheetId="106" r:id="rId24"/>
    <sheet name="23 " sheetId="108" r:id="rId25"/>
    <sheet name="22" sheetId="107" r:id="rId26"/>
    <sheet name="24" sheetId="91" r:id="rId27"/>
    <sheet name="25" sheetId="92" r:id="rId28"/>
    <sheet name="26" sheetId="93" r:id="rId29"/>
    <sheet name="27" sheetId="94" r:id="rId30"/>
    <sheet name="28" sheetId="95" r:id="rId31"/>
    <sheet name="29" sheetId="85" r:id="rId32"/>
    <sheet name="30" sheetId="86" r:id="rId33"/>
    <sheet name="31" sheetId="87" r:id="rId34"/>
    <sheet name="32" sheetId="88" r:id="rId35"/>
    <sheet name="33" sheetId="89" r:id="rId36"/>
    <sheet name="34" sheetId="90" r:id="rId37"/>
    <sheet name="35-1" sheetId="51" r:id="rId38"/>
    <sheet name=" 35" sheetId="52" r:id="rId39"/>
    <sheet name="36 " sheetId="53" r:id="rId40"/>
    <sheet name=" 37" sheetId="54" r:id="rId41"/>
    <sheet name="38 " sheetId="55" r:id="rId42"/>
    <sheet name="39 " sheetId="56" r:id="rId43"/>
    <sheet name="40 " sheetId="57" r:id="rId44"/>
    <sheet name="41 " sheetId="58" r:id="rId45"/>
    <sheet name="42 " sheetId="59" r:id="rId46"/>
    <sheet name=" 43" sheetId="60" r:id="rId47"/>
    <sheet name="44 " sheetId="61" r:id="rId48"/>
    <sheet name="45 " sheetId="62" r:id="rId49"/>
    <sheet name="46 " sheetId="63" r:id="rId50"/>
    <sheet name="47 " sheetId="64" r:id="rId51"/>
    <sheet name="48 " sheetId="65" r:id="rId52"/>
    <sheet name="49 " sheetId="66" r:id="rId53"/>
    <sheet name="50 " sheetId="67" r:id="rId54"/>
    <sheet name="51 " sheetId="68" r:id="rId55"/>
    <sheet name="52 " sheetId="69" r:id="rId56"/>
    <sheet name=" 53 " sheetId="70" r:id="rId57"/>
    <sheet name="54 " sheetId="71" r:id="rId58"/>
    <sheet name=" 55 " sheetId="72" r:id="rId59"/>
    <sheet name="56 " sheetId="73" r:id="rId60"/>
    <sheet name="57 " sheetId="74" r:id="rId61"/>
    <sheet name="58 " sheetId="75" r:id="rId62"/>
    <sheet name="59 " sheetId="76" r:id="rId63"/>
    <sheet name="60" sheetId="77" r:id="rId64"/>
  </sheets>
  <definedNames>
    <definedName name="_Toc488228445" localSheetId="48">'45 '!$A$5</definedName>
    <definedName name="_Toc488228446" localSheetId="46">' 43'!$A$5</definedName>
    <definedName name="_Toc488228447" localSheetId="47">'44 '!$A$5</definedName>
    <definedName name="_Toc488228448" localSheetId="51">'48 '!$A$5</definedName>
    <definedName name="_Toc488228449" localSheetId="50">'47 '!$A$5</definedName>
    <definedName name="_Toc488228450" localSheetId="52">'49 '!$A$5</definedName>
    <definedName name="_Toc488228451" localSheetId="53">'50 '!$A$5</definedName>
    <definedName name="_Toc488228452" localSheetId="54">'51 '!$A$5</definedName>
    <definedName name="_Toc488228453" localSheetId="55">'52 '!$A$5</definedName>
    <definedName name="_Toc488228454" localSheetId="56">' 53 '!$A$4</definedName>
    <definedName name="_Toc488228455" localSheetId="57">'54 '!$A$5</definedName>
    <definedName name="_Toc488228456" localSheetId="63">'60'!$A$5</definedName>
    <definedName name="OLE_LINK1" localSheetId="44">'41 '!#REF!</definedName>
    <definedName name="_xlnm.Print_Area" localSheetId="38">' 35'!$A$1:$J$19</definedName>
    <definedName name="_xlnm.Print_Area" localSheetId="40">' 37'!$A$1:$K$15</definedName>
    <definedName name="_xlnm.Print_Area" localSheetId="46">' 43'!$A$1:$J$27</definedName>
    <definedName name="_xlnm.Print_Area" localSheetId="56">' 53 '!$A$1:$P$33</definedName>
    <definedName name="_xlnm.Print_Area" localSheetId="58">' 55 '!$A$1:$K$15</definedName>
    <definedName name="_xlnm.Print_Area" localSheetId="1">'1'!$A$1:$H$20</definedName>
    <definedName name="_xlnm.Print_Area" localSheetId="13">'12'!$A$1:$E$24</definedName>
    <definedName name="_xlnm.Print_Area" localSheetId="14">'13'!$A$1:$I$19</definedName>
    <definedName name="_xlnm.Print_Area" localSheetId="15">'14'!$A$1:$H$34</definedName>
    <definedName name="_xlnm.Print_Area" localSheetId="16">'15'!$A$1:$I$29</definedName>
    <definedName name="_xlnm.Print_Area" localSheetId="17">'16'!$A$1:$H$20</definedName>
    <definedName name="_xlnm.Print_Area" localSheetId="18">'17'!$A$1:$L$17</definedName>
    <definedName name="_xlnm.Print_Area" localSheetId="19">'18'!$A$1:$G$23</definedName>
    <definedName name="_xlnm.Print_Area" localSheetId="20">'19'!$A$1:$K$22</definedName>
    <definedName name="_xlnm.Print_Area" localSheetId="21">'20'!$A$1:$I$19</definedName>
    <definedName name="_xlnm.Print_Area" localSheetId="22">'20-1 '!$A$1:$G$28</definedName>
    <definedName name="_xlnm.Print_Area" localSheetId="23">'21'!$A$1:$I$19</definedName>
    <definedName name="_xlnm.Print_Area" localSheetId="3">'2-1 '!$A$1:$G$28</definedName>
    <definedName name="_xlnm.Print_Area" localSheetId="25">'22'!$A$1:$H$29</definedName>
    <definedName name="_xlnm.Print_Area" localSheetId="24">'23 '!$A$1:$K$28</definedName>
    <definedName name="_xlnm.Print_Area" localSheetId="27">'25'!$A$1:$I$17</definedName>
    <definedName name="_xlnm.Print_Area" localSheetId="28">'26'!$A$1:$M$27</definedName>
    <definedName name="_xlnm.Print_Area" localSheetId="29">'27'!$A$1:$O$27</definedName>
    <definedName name="_xlnm.Print_Area" localSheetId="30">'28'!$A$1:$J$12</definedName>
    <definedName name="_xlnm.Print_Area" localSheetId="31">'29'!$A$1:$J$18</definedName>
    <definedName name="_xlnm.Print_Area" localSheetId="4">'3'!$A$1:$P$15</definedName>
    <definedName name="_xlnm.Print_Area" localSheetId="32">'30'!$A$1:$I$18</definedName>
    <definedName name="_xlnm.Print_Area" localSheetId="33">'31'!$A$1:$I$18</definedName>
    <definedName name="_xlnm.Print_Area" localSheetId="34">'32'!$A$1:$Y$28</definedName>
    <definedName name="_xlnm.Print_Area" localSheetId="36">'34'!$A$1:$P$30</definedName>
    <definedName name="_xlnm.Print_Area" localSheetId="37">'35-1'!$A$1:$H$15</definedName>
    <definedName name="_xlnm.Print_Area" localSheetId="39">'36 '!$A$1:$J$23</definedName>
    <definedName name="_xlnm.Print_Area" localSheetId="41">'38 '!$A$1:$K$15</definedName>
    <definedName name="_xlnm.Print_Area" localSheetId="42">'39 '!$A$1:$E$13</definedName>
    <definedName name="_xlnm.Print_Area" localSheetId="43">'40 '!$A$1:$K$18</definedName>
    <definedName name="_xlnm.Print_Area" localSheetId="44">'41 '!$A$1:$J$31</definedName>
    <definedName name="_xlnm.Print_Area" localSheetId="45">'42 '!$A$1:$K$33</definedName>
    <definedName name="_xlnm.Print_Area" localSheetId="47">'44 '!$A$1:$K$33</definedName>
    <definedName name="_xlnm.Print_Area" localSheetId="48">'45 '!$A$1:$K$29</definedName>
    <definedName name="_xlnm.Print_Area" localSheetId="49">'46 '!$A$1:$J$17</definedName>
    <definedName name="_xlnm.Print_Area" localSheetId="50">'47 '!$A$1:$J$25</definedName>
    <definedName name="_xlnm.Print_Area" localSheetId="51">'48 '!$A$1:$K$27</definedName>
    <definedName name="_xlnm.Print_Area" localSheetId="52">'49 '!$A$1:$K$25</definedName>
    <definedName name="_xlnm.Print_Area" localSheetId="6">'5'!$A$1:$Q$25</definedName>
    <definedName name="_xlnm.Print_Area" localSheetId="53">'50 '!$A$1:$M$26</definedName>
    <definedName name="_xlnm.Print_Area" localSheetId="54">'51 '!$A$1:$L$23</definedName>
    <definedName name="_xlnm.Print_Area" localSheetId="55">'52 '!$A$1:$K$36</definedName>
    <definedName name="_xlnm.Print_Area" localSheetId="57">'54 '!$A$1:$N$33</definedName>
    <definedName name="_xlnm.Print_Area" localSheetId="59">'56 '!$A$1:$J$25</definedName>
    <definedName name="_xlnm.Print_Area" localSheetId="60">'57 '!$A$1:$K$24</definedName>
    <definedName name="_xlnm.Print_Area" localSheetId="61">'58 '!$A$1:$K$15</definedName>
    <definedName name="_xlnm.Print_Area" localSheetId="62">'59 '!$A$1:$K$33</definedName>
    <definedName name="_xlnm.Print_Area" localSheetId="7">'6'!$A$1:$P$31</definedName>
    <definedName name="_xlnm.Print_Area" localSheetId="63">'60'!$A$1:$E$20</definedName>
    <definedName name="_xlnm.Print_Area" localSheetId="10">'9'!$A$1:$K$28</definedName>
    <definedName name="_xlnm.Print_Area" localSheetId="0">'الفهرس-Index'!$A$1:$D$68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122" l="1"/>
  <c r="G27" i="122"/>
  <c r="F27" i="122"/>
  <c r="J16" i="113" l="1"/>
  <c r="I16" i="113"/>
  <c r="G16" i="113"/>
  <c r="G16" i="112"/>
  <c r="F16" i="112"/>
  <c r="C16" i="112"/>
  <c r="G31" i="110"/>
  <c r="D31" i="110"/>
  <c r="J15" i="110"/>
  <c r="I15" i="110"/>
  <c r="H17" i="109"/>
  <c r="G17" i="109"/>
  <c r="E17" i="109"/>
  <c r="U21" i="103" l="1"/>
  <c r="T21" i="103"/>
  <c r="E23" i="101" l="1"/>
  <c r="D23" i="101"/>
  <c r="C23" i="101"/>
  <c r="G38" i="100"/>
  <c r="F38" i="100"/>
  <c r="E38" i="100"/>
  <c r="O14" i="97"/>
  <c r="J14" i="97"/>
  <c r="G14" i="97"/>
  <c r="O13" i="97"/>
  <c r="J13" i="97"/>
  <c r="G13" i="97"/>
  <c r="I15" i="96"/>
  <c r="F15" i="96"/>
  <c r="D15" i="96"/>
  <c r="M25" i="94" l="1"/>
  <c r="L25" i="94"/>
  <c r="K25" i="94"/>
  <c r="J25" i="94"/>
  <c r="I25" i="94"/>
  <c r="H25" i="94"/>
  <c r="G25" i="94"/>
  <c r="F25" i="94"/>
  <c r="E25" i="94"/>
  <c r="L26" i="93"/>
  <c r="K26" i="93"/>
  <c r="J26" i="93"/>
  <c r="I26" i="93"/>
  <c r="H26" i="93"/>
  <c r="G26" i="93"/>
  <c r="F26" i="93"/>
  <c r="E26" i="93"/>
  <c r="D26" i="93"/>
  <c r="I15" i="92"/>
  <c r="I14" i="92"/>
  <c r="I16" i="91"/>
  <c r="G16" i="91"/>
  <c r="D16" i="91"/>
  <c r="C19" i="77" l="1"/>
  <c r="B19" i="77"/>
  <c r="D18" i="77"/>
  <c r="D17" i="77"/>
  <c r="D16" i="77"/>
  <c r="D15" i="77"/>
  <c r="D14" i="77"/>
  <c r="D13" i="77"/>
  <c r="D12" i="77"/>
  <c r="D11" i="77"/>
  <c r="D10" i="77"/>
  <c r="F31" i="76"/>
  <c r="E31" i="76"/>
  <c r="C31" i="76"/>
  <c r="B31" i="76"/>
  <c r="I30" i="76"/>
  <c r="H30" i="76"/>
  <c r="J30" i="76" s="1"/>
  <c r="G30" i="76"/>
  <c r="D30" i="76"/>
  <c r="I29" i="76"/>
  <c r="J29" i="76" s="1"/>
  <c r="H29" i="76"/>
  <c r="G29" i="76"/>
  <c r="D29" i="76"/>
  <c r="I28" i="76"/>
  <c r="H28" i="76"/>
  <c r="J28" i="76" s="1"/>
  <c r="G28" i="76"/>
  <c r="D28" i="76"/>
  <c r="I27" i="76"/>
  <c r="H27" i="76"/>
  <c r="J27" i="76" s="1"/>
  <c r="G27" i="76"/>
  <c r="D27" i="76"/>
  <c r="I26" i="76"/>
  <c r="H26" i="76"/>
  <c r="J26" i="76" s="1"/>
  <c r="G26" i="76"/>
  <c r="D26" i="76"/>
  <c r="I25" i="76"/>
  <c r="H25" i="76"/>
  <c r="G25" i="76"/>
  <c r="D25" i="76"/>
  <c r="I24" i="76"/>
  <c r="H24" i="76"/>
  <c r="J24" i="76" s="1"/>
  <c r="G24" i="76"/>
  <c r="D24" i="76"/>
  <c r="I23" i="76"/>
  <c r="J23" i="76" s="1"/>
  <c r="H23" i="76"/>
  <c r="G23" i="76"/>
  <c r="D23" i="76"/>
  <c r="I22" i="76"/>
  <c r="H22" i="76"/>
  <c r="G22" i="76"/>
  <c r="D22" i="76"/>
  <c r="I21" i="76"/>
  <c r="H21" i="76"/>
  <c r="J21" i="76" s="1"/>
  <c r="G21" i="76"/>
  <c r="D21" i="76"/>
  <c r="I20" i="76"/>
  <c r="H20" i="76"/>
  <c r="J20" i="76" s="1"/>
  <c r="G20" i="76"/>
  <c r="D20" i="76"/>
  <c r="I19" i="76"/>
  <c r="H19" i="76"/>
  <c r="G19" i="76"/>
  <c r="D19" i="76"/>
  <c r="J18" i="76"/>
  <c r="I18" i="76"/>
  <c r="H18" i="76"/>
  <c r="G18" i="76"/>
  <c r="D18" i="76"/>
  <c r="I17" i="76"/>
  <c r="H17" i="76"/>
  <c r="J17" i="76" s="1"/>
  <c r="G17" i="76"/>
  <c r="D17" i="76"/>
  <c r="I16" i="76"/>
  <c r="J16" i="76" s="1"/>
  <c r="H16" i="76"/>
  <c r="G16" i="76"/>
  <c r="G31" i="76" s="1"/>
  <c r="D16" i="76"/>
  <c r="J15" i="76"/>
  <c r="I15" i="76"/>
  <c r="H15" i="76"/>
  <c r="G15" i="76"/>
  <c r="D15" i="76"/>
  <c r="I14" i="76"/>
  <c r="H14" i="76"/>
  <c r="J14" i="76" s="1"/>
  <c r="G14" i="76"/>
  <c r="D14" i="76"/>
  <c r="D31" i="76" s="1"/>
  <c r="I13" i="76"/>
  <c r="H13" i="76"/>
  <c r="J13" i="76" s="1"/>
  <c r="G13" i="76"/>
  <c r="D13" i="76"/>
  <c r="I12" i="76"/>
  <c r="H12" i="76"/>
  <c r="H31" i="76" s="1"/>
  <c r="G12" i="76"/>
  <c r="D12" i="76"/>
  <c r="J13" i="75"/>
  <c r="I13" i="75"/>
  <c r="K13" i="75" s="1"/>
  <c r="H13" i="75"/>
  <c r="E13" i="75"/>
  <c r="J12" i="75"/>
  <c r="K12" i="75" s="1"/>
  <c r="I12" i="75"/>
  <c r="H12" i="75"/>
  <c r="E12" i="75"/>
  <c r="F22" i="74"/>
  <c r="E22" i="74"/>
  <c r="C22" i="74"/>
  <c r="B22" i="74"/>
  <c r="J21" i="74"/>
  <c r="I21" i="74"/>
  <c r="H21" i="74"/>
  <c r="G21" i="74"/>
  <c r="D21" i="74"/>
  <c r="I20" i="74"/>
  <c r="H20" i="74"/>
  <c r="J20" i="74" s="1"/>
  <c r="G20" i="74"/>
  <c r="D20" i="74"/>
  <c r="I19" i="74"/>
  <c r="J19" i="74" s="1"/>
  <c r="H19" i="74"/>
  <c r="G19" i="74"/>
  <c r="D19" i="74"/>
  <c r="I18" i="74"/>
  <c r="H18" i="74"/>
  <c r="G18" i="74"/>
  <c r="D18" i="74"/>
  <c r="I17" i="74"/>
  <c r="H17" i="74"/>
  <c r="G17" i="74"/>
  <c r="D17" i="74"/>
  <c r="I16" i="74"/>
  <c r="H16" i="74"/>
  <c r="J16" i="74" s="1"/>
  <c r="G16" i="74"/>
  <c r="D16" i="74"/>
  <c r="I15" i="74"/>
  <c r="H15" i="74"/>
  <c r="J15" i="74" s="1"/>
  <c r="G15" i="74"/>
  <c r="D15" i="74"/>
  <c r="I14" i="74"/>
  <c r="J14" i="74" s="1"/>
  <c r="H14" i="74"/>
  <c r="G14" i="74"/>
  <c r="D14" i="74"/>
  <c r="I13" i="74"/>
  <c r="H13" i="74"/>
  <c r="J13" i="74" s="1"/>
  <c r="G13" i="74"/>
  <c r="D13" i="74"/>
  <c r="I12" i="74"/>
  <c r="H12" i="74"/>
  <c r="J12" i="74" s="1"/>
  <c r="G12" i="74"/>
  <c r="D12" i="74"/>
  <c r="F23" i="73"/>
  <c r="E23" i="73"/>
  <c r="C23" i="73"/>
  <c r="B23" i="73"/>
  <c r="I22" i="73"/>
  <c r="H22" i="73"/>
  <c r="J22" i="73" s="1"/>
  <c r="G22" i="73"/>
  <c r="D22" i="73"/>
  <c r="I21" i="73"/>
  <c r="H21" i="73"/>
  <c r="J21" i="73" s="1"/>
  <c r="G21" i="73"/>
  <c r="D21" i="73"/>
  <c r="I20" i="73"/>
  <c r="H20" i="73"/>
  <c r="J20" i="73" s="1"/>
  <c r="G20" i="73"/>
  <c r="D20" i="73"/>
  <c r="I19" i="73"/>
  <c r="J19" i="73" s="1"/>
  <c r="H19" i="73"/>
  <c r="G19" i="73"/>
  <c r="D19" i="73"/>
  <c r="I18" i="73"/>
  <c r="H18" i="73"/>
  <c r="G18" i="73"/>
  <c r="D18" i="73"/>
  <c r="I17" i="73"/>
  <c r="H17" i="73"/>
  <c r="G17" i="73"/>
  <c r="D17" i="73"/>
  <c r="I16" i="73"/>
  <c r="H16" i="73"/>
  <c r="J16" i="73" s="1"/>
  <c r="G16" i="73"/>
  <c r="D16" i="73"/>
  <c r="I15" i="73"/>
  <c r="H15" i="73"/>
  <c r="J15" i="73" s="1"/>
  <c r="G15" i="73"/>
  <c r="D15" i="73"/>
  <c r="I14" i="73"/>
  <c r="J14" i="73" s="1"/>
  <c r="H14" i="73"/>
  <c r="G14" i="73"/>
  <c r="D14" i="73"/>
  <c r="J13" i="73"/>
  <c r="I13" i="73"/>
  <c r="H13" i="73"/>
  <c r="G13" i="73"/>
  <c r="D13" i="73"/>
  <c r="I12" i="73"/>
  <c r="H12" i="73"/>
  <c r="J12" i="73" s="1"/>
  <c r="G12" i="73"/>
  <c r="D12" i="73"/>
  <c r="J13" i="72"/>
  <c r="I13" i="72"/>
  <c r="K13" i="72" s="1"/>
  <c r="H13" i="72"/>
  <c r="E13" i="72"/>
  <c r="J12" i="72"/>
  <c r="I12" i="72"/>
  <c r="H12" i="72"/>
  <c r="E12" i="72"/>
  <c r="L31" i="71"/>
  <c r="K31" i="71"/>
  <c r="J31" i="71"/>
  <c r="I31" i="71"/>
  <c r="H31" i="71"/>
  <c r="G31" i="71"/>
  <c r="F31" i="71"/>
  <c r="E31" i="71"/>
  <c r="D31" i="71"/>
  <c r="C31" i="71"/>
  <c r="B31" i="71"/>
  <c r="M30" i="71"/>
  <c r="M29" i="71"/>
  <c r="M28" i="71"/>
  <c r="M27" i="71"/>
  <c r="M26" i="71"/>
  <c r="M25" i="71"/>
  <c r="M24" i="71"/>
  <c r="M23" i="71"/>
  <c r="M22" i="71"/>
  <c r="M21" i="71"/>
  <c r="M20" i="71"/>
  <c r="M19" i="71"/>
  <c r="M18" i="71"/>
  <c r="M17" i="71"/>
  <c r="M16" i="71"/>
  <c r="M15" i="71"/>
  <c r="M14" i="71"/>
  <c r="M13" i="71"/>
  <c r="M12" i="71"/>
  <c r="M11" i="71"/>
  <c r="M10" i="71"/>
  <c r="M9" i="71"/>
  <c r="N31" i="70"/>
  <c r="M31" i="70"/>
  <c r="L31" i="70"/>
  <c r="K31" i="70"/>
  <c r="J31" i="70"/>
  <c r="I31" i="70"/>
  <c r="H31" i="70"/>
  <c r="G31" i="70"/>
  <c r="F31" i="70"/>
  <c r="E31" i="70"/>
  <c r="D31" i="70"/>
  <c r="C31" i="70"/>
  <c r="B31" i="70"/>
  <c r="O30" i="70"/>
  <c r="O29" i="70"/>
  <c r="O28" i="70"/>
  <c r="O27" i="70"/>
  <c r="O26" i="70"/>
  <c r="O25" i="70"/>
  <c r="O24" i="70"/>
  <c r="O23" i="70"/>
  <c r="O22" i="70"/>
  <c r="O21" i="70"/>
  <c r="O20" i="70"/>
  <c r="O19" i="70"/>
  <c r="O18" i="70"/>
  <c r="O17" i="70"/>
  <c r="O16" i="70"/>
  <c r="O15" i="70"/>
  <c r="O14" i="70"/>
  <c r="O13" i="70"/>
  <c r="O12" i="70"/>
  <c r="O11" i="70"/>
  <c r="O10" i="70"/>
  <c r="O9" i="70"/>
  <c r="F34" i="69"/>
  <c r="E34" i="69"/>
  <c r="C34" i="69"/>
  <c r="B34" i="69"/>
  <c r="I33" i="69"/>
  <c r="H33" i="69"/>
  <c r="J33" i="69" s="1"/>
  <c r="G33" i="69"/>
  <c r="D33" i="69"/>
  <c r="I32" i="69"/>
  <c r="J32" i="69" s="1"/>
  <c r="H32" i="69"/>
  <c r="G32" i="69"/>
  <c r="D32" i="69"/>
  <c r="I31" i="69"/>
  <c r="H31" i="69"/>
  <c r="G31" i="69"/>
  <c r="D31" i="69"/>
  <c r="J30" i="69"/>
  <c r="I30" i="69"/>
  <c r="H30" i="69"/>
  <c r="G30" i="69"/>
  <c r="D30" i="69"/>
  <c r="I29" i="69"/>
  <c r="H29" i="69"/>
  <c r="J29" i="69" s="1"/>
  <c r="G29" i="69"/>
  <c r="D29" i="69"/>
  <c r="I28" i="69"/>
  <c r="H28" i="69"/>
  <c r="J28" i="69" s="1"/>
  <c r="G28" i="69"/>
  <c r="D28" i="69"/>
  <c r="I27" i="69"/>
  <c r="H27" i="69"/>
  <c r="J27" i="69" s="1"/>
  <c r="G27" i="69"/>
  <c r="D27" i="69"/>
  <c r="I26" i="69"/>
  <c r="H26" i="69"/>
  <c r="G26" i="69"/>
  <c r="D26" i="69"/>
  <c r="I25" i="69"/>
  <c r="H25" i="69"/>
  <c r="G25" i="69"/>
  <c r="D25" i="69"/>
  <c r="I24" i="69"/>
  <c r="H24" i="69"/>
  <c r="J24" i="69" s="1"/>
  <c r="G24" i="69"/>
  <c r="D24" i="69"/>
  <c r="I23" i="69"/>
  <c r="H23" i="69"/>
  <c r="J23" i="69" s="1"/>
  <c r="G23" i="69"/>
  <c r="D23" i="69"/>
  <c r="I22" i="69"/>
  <c r="H22" i="69"/>
  <c r="J22" i="69" s="1"/>
  <c r="G22" i="69"/>
  <c r="D22" i="69"/>
  <c r="I21" i="69"/>
  <c r="H21" i="69"/>
  <c r="G21" i="69"/>
  <c r="D21" i="69"/>
  <c r="I20" i="69"/>
  <c r="H20" i="69"/>
  <c r="G20" i="69"/>
  <c r="D20" i="69"/>
  <c r="J19" i="69"/>
  <c r="I19" i="69"/>
  <c r="H19" i="69"/>
  <c r="G19" i="69"/>
  <c r="D19" i="69"/>
  <c r="I18" i="69"/>
  <c r="H18" i="69"/>
  <c r="J18" i="69" s="1"/>
  <c r="G18" i="69"/>
  <c r="D18" i="69"/>
  <c r="I17" i="69"/>
  <c r="H17" i="69"/>
  <c r="J17" i="69" s="1"/>
  <c r="G17" i="69"/>
  <c r="D17" i="69"/>
  <c r="I16" i="69"/>
  <c r="H16" i="69"/>
  <c r="J16" i="69" s="1"/>
  <c r="G16" i="69"/>
  <c r="D16" i="69"/>
  <c r="I15" i="69"/>
  <c r="H15" i="69"/>
  <c r="G15" i="69"/>
  <c r="D15" i="69"/>
  <c r="J14" i="69"/>
  <c r="I14" i="69"/>
  <c r="H14" i="69"/>
  <c r="G14" i="69"/>
  <c r="D14" i="69"/>
  <c r="I13" i="69"/>
  <c r="H13" i="69"/>
  <c r="J13" i="69" s="1"/>
  <c r="G13" i="69"/>
  <c r="D13" i="69"/>
  <c r="I12" i="69"/>
  <c r="H12" i="69"/>
  <c r="G12" i="69"/>
  <c r="D12" i="69"/>
  <c r="K21" i="68"/>
  <c r="J21" i="68"/>
  <c r="I21" i="68"/>
  <c r="H21" i="68"/>
  <c r="G21" i="68"/>
  <c r="F21" i="68"/>
  <c r="E21" i="68"/>
  <c r="D21" i="68"/>
  <c r="C21" i="68"/>
  <c r="B21" i="68"/>
  <c r="L20" i="68"/>
  <c r="L19" i="68"/>
  <c r="L18" i="68"/>
  <c r="L17" i="68"/>
  <c r="L16" i="68"/>
  <c r="L15" i="68"/>
  <c r="L14" i="68"/>
  <c r="L13" i="68"/>
  <c r="L12" i="68"/>
  <c r="L11" i="68"/>
  <c r="L10" i="68"/>
  <c r="K23" i="67"/>
  <c r="J23" i="67"/>
  <c r="I23" i="67"/>
  <c r="H23" i="67"/>
  <c r="G23" i="67"/>
  <c r="F23" i="67"/>
  <c r="E23" i="67"/>
  <c r="D23" i="67"/>
  <c r="C23" i="67"/>
  <c r="B23" i="67"/>
  <c r="L22" i="67"/>
  <c r="L21" i="67"/>
  <c r="L20" i="67"/>
  <c r="L19" i="67"/>
  <c r="L18" i="67"/>
  <c r="L17" i="67"/>
  <c r="L16" i="67"/>
  <c r="L15" i="67"/>
  <c r="L14" i="67"/>
  <c r="L13" i="67"/>
  <c r="L12" i="67"/>
  <c r="L11" i="67"/>
  <c r="L10" i="67"/>
  <c r="L23" i="67" s="1"/>
  <c r="F22" i="66"/>
  <c r="E22" i="66"/>
  <c r="C22" i="66"/>
  <c r="B22" i="66"/>
  <c r="I21" i="66"/>
  <c r="H21" i="66"/>
  <c r="J21" i="66" s="1"/>
  <c r="G21" i="66"/>
  <c r="D21" i="66"/>
  <c r="I20" i="66"/>
  <c r="H20" i="66"/>
  <c r="J20" i="66" s="1"/>
  <c r="G20" i="66"/>
  <c r="D20" i="66"/>
  <c r="I19" i="66"/>
  <c r="H19" i="66"/>
  <c r="J19" i="66" s="1"/>
  <c r="G19" i="66"/>
  <c r="D19" i="66"/>
  <c r="I18" i="66"/>
  <c r="H18" i="66"/>
  <c r="G18" i="66"/>
  <c r="D18" i="66"/>
  <c r="I17" i="66"/>
  <c r="J17" i="66" s="1"/>
  <c r="H17" i="66"/>
  <c r="G17" i="66"/>
  <c r="D17" i="66"/>
  <c r="I16" i="66"/>
  <c r="H16" i="66"/>
  <c r="J16" i="66" s="1"/>
  <c r="G16" i="66"/>
  <c r="D16" i="66"/>
  <c r="I15" i="66"/>
  <c r="H15" i="66"/>
  <c r="J15" i="66" s="1"/>
  <c r="G15" i="66"/>
  <c r="D15" i="66"/>
  <c r="I14" i="66"/>
  <c r="H14" i="66"/>
  <c r="J14" i="66" s="1"/>
  <c r="G14" i="66"/>
  <c r="D14" i="66"/>
  <c r="I13" i="66"/>
  <c r="H13" i="66"/>
  <c r="J13" i="66" s="1"/>
  <c r="G13" i="66"/>
  <c r="D13" i="66"/>
  <c r="I12" i="66"/>
  <c r="I22" i="66" s="1"/>
  <c r="H12" i="66"/>
  <c r="J12" i="66" s="1"/>
  <c r="G12" i="66"/>
  <c r="D12" i="66"/>
  <c r="F25" i="65"/>
  <c r="E25" i="65"/>
  <c r="C25" i="65"/>
  <c r="B25" i="65"/>
  <c r="I24" i="65"/>
  <c r="H24" i="65"/>
  <c r="J24" i="65" s="1"/>
  <c r="G24" i="65"/>
  <c r="D24" i="65"/>
  <c r="I23" i="65"/>
  <c r="H23" i="65"/>
  <c r="J23" i="65" s="1"/>
  <c r="G23" i="65"/>
  <c r="D23" i="65"/>
  <c r="I22" i="65"/>
  <c r="H22" i="65"/>
  <c r="G22" i="65"/>
  <c r="D22" i="65"/>
  <c r="I21" i="65"/>
  <c r="H21" i="65"/>
  <c r="J21" i="65" s="1"/>
  <c r="G21" i="65"/>
  <c r="D21" i="65"/>
  <c r="I20" i="65"/>
  <c r="H20" i="65"/>
  <c r="J20" i="65" s="1"/>
  <c r="G20" i="65"/>
  <c r="D20" i="65"/>
  <c r="I19" i="65"/>
  <c r="H19" i="65"/>
  <c r="J19" i="65" s="1"/>
  <c r="G19" i="65"/>
  <c r="D19" i="65"/>
  <c r="D25" i="65" s="1"/>
  <c r="I18" i="65"/>
  <c r="H18" i="65"/>
  <c r="J18" i="65" s="1"/>
  <c r="G18" i="65"/>
  <c r="D18" i="65"/>
  <c r="I17" i="65"/>
  <c r="H17" i="65"/>
  <c r="G17" i="65"/>
  <c r="D17" i="65"/>
  <c r="I16" i="65"/>
  <c r="H16" i="65"/>
  <c r="G16" i="65"/>
  <c r="D16" i="65"/>
  <c r="I15" i="65"/>
  <c r="H15" i="65"/>
  <c r="J15" i="65" s="1"/>
  <c r="G15" i="65"/>
  <c r="D15" i="65"/>
  <c r="I14" i="65"/>
  <c r="H14" i="65"/>
  <c r="G14" i="65"/>
  <c r="D14" i="65"/>
  <c r="I13" i="65"/>
  <c r="H13" i="65"/>
  <c r="J13" i="65" s="1"/>
  <c r="G13" i="65"/>
  <c r="D13" i="65"/>
  <c r="I12" i="65"/>
  <c r="H12" i="65"/>
  <c r="G12" i="65"/>
  <c r="D12" i="65"/>
  <c r="F23" i="64"/>
  <c r="E23" i="64"/>
  <c r="C23" i="64"/>
  <c r="B23" i="64"/>
  <c r="I22" i="64"/>
  <c r="J22" i="64" s="1"/>
  <c r="H22" i="64"/>
  <c r="G22" i="64"/>
  <c r="D22" i="64"/>
  <c r="J21" i="64"/>
  <c r="I21" i="64"/>
  <c r="H21" i="64"/>
  <c r="G21" i="64"/>
  <c r="D21" i="64"/>
  <c r="I20" i="64"/>
  <c r="H20" i="64"/>
  <c r="J20" i="64" s="1"/>
  <c r="G20" i="64"/>
  <c r="D20" i="64"/>
  <c r="I19" i="64"/>
  <c r="H19" i="64"/>
  <c r="J19" i="64" s="1"/>
  <c r="G19" i="64"/>
  <c r="D19" i="64"/>
  <c r="I18" i="64"/>
  <c r="J18" i="64" s="1"/>
  <c r="H18" i="64"/>
  <c r="G18" i="64"/>
  <c r="D18" i="64"/>
  <c r="I17" i="64"/>
  <c r="H17" i="64"/>
  <c r="G17" i="64"/>
  <c r="D17" i="64"/>
  <c r="I16" i="64"/>
  <c r="H16" i="64"/>
  <c r="G16" i="64"/>
  <c r="D16" i="64"/>
  <c r="J15" i="64"/>
  <c r="I15" i="64"/>
  <c r="H15" i="64"/>
  <c r="G15" i="64"/>
  <c r="D15" i="64"/>
  <c r="I14" i="64"/>
  <c r="J14" i="64" s="1"/>
  <c r="H14" i="64"/>
  <c r="G14" i="64"/>
  <c r="D14" i="64"/>
  <c r="I13" i="64"/>
  <c r="H13" i="64"/>
  <c r="J13" i="64" s="1"/>
  <c r="G13" i="64"/>
  <c r="D13" i="64"/>
  <c r="I12" i="64"/>
  <c r="H12" i="64"/>
  <c r="G12" i="64"/>
  <c r="D12" i="64"/>
  <c r="F15" i="63"/>
  <c r="E15" i="63"/>
  <c r="C15" i="63"/>
  <c r="B15" i="63"/>
  <c r="I14" i="63"/>
  <c r="H14" i="63"/>
  <c r="J14" i="63" s="1"/>
  <c r="G14" i="63"/>
  <c r="D14" i="63"/>
  <c r="I13" i="63"/>
  <c r="H13" i="63"/>
  <c r="H15" i="63" s="1"/>
  <c r="G13" i="63"/>
  <c r="D13" i="63"/>
  <c r="F26" i="62"/>
  <c r="E26" i="62"/>
  <c r="C26" i="62"/>
  <c r="B26" i="62"/>
  <c r="I25" i="62"/>
  <c r="H25" i="62"/>
  <c r="J25" i="62" s="1"/>
  <c r="G25" i="62"/>
  <c r="D25" i="62"/>
  <c r="I24" i="62"/>
  <c r="H24" i="62"/>
  <c r="G24" i="62"/>
  <c r="D24" i="62"/>
  <c r="J23" i="62"/>
  <c r="I23" i="62"/>
  <c r="H23" i="62"/>
  <c r="G23" i="62"/>
  <c r="D23" i="62"/>
  <c r="I22" i="62"/>
  <c r="H22" i="62"/>
  <c r="J22" i="62" s="1"/>
  <c r="G22" i="62"/>
  <c r="D22" i="62"/>
  <c r="I21" i="62"/>
  <c r="H21" i="62"/>
  <c r="J21" i="62" s="1"/>
  <c r="G21" i="62"/>
  <c r="D21" i="62"/>
  <c r="I20" i="62"/>
  <c r="J20" i="62" s="1"/>
  <c r="H20" i="62"/>
  <c r="G20" i="62"/>
  <c r="D20" i="62"/>
  <c r="I19" i="62"/>
  <c r="H19" i="62"/>
  <c r="G19" i="62"/>
  <c r="D19" i="62"/>
  <c r="I18" i="62"/>
  <c r="H18" i="62"/>
  <c r="J18" i="62" s="1"/>
  <c r="G18" i="62"/>
  <c r="D18" i="62"/>
  <c r="I17" i="62"/>
  <c r="H17" i="62"/>
  <c r="J17" i="62" s="1"/>
  <c r="G17" i="62"/>
  <c r="D17" i="62"/>
  <c r="I16" i="62"/>
  <c r="J16" i="62" s="1"/>
  <c r="H16" i="62"/>
  <c r="G16" i="62"/>
  <c r="D16" i="62"/>
  <c r="I15" i="62"/>
  <c r="H15" i="62"/>
  <c r="J15" i="62" s="1"/>
  <c r="G15" i="62"/>
  <c r="D15" i="62"/>
  <c r="I14" i="62"/>
  <c r="H14" i="62"/>
  <c r="J14" i="62" s="1"/>
  <c r="G14" i="62"/>
  <c r="D14" i="62"/>
  <c r="I13" i="62"/>
  <c r="H13" i="62"/>
  <c r="J13" i="62" s="1"/>
  <c r="G13" i="62"/>
  <c r="D13" i="62"/>
  <c r="I12" i="62"/>
  <c r="H12" i="62"/>
  <c r="J12" i="62" s="1"/>
  <c r="G12" i="62"/>
  <c r="D12" i="62"/>
  <c r="F24" i="61"/>
  <c r="E24" i="61"/>
  <c r="C24" i="61"/>
  <c r="B24" i="61"/>
  <c r="I23" i="61"/>
  <c r="H23" i="61"/>
  <c r="G23" i="61"/>
  <c r="D23" i="61"/>
  <c r="I22" i="61"/>
  <c r="H22" i="61"/>
  <c r="G22" i="61"/>
  <c r="D22" i="61"/>
  <c r="J21" i="61"/>
  <c r="I21" i="61"/>
  <c r="H21" i="61"/>
  <c r="G21" i="61"/>
  <c r="D21" i="61"/>
  <c r="I20" i="61"/>
  <c r="H20" i="61"/>
  <c r="J20" i="61" s="1"/>
  <c r="G20" i="61"/>
  <c r="D20" i="61"/>
  <c r="I19" i="61"/>
  <c r="H19" i="61"/>
  <c r="J19" i="61" s="1"/>
  <c r="G19" i="61"/>
  <c r="D19" i="61"/>
  <c r="I18" i="61"/>
  <c r="H18" i="61"/>
  <c r="J18" i="61" s="1"/>
  <c r="G18" i="61"/>
  <c r="D18" i="61"/>
  <c r="I17" i="61"/>
  <c r="J17" i="61" s="1"/>
  <c r="H17" i="61"/>
  <c r="G17" i="61"/>
  <c r="D17" i="61"/>
  <c r="J16" i="61"/>
  <c r="I16" i="61"/>
  <c r="H16" i="61"/>
  <c r="G16" i="61"/>
  <c r="D16" i="61"/>
  <c r="I15" i="61"/>
  <c r="H15" i="61"/>
  <c r="J15" i="61" s="1"/>
  <c r="G15" i="61"/>
  <c r="D15" i="61"/>
  <c r="I14" i="61"/>
  <c r="H14" i="61"/>
  <c r="J14" i="61" s="1"/>
  <c r="G14" i="61"/>
  <c r="D14" i="61"/>
  <c r="I13" i="61"/>
  <c r="J13" i="61" s="1"/>
  <c r="H13" i="61"/>
  <c r="G13" i="61"/>
  <c r="D13" i="61"/>
  <c r="I12" i="61"/>
  <c r="H12" i="61"/>
  <c r="G12" i="61"/>
  <c r="D12" i="61"/>
  <c r="F24" i="60"/>
  <c r="E24" i="60"/>
  <c r="C24" i="60"/>
  <c r="B24" i="60"/>
  <c r="I23" i="60"/>
  <c r="H23" i="60"/>
  <c r="G23" i="60"/>
  <c r="D23" i="60"/>
  <c r="I22" i="60"/>
  <c r="H22" i="60"/>
  <c r="J22" i="60" s="1"/>
  <c r="G22" i="60"/>
  <c r="D22" i="60"/>
  <c r="I21" i="60"/>
  <c r="H21" i="60"/>
  <c r="J21" i="60" s="1"/>
  <c r="G21" i="60"/>
  <c r="D21" i="60"/>
  <c r="I20" i="60"/>
  <c r="H20" i="60"/>
  <c r="J20" i="60" s="1"/>
  <c r="G20" i="60"/>
  <c r="D20" i="60"/>
  <c r="I19" i="60"/>
  <c r="J19" i="60" s="1"/>
  <c r="H19" i="60"/>
  <c r="G19" i="60"/>
  <c r="D19" i="60"/>
  <c r="I18" i="60"/>
  <c r="H18" i="60"/>
  <c r="G18" i="60"/>
  <c r="D18" i="60"/>
  <c r="I17" i="60"/>
  <c r="H17" i="60"/>
  <c r="J17" i="60" s="1"/>
  <c r="G17" i="60"/>
  <c r="D17" i="60"/>
  <c r="I16" i="60"/>
  <c r="H16" i="60"/>
  <c r="J16" i="60" s="1"/>
  <c r="G16" i="60"/>
  <c r="D16" i="60"/>
  <c r="I15" i="60"/>
  <c r="H15" i="60"/>
  <c r="J15" i="60" s="1"/>
  <c r="G15" i="60"/>
  <c r="D15" i="60"/>
  <c r="D24" i="60" s="1"/>
  <c r="I14" i="60"/>
  <c r="H14" i="60"/>
  <c r="J14" i="60" s="1"/>
  <c r="G14" i="60"/>
  <c r="D14" i="60"/>
  <c r="I13" i="60"/>
  <c r="H13" i="60"/>
  <c r="G13" i="60"/>
  <c r="D13" i="60"/>
  <c r="I12" i="60"/>
  <c r="H12" i="60"/>
  <c r="G12" i="60"/>
  <c r="D12" i="60"/>
  <c r="I27" i="59"/>
  <c r="J27" i="59" s="1"/>
  <c r="H27" i="59"/>
  <c r="G27" i="59"/>
  <c r="F26" i="59"/>
  <c r="F28" i="59" s="1"/>
  <c r="E26" i="59"/>
  <c r="E28" i="59" s="1"/>
  <c r="C26" i="59"/>
  <c r="C28" i="59" s="1"/>
  <c r="B26" i="59"/>
  <c r="B28" i="59" s="1"/>
  <c r="I25" i="59"/>
  <c r="H25" i="59"/>
  <c r="J25" i="59" s="1"/>
  <c r="G25" i="59"/>
  <c r="D25" i="59"/>
  <c r="I24" i="59"/>
  <c r="H24" i="59"/>
  <c r="J24" i="59" s="1"/>
  <c r="G24" i="59"/>
  <c r="D24" i="59"/>
  <c r="I23" i="59"/>
  <c r="J23" i="59" s="1"/>
  <c r="H23" i="59"/>
  <c r="G23" i="59"/>
  <c r="D23" i="59"/>
  <c r="I22" i="59"/>
  <c r="H22" i="59"/>
  <c r="J22" i="59" s="1"/>
  <c r="G22" i="59"/>
  <c r="D22" i="59"/>
  <c r="I21" i="59"/>
  <c r="H21" i="59"/>
  <c r="J21" i="59" s="1"/>
  <c r="G21" i="59"/>
  <c r="D21" i="59"/>
  <c r="I20" i="59"/>
  <c r="H20" i="59"/>
  <c r="G20" i="59"/>
  <c r="D20" i="59"/>
  <c r="I19" i="59"/>
  <c r="H19" i="59"/>
  <c r="G19" i="59"/>
  <c r="D19" i="59"/>
  <c r="I18" i="59"/>
  <c r="H18" i="59"/>
  <c r="J18" i="59" s="1"/>
  <c r="G18" i="59"/>
  <c r="D18" i="59"/>
  <c r="I17" i="59"/>
  <c r="H17" i="59"/>
  <c r="J17" i="59" s="1"/>
  <c r="G17" i="59"/>
  <c r="D17" i="59"/>
  <c r="I16" i="59"/>
  <c r="H16" i="59"/>
  <c r="J16" i="59" s="1"/>
  <c r="G16" i="59"/>
  <c r="D16" i="59"/>
  <c r="I15" i="59"/>
  <c r="H15" i="59"/>
  <c r="J15" i="59" s="1"/>
  <c r="G15" i="59"/>
  <c r="D15" i="59"/>
  <c r="J14" i="59"/>
  <c r="I14" i="59"/>
  <c r="H14" i="59"/>
  <c r="G14" i="59"/>
  <c r="D14" i="59"/>
  <c r="I13" i="59"/>
  <c r="J13" i="59" s="1"/>
  <c r="H13" i="59"/>
  <c r="G13" i="59"/>
  <c r="D13" i="59"/>
  <c r="I12" i="59"/>
  <c r="H12" i="59"/>
  <c r="G12" i="59"/>
  <c r="D12" i="59"/>
  <c r="J25" i="58"/>
  <c r="I25" i="58"/>
  <c r="H25" i="58"/>
  <c r="G25" i="58"/>
  <c r="D25" i="58"/>
  <c r="F24" i="58"/>
  <c r="G24" i="58" s="1"/>
  <c r="G26" i="58" s="1"/>
  <c r="E24" i="58"/>
  <c r="E26" i="58" s="1"/>
  <c r="D24" i="58"/>
  <c r="D26" i="58" s="1"/>
  <c r="C24" i="58"/>
  <c r="C26" i="58" s="1"/>
  <c r="B24" i="58"/>
  <c r="B26" i="58" s="1"/>
  <c r="I23" i="58"/>
  <c r="H23" i="58"/>
  <c r="J23" i="58" s="1"/>
  <c r="G23" i="58"/>
  <c r="D23" i="58"/>
  <c r="I22" i="58"/>
  <c r="H22" i="58"/>
  <c r="J22" i="58" s="1"/>
  <c r="G22" i="58"/>
  <c r="D22" i="58"/>
  <c r="I21" i="58"/>
  <c r="H21" i="58"/>
  <c r="J21" i="58" s="1"/>
  <c r="G21" i="58"/>
  <c r="D21" i="58"/>
  <c r="I20" i="58"/>
  <c r="H20" i="58"/>
  <c r="J20" i="58" s="1"/>
  <c r="G20" i="58"/>
  <c r="D20" i="58"/>
  <c r="I19" i="58"/>
  <c r="H19" i="58"/>
  <c r="G19" i="58"/>
  <c r="D19" i="58"/>
  <c r="I18" i="58"/>
  <c r="H18" i="58"/>
  <c r="G18" i="58"/>
  <c r="D18" i="58"/>
  <c r="I17" i="58"/>
  <c r="H17" i="58"/>
  <c r="J17" i="58" s="1"/>
  <c r="G17" i="58"/>
  <c r="D17" i="58"/>
  <c r="I16" i="58"/>
  <c r="H16" i="58"/>
  <c r="J16" i="58" s="1"/>
  <c r="G16" i="58"/>
  <c r="D16" i="58"/>
  <c r="I15" i="58"/>
  <c r="H15" i="58"/>
  <c r="J15" i="58" s="1"/>
  <c r="G15" i="58"/>
  <c r="D15" i="58"/>
  <c r="I14" i="58"/>
  <c r="H14" i="58"/>
  <c r="J14" i="58" s="1"/>
  <c r="G14" i="58"/>
  <c r="D14" i="58"/>
  <c r="J13" i="58"/>
  <c r="I13" i="58"/>
  <c r="H13" i="58"/>
  <c r="G13" i="58"/>
  <c r="D13" i="58"/>
  <c r="I12" i="58"/>
  <c r="H12" i="58"/>
  <c r="G12" i="58"/>
  <c r="D12" i="58"/>
  <c r="J13" i="57"/>
  <c r="I13" i="57"/>
  <c r="H13" i="57"/>
  <c r="E13" i="57"/>
  <c r="J12" i="57"/>
  <c r="I12" i="57"/>
  <c r="H12" i="57"/>
  <c r="E12" i="57"/>
  <c r="E11" i="56"/>
  <c r="E10" i="56"/>
  <c r="J13" i="55"/>
  <c r="I13" i="55"/>
  <c r="K13" i="55" s="1"/>
  <c r="H13" i="55"/>
  <c r="E13" i="55"/>
  <c r="K12" i="55"/>
  <c r="J12" i="55"/>
  <c r="I12" i="55"/>
  <c r="H12" i="55"/>
  <c r="E12" i="55"/>
  <c r="J13" i="54"/>
  <c r="K13" i="54" s="1"/>
  <c r="I13" i="54"/>
  <c r="H13" i="54"/>
  <c r="E13" i="54"/>
  <c r="K12" i="54"/>
  <c r="J12" i="54"/>
  <c r="I12" i="54"/>
  <c r="H12" i="54"/>
  <c r="E12" i="54"/>
  <c r="I15" i="53"/>
  <c r="H15" i="53"/>
  <c r="J15" i="53" s="1"/>
  <c r="G15" i="53"/>
  <c r="D15" i="53"/>
  <c r="F14" i="53"/>
  <c r="F16" i="53" s="1"/>
  <c r="E14" i="53"/>
  <c r="E16" i="53" s="1"/>
  <c r="C14" i="53"/>
  <c r="C16" i="53" s="1"/>
  <c r="B14" i="53"/>
  <c r="B16" i="53" s="1"/>
  <c r="I13" i="53"/>
  <c r="H13" i="53"/>
  <c r="J13" i="53" s="1"/>
  <c r="G13" i="53"/>
  <c r="D13" i="53"/>
  <c r="I12" i="53"/>
  <c r="I14" i="53" s="1"/>
  <c r="H12" i="53"/>
  <c r="G12" i="53"/>
  <c r="G14" i="53" s="1"/>
  <c r="G16" i="53" s="1"/>
  <c r="D12" i="53"/>
  <c r="D14" i="53" s="1"/>
  <c r="D16" i="53" s="1"/>
  <c r="B15" i="52"/>
  <c r="I14" i="52"/>
  <c r="H14" i="52"/>
  <c r="J14" i="52" s="1"/>
  <c r="G14" i="52"/>
  <c r="D14" i="52"/>
  <c r="H13" i="52"/>
  <c r="F13" i="52"/>
  <c r="F15" i="52" s="1"/>
  <c r="E13" i="52"/>
  <c r="E15" i="52" s="1"/>
  <c r="C13" i="52"/>
  <c r="C15" i="52" s="1"/>
  <c r="B13" i="52"/>
  <c r="D13" i="52" s="1"/>
  <c r="D15" i="52" s="1"/>
  <c r="I12" i="52"/>
  <c r="H12" i="52"/>
  <c r="G12" i="52"/>
  <c r="D12" i="52"/>
  <c r="I11" i="52"/>
  <c r="H11" i="52"/>
  <c r="G11" i="52"/>
  <c r="D11" i="52"/>
  <c r="G12" i="51"/>
  <c r="D12" i="51"/>
  <c r="G11" i="51"/>
  <c r="D11" i="51"/>
  <c r="G10" i="51"/>
  <c r="D10" i="51"/>
  <c r="J12" i="52" l="1"/>
  <c r="K12" i="57"/>
  <c r="H24" i="58"/>
  <c r="H26" i="58" s="1"/>
  <c r="J19" i="58"/>
  <c r="J20" i="59"/>
  <c r="J13" i="60"/>
  <c r="J22" i="61"/>
  <c r="I15" i="63"/>
  <c r="J16" i="64"/>
  <c r="J17" i="65"/>
  <c r="J25" i="65" s="1"/>
  <c r="J20" i="69"/>
  <c r="J31" i="69"/>
  <c r="O31" i="70"/>
  <c r="J18" i="74"/>
  <c r="I31" i="76"/>
  <c r="J19" i="76"/>
  <c r="J31" i="76" s="1"/>
  <c r="H14" i="53"/>
  <c r="H16" i="53" s="1"/>
  <c r="I24" i="58"/>
  <c r="I26" i="58" s="1"/>
  <c r="J13" i="63"/>
  <c r="J15" i="63" s="1"/>
  <c r="G25" i="65"/>
  <c r="I22" i="74"/>
  <c r="J12" i="76"/>
  <c r="F26" i="58"/>
  <c r="I16" i="53"/>
  <c r="J12" i="58"/>
  <c r="J24" i="58" s="1"/>
  <c r="J26" i="58" s="1"/>
  <c r="D26" i="59"/>
  <c r="D28" i="59" s="1"/>
  <c r="D24" i="61"/>
  <c r="D26" i="62"/>
  <c r="J24" i="62"/>
  <c r="D15" i="63"/>
  <c r="J12" i="65"/>
  <c r="J18" i="66"/>
  <c r="J15" i="69"/>
  <c r="J26" i="69"/>
  <c r="J18" i="73"/>
  <c r="G24" i="60"/>
  <c r="G24" i="61"/>
  <c r="I25" i="65"/>
  <c r="L21" i="68"/>
  <c r="D34" i="69"/>
  <c r="M31" i="71"/>
  <c r="D22" i="74"/>
  <c r="J11" i="52"/>
  <c r="K13" i="57"/>
  <c r="J18" i="58"/>
  <c r="H26" i="59"/>
  <c r="H28" i="59" s="1"/>
  <c r="G26" i="59"/>
  <c r="G28" i="59" s="1"/>
  <c r="J19" i="59"/>
  <c r="H24" i="60"/>
  <c r="J23" i="60"/>
  <c r="J12" i="61"/>
  <c r="J23" i="61"/>
  <c r="J24" i="61" s="1"/>
  <c r="G26" i="62"/>
  <c r="J19" i="62"/>
  <c r="G23" i="64"/>
  <c r="D23" i="64"/>
  <c r="J17" i="64"/>
  <c r="J14" i="65"/>
  <c r="J16" i="65"/>
  <c r="G34" i="69"/>
  <c r="J21" i="69"/>
  <c r="I23" i="73"/>
  <c r="D23" i="73"/>
  <c r="G22" i="74"/>
  <c r="J17" i="74"/>
  <c r="J22" i="74" s="1"/>
  <c r="J25" i="76"/>
  <c r="I24" i="60"/>
  <c r="H23" i="64"/>
  <c r="D22" i="66"/>
  <c r="H34" i="69"/>
  <c r="D19" i="77"/>
  <c r="I26" i="59"/>
  <c r="I28" i="59" s="1"/>
  <c r="I24" i="61"/>
  <c r="G13" i="52"/>
  <c r="G15" i="52" s="1"/>
  <c r="J18" i="60"/>
  <c r="I26" i="62"/>
  <c r="G15" i="63"/>
  <c r="I23" i="64"/>
  <c r="J22" i="65"/>
  <c r="G22" i="66"/>
  <c r="I34" i="69"/>
  <c r="J25" i="69"/>
  <c r="K12" i="72"/>
  <c r="G23" i="73"/>
  <c r="J17" i="73"/>
  <c r="J22" i="76"/>
  <c r="J23" i="73"/>
  <c r="J22" i="66"/>
  <c r="J26" i="62"/>
  <c r="H25" i="65"/>
  <c r="J12" i="69"/>
  <c r="J34" i="69" s="1"/>
  <c r="H23" i="73"/>
  <c r="J12" i="53"/>
  <c r="J14" i="53" s="1"/>
  <c r="J16" i="53" s="1"/>
  <c r="J12" i="60"/>
  <c r="J24" i="60" s="1"/>
  <c r="H24" i="61"/>
  <c r="H15" i="52"/>
  <c r="H26" i="62"/>
  <c r="H22" i="66"/>
  <c r="H22" i="74"/>
  <c r="I13" i="52"/>
  <c r="I15" i="52" s="1"/>
  <c r="J12" i="59"/>
  <c r="J12" i="64"/>
  <c r="J23" i="64" l="1"/>
  <c r="J26" i="59"/>
  <c r="J28" i="59" s="1"/>
  <c r="J13" i="52"/>
  <c r="J15" i="52" s="1"/>
  <c r="H28" i="100" l="1"/>
  <c r="H19" i="100"/>
  <c r="H24" i="100"/>
  <c r="H18" i="100"/>
  <c r="H27" i="100"/>
  <c r="H26" i="100"/>
  <c r="H29" i="100"/>
  <c r="H23" i="100"/>
  <c r="H17" i="100"/>
  <c r="H25" i="100"/>
  <c r="H22" i="100"/>
  <c r="H20" i="100"/>
  <c r="H21" i="100"/>
  <c r="H16" i="100"/>
  <c r="H38" i="100"/>
</calcChain>
</file>

<file path=xl/sharedStrings.xml><?xml version="1.0" encoding="utf-8"?>
<sst xmlns="http://schemas.openxmlformats.org/spreadsheetml/2006/main" count="2733" uniqueCount="847">
  <si>
    <t>سوق العمل الربع الثالث 2020</t>
  </si>
  <si>
    <t>Labour Market 2020 Third Quarter</t>
  </si>
  <si>
    <t/>
  </si>
  <si>
    <r>
      <rPr>
        <sz val="12"/>
        <color rgb="FFFFFFFF"/>
        <rFont val="Frutiger LT Arabic 55 Roman"/>
      </rPr>
      <t xml:space="preserve">الجنسية
</t>
    </r>
    <r>
      <rPr>
        <sz val="12"/>
        <color rgb="FFFFFFFF"/>
        <rFont val="Frutiger LT Arabic 55 Roman"/>
      </rPr>
      <t>Nationality</t>
    </r>
  </si>
  <si>
    <t>ذكور
Male</t>
  </si>
  <si>
    <t>إناث
Female</t>
  </si>
  <si>
    <t>الإجمالي
Total</t>
  </si>
  <si>
    <t>السعوديون</t>
  </si>
  <si>
    <t>Saudi</t>
  </si>
  <si>
    <t>غير السعوديين</t>
  </si>
  <si>
    <t>Non Saudi</t>
  </si>
  <si>
    <t>الاجمالي</t>
  </si>
  <si>
    <t>Total</t>
  </si>
  <si>
    <t>المصدر : بيانات تقديرية من مسح القوى العاملة  - الهيئة العامة للإحصاء</t>
  </si>
  <si>
    <t xml:space="preserve"> Source : Estimated data from LFS - GaStat</t>
  </si>
  <si>
    <r>
      <rPr>
        <sz val="12"/>
        <color rgb="FFFFFFFF"/>
        <rFont val="Frutiger LT Arabic 55 Roman"/>
      </rPr>
      <t xml:space="preserve">الفترة
</t>
    </r>
    <r>
      <rPr>
        <sz val="12"/>
        <color rgb="FFFFFFFF"/>
        <rFont val="Frutiger LT Arabic 55 Roman"/>
      </rPr>
      <t>Period</t>
    </r>
  </si>
  <si>
    <r>
      <rPr>
        <sz val="12"/>
        <color rgb="FFFFFFFF"/>
        <rFont val="Frutiger LT Arabic 55 Roman"/>
      </rPr>
      <t xml:space="preserve">الإجمالي
</t>
    </r>
    <r>
      <rPr>
        <sz val="12"/>
        <color rgb="FFFFFFFF"/>
        <rFont val="Frutiger LT Arabic 55 Roman"/>
      </rPr>
      <t>Total</t>
    </r>
  </si>
  <si>
    <t>الربع الثالث 2020</t>
  </si>
  <si>
    <t>2020 Q3</t>
  </si>
  <si>
    <t>2020 الربع الثاني</t>
  </si>
  <si>
    <t>2020 Q2</t>
  </si>
  <si>
    <t>غير السعوديون</t>
  </si>
  <si>
    <t>السعوديون
Saudi</t>
  </si>
  <si>
    <t>غير السعوديين
Non Saudi</t>
  </si>
  <si>
    <r>
      <rPr>
        <sz val="12"/>
        <color rgb="FFFFFFFF"/>
        <rFont val="Frutiger LT Arabic 55 Roman"/>
      </rPr>
      <t xml:space="preserve">الاجمالي
</t>
    </r>
    <r>
      <rPr>
        <sz val="12"/>
        <color rgb="FFFFFFFF"/>
        <rFont val="Frutiger LT Arabic 55 Roman"/>
      </rPr>
      <t>Total</t>
    </r>
  </si>
  <si>
    <r>
      <rPr>
        <sz val="12"/>
        <color rgb="FFFFFFFF"/>
        <rFont val="Frutiger LT Arabic 55 Roman"/>
      </rPr>
      <t xml:space="preserve">جملة
</t>
    </r>
    <r>
      <rPr>
        <sz val="12"/>
        <color rgb="FFFFFFFF"/>
        <rFont val="Frutiger LT Arabic 55 Roman"/>
      </rPr>
      <t>Total</t>
    </r>
  </si>
  <si>
    <t>Other</t>
  </si>
  <si>
    <t>المستوى التعليمي</t>
  </si>
  <si>
    <t>الاجمالي
Total</t>
  </si>
  <si>
    <t>Education Status</t>
  </si>
  <si>
    <t>جملة
Total</t>
  </si>
  <si>
    <t>امي</t>
  </si>
  <si>
    <t>Illiterate</t>
  </si>
  <si>
    <t>يقرا ويكتب</t>
  </si>
  <si>
    <t>Read and Write</t>
  </si>
  <si>
    <t>لم يكمل المرحلة الأبتدائية</t>
  </si>
  <si>
    <t>Did not complete primary school</t>
  </si>
  <si>
    <t>الابتدائية</t>
  </si>
  <si>
    <t>Primary</t>
  </si>
  <si>
    <t>متوسط (اعدادي)</t>
  </si>
  <si>
    <t>Intermediate</t>
  </si>
  <si>
    <t>ثانوي او مايعادله</t>
  </si>
  <si>
    <t>Secondary or Equivalent</t>
  </si>
  <si>
    <t>دبلوم بعد الثانوي (دون الجامعي)</t>
  </si>
  <si>
    <t>Diploma</t>
  </si>
  <si>
    <t>بكالوريوس  (جامعي)</t>
  </si>
  <si>
    <t>Bachelor Degree</t>
  </si>
  <si>
    <t>دبلوم عالي-ماجستير</t>
  </si>
  <si>
    <t>Master Degree-Higher Diploma</t>
  </si>
  <si>
    <t>دكتوراه</t>
  </si>
  <si>
    <t>Doctorate</t>
  </si>
  <si>
    <r>
      <rPr>
        <sz val="12"/>
        <color rgb="FFFFFFFF"/>
        <rFont val="Frutiger LT Arabic 55 Roman"/>
      </rPr>
      <t xml:space="preserve">الفئات العمرية
</t>
    </r>
    <r>
      <rPr>
        <sz val="12"/>
        <color rgb="FFFFFFFF"/>
        <rFont val="Frutiger LT Arabic 55 Roman"/>
      </rPr>
      <t>Age groups</t>
    </r>
  </si>
  <si>
    <t>15-19</t>
  </si>
  <si>
    <t>20-24</t>
  </si>
  <si>
    <t>25-29</t>
  </si>
  <si>
    <t>30-34</t>
  </si>
  <si>
    <t>35-39</t>
  </si>
  <si>
    <t>40-44</t>
  </si>
  <si>
    <t>45-49</t>
  </si>
  <si>
    <t>50-54</t>
  </si>
  <si>
    <t>55-59</t>
  </si>
  <si>
    <t>60-64</t>
  </si>
  <si>
    <t>+ 65</t>
  </si>
  <si>
    <t>الاجمالي Total</t>
  </si>
  <si>
    <t>2020 سوق العمل الربع الثالث</t>
  </si>
  <si>
    <t>Labour Markt 2020 Third Quarter</t>
  </si>
  <si>
    <t xml:space="preserve">المؤشرات الرئيسية لسوق العمل من مسح القوى العاملة    </t>
  </si>
  <si>
    <t xml:space="preserve">    Main indicators of the labor market from the Labor Force Survey</t>
  </si>
  <si>
    <t>جدول (1) . Table</t>
  </si>
  <si>
    <t>المؤشرات (مسح القوى العاملة)</t>
  </si>
  <si>
    <t>2020 الربع الثالث</t>
  </si>
  <si>
    <t>Indicators (LFS)</t>
  </si>
  <si>
    <t>ذكور</t>
  </si>
  <si>
    <t>اناث</t>
  </si>
  <si>
    <t>الإجمالي</t>
  </si>
  <si>
    <t>Males</t>
  </si>
  <si>
    <t>Females</t>
  </si>
  <si>
    <t>معدل البطالة للسكان (15) سنة فأكثر</t>
  </si>
  <si>
    <t>معدل البطالة للسكان السعوديين (15) سنة فأكثر</t>
  </si>
  <si>
    <t xml:space="preserve">Saudi Unemployment Rate(15) years and above        </t>
  </si>
  <si>
    <t>معدل المشاركة في القوى العاملة للسكان (15) سنة فأكثر</t>
  </si>
  <si>
    <t>معدل المشاركة في القوى العاملة للسكان السعوديين (15) سنة فأكثر</t>
  </si>
  <si>
    <t xml:space="preserve">Saudi Labour Force Participation rate(15) years and above        </t>
  </si>
  <si>
    <t>معدل المشاركة في القوى العاملة للسكان غير السعوديين (15) سنة فأكثر</t>
  </si>
  <si>
    <t>معدل التشغيل للسكان (15) سنة فأكثر</t>
  </si>
  <si>
    <t>معدل التشغيل للسكان السعوديين (15) سنة فأكثر</t>
  </si>
  <si>
    <t xml:space="preserve">متوسط ساعات العمل لإجمالي المشتغلين في العمل الرئيسي (15) سنة فأكثر </t>
  </si>
  <si>
    <t xml:space="preserve">متوسط الأجر الشهري للمشتغلين مقابل أجر في العمل الرئيسي (15) سنة فأكثر </t>
  </si>
  <si>
    <t>متوسط الأجر الشهري للمشتغلين السعوديين مقابل أجر في العمل الرئيسي (15) سنة فأكثر</t>
  </si>
  <si>
    <t xml:space="preserve">المصدر : بيانات تقديرية من مسح القوى العاملة  - الهيئة العامة للإحصاء                                                                                             </t>
  </si>
  <si>
    <t xml:space="preserve">Source: (1) Estimated data from : The Gastat LFS  </t>
  </si>
  <si>
    <t>Total Unemployment Rate of Population (15 + ) by Sex and Nationality (%)</t>
  </si>
  <si>
    <t xml:space="preserve">جدول (2) . Table </t>
  </si>
  <si>
    <t>التغير الربعي لمعدل البطالة للسكان ( 15 سنة فأكثر )  ( % )</t>
  </si>
  <si>
    <t>Quarterly change in the Unemployment Rate of Population (15 + )  (%)</t>
  </si>
  <si>
    <t xml:space="preserve">جدول (1-2) . Table </t>
  </si>
  <si>
    <t>الارباع
Quarters</t>
  </si>
  <si>
    <t>الإجمالي 
Total</t>
  </si>
  <si>
    <t>السعوديين 
Saudi</t>
  </si>
  <si>
    <t>جملة
All</t>
  </si>
  <si>
    <t>اناث 
Female</t>
  </si>
  <si>
    <t>2016 الربع الثاني</t>
  </si>
  <si>
    <t>2016 Q2</t>
  </si>
  <si>
    <t>2016 الربع الثالث</t>
  </si>
  <si>
    <t>2016 Q3</t>
  </si>
  <si>
    <t>2016 الربع الرابع</t>
  </si>
  <si>
    <t>2016 Q4</t>
  </si>
  <si>
    <t xml:space="preserve"> 2017 الربع الاول</t>
  </si>
  <si>
    <t>2017 Q1</t>
  </si>
  <si>
    <t>2017 الربع الثاني</t>
  </si>
  <si>
    <t>2017 Q2</t>
  </si>
  <si>
    <t>2017 الربع الثالث</t>
  </si>
  <si>
    <t>2017 Q3</t>
  </si>
  <si>
    <t>2017 الربع الرابع</t>
  </si>
  <si>
    <t>2017 Q4</t>
  </si>
  <si>
    <t>2018 الربع الاول</t>
  </si>
  <si>
    <t>2018 Q1</t>
  </si>
  <si>
    <t>2018 الربع الثاني</t>
  </si>
  <si>
    <t>2018 Q2</t>
  </si>
  <si>
    <t>2018 الربع الثالث</t>
  </si>
  <si>
    <t>2018 Q3</t>
  </si>
  <si>
    <t>2018 الربع الرابع</t>
  </si>
  <si>
    <t>2018 Q4</t>
  </si>
  <si>
    <t>2019 الربع الاول</t>
  </si>
  <si>
    <t>2019 Q1</t>
  </si>
  <si>
    <t>2019 الربع الثاني</t>
  </si>
  <si>
    <t>2019 Q2</t>
  </si>
  <si>
    <t>2019 الربع الثالث</t>
  </si>
  <si>
    <t>2019 Q3</t>
  </si>
  <si>
    <t>2019 الربع الرابع</t>
  </si>
  <si>
    <t>2019 Q4</t>
  </si>
  <si>
    <t>2020 الربع الاول</t>
  </si>
  <si>
    <t>2020 Q1</t>
  </si>
  <si>
    <t>معدل البطالة للسكان (15 سنة فأكثر) الربع الثالث 2020 مقارنة بـالربع الثاني 2020 (%)</t>
  </si>
  <si>
    <t>Total Unemployment Rate (15 +) for 2020 Q3 Compared to 2020 Q2 (%)</t>
  </si>
  <si>
    <t xml:space="preserve">جدول (3) . Table </t>
  </si>
  <si>
    <t>الذكور
Male</t>
  </si>
  <si>
    <t>الإناث
Female</t>
  </si>
  <si>
    <r>
      <rPr>
        <sz val="12"/>
        <color rgb="FFFFFFFF"/>
        <rFont val="Frutiger LT Arabic 55 Roman"/>
      </rPr>
      <t xml:space="preserve">الجملة
</t>
    </r>
    <r>
      <rPr>
        <sz val="12"/>
        <color rgb="FFFFFFFF"/>
        <rFont val="Frutiger LT Arabic 55 Roman"/>
      </rPr>
      <t>Total</t>
    </r>
  </si>
  <si>
    <t>الربع الثاني 2020</t>
  </si>
  <si>
    <t>معدل البطالة للسكان ( 15 سنة فأكثر) حسب الجنس والجنسية والفئات العمرية ( % )</t>
  </si>
  <si>
    <t>Total Unemployment Rate (15 + ) Sex, Nationality and Age Group ( % )</t>
  </si>
  <si>
    <t>جدول (4) . Table </t>
  </si>
  <si>
    <t>غير السعوديون
Non Saudi</t>
  </si>
  <si>
    <t>معدل البطالة للسكان ( 15 سنة فأكثر) حسب الجنس والجنسية والمستوى التعليمي ( % )</t>
  </si>
  <si>
    <t>Total Unemployment Rate (15 + ) by S Sex, Nationality and Education level ( % )</t>
  </si>
  <si>
    <t xml:space="preserve">جدول (5) . Table </t>
  </si>
  <si>
    <t>يقرأ ويكتب</t>
  </si>
  <si>
    <t>Read &amp; Write</t>
  </si>
  <si>
    <t xml:space="preserve">معدل البطالة للسكان ( 15 سنة فأكثر ) حسب الجنس والجنسية والمنطقة الإدارية (%) </t>
  </si>
  <si>
    <t xml:space="preserve">Total Unemployment Rate (15 +)  by Sex, Nationality and Administrative Region (%) </t>
  </si>
  <si>
    <t xml:space="preserve">جدول (6) . Table </t>
  </si>
  <si>
    <t>المنطقة الإدارية</t>
  </si>
  <si>
    <t>Administrative Area</t>
  </si>
  <si>
    <t>الرياض</t>
  </si>
  <si>
    <t>Riyadh</t>
  </si>
  <si>
    <t>مكة المكرمة</t>
  </si>
  <si>
    <t>Makkah</t>
  </si>
  <si>
    <t>المدينة المنورة</t>
  </si>
  <si>
    <t>Madinah</t>
  </si>
  <si>
    <t>القصيم</t>
  </si>
  <si>
    <t>Qassim</t>
  </si>
  <si>
    <t>المنطقة الشرقية</t>
  </si>
  <si>
    <t>Easte. Prov.</t>
  </si>
  <si>
    <t>عسير</t>
  </si>
  <si>
    <t>Asir</t>
  </si>
  <si>
    <t>تبوك</t>
  </si>
  <si>
    <t>Tabuk</t>
  </si>
  <si>
    <t>حائل</t>
  </si>
  <si>
    <t>Hail</t>
  </si>
  <si>
    <t>الحدود الشماليه</t>
  </si>
  <si>
    <t>North.Bord.</t>
  </si>
  <si>
    <t>جازان</t>
  </si>
  <si>
    <t>Jazan</t>
  </si>
  <si>
    <t>نجران</t>
  </si>
  <si>
    <t>Najran</t>
  </si>
  <si>
    <t>الباحة</t>
  </si>
  <si>
    <t>AL - Baha</t>
  </si>
  <si>
    <t>الجوف</t>
  </si>
  <si>
    <t>AL - Jouf</t>
  </si>
  <si>
    <t>جدول (20) . Table</t>
  </si>
  <si>
    <t>Percentage distribution of Unemployed Persons (15 +) by Sex and Nationality(%)</t>
  </si>
  <si>
    <t>جدول (21) . Table</t>
  </si>
  <si>
    <r>
      <rPr>
        <sz val="12"/>
        <color rgb="FFFFFFFF"/>
        <rFont val="Frutiger LT Arabic 55 Roman"/>
      </rPr>
      <t xml:space="preserve">الجنس
</t>
    </r>
    <r>
      <rPr>
        <sz val="12"/>
        <color rgb="FFFFFFFF"/>
        <rFont val="Frutiger LT Arabic 55 Roman"/>
      </rPr>
      <t>Sex</t>
    </r>
  </si>
  <si>
    <t>Male</t>
  </si>
  <si>
    <t>إناث</t>
  </si>
  <si>
    <t>Female</t>
  </si>
  <si>
    <t>التوزيع النسبي للمتعطلون  (15 سنة فأكثر) الربع الثالث 2020 مقارنة بـالربع الثاني 2020 (%)</t>
  </si>
  <si>
    <t>Percentage distribution of Unemployed Persons (15 +) for 2020 Q3 Compared to 2020 Q2 (%)</t>
  </si>
  <si>
    <t>(%) التوزيع النسبي للمتعطلين ( 15 سنة فأكثر ) حسب الجنس والجنسية والفئات العمرية</t>
  </si>
  <si>
    <r>
      <rPr>
        <sz val="12"/>
        <color rgb="FFFFFFFF"/>
        <rFont val="Frutiger LT Arabic 55 Roman"/>
      </rPr>
      <t xml:space="preserve">الفئات العمرية
</t>
    </r>
    <r>
      <rPr>
        <sz val="12"/>
        <color rgb="FFFFFFFF"/>
        <rFont val="Frutiger LT Arabic 55 Roman"/>
      </rPr>
      <t>age group</t>
    </r>
  </si>
  <si>
    <t xml:space="preserve">الاجمالي </t>
  </si>
  <si>
    <t>التوزيع النسبي للمتعطلين ( 15 سنة فأكثر ) حسب الجنس والجنسية والمستوى التعليمي (%)</t>
  </si>
  <si>
    <t>Percentage distribution of Unemployed Persons (15 +) by Sex, Nationality and Educational Level(%)</t>
  </si>
  <si>
    <t>التوزيع النسبي للمتعطلين السعوديين الحاصلين على شهادة دبلوم فأعلى (15 سنة فأكثر) حسب الجنس والتخصص الدراسي (%)</t>
  </si>
  <si>
    <t>(%) Percentage distribution of Saudi Unemployed Persons (15 +) Holders of diploma or higher by Sex and Educational Specialization</t>
  </si>
  <si>
    <r>
      <rPr>
        <sz val="12"/>
        <color rgb="FFFFFFFF"/>
        <rFont val="Frutiger LT Arabic 55 Roman"/>
      </rPr>
      <t xml:space="preserve">المستوى التعليمي
</t>
    </r>
    <r>
      <rPr>
        <sz val="12"/>
        <color rgb="FFFFFFFF"/>
        <rFont val="Frutiger LT Arabic 55 Roman"/>
      </rPr>
      <t>Educational level</t>
    </r>
  </si>
  <si>
    <t>العلوم التربوية وإعداد المعلمين
Educational sciences and teacher preparation</t>
  </si>
  <si>
    <t>الفنون
Arts</t>
  </si>
  <si>
    <t>الدراسات الإنسانية
Humanities</t>
  </si>
  <si>
    <t>العلوم الاجتماعية السلوكية
Behavioral Social Sciences</t>
  </si>
  <si>
    <t>الصحافة والإعلام
Press and media</t>
  </si>
  <si>
    <t>الأعمال التجارية والإدارة
Business and management</t>
  </si>
  <si>
    <t>القانون
Law</t>
  </si>
  <si>
    <t>علوم الحياة {الطبيعية }
Life sciences {natural}</t>
  </si>
  <si>
    <t>العلوم الفيزيائية
physics</t>
  </si>
  <si>
    <t>الرياضيات والإحصاء
Mathematics and statistics</t>
  </si>
  <si>
    <t>تكنولوجيا المعلومات والحاسب
Computer and Information Technology</t>
  </si>
  <si>
    <t>الهندسة والمهن الهندسية
Engineering and engineering professions</t>
  </si>
  <si>
    <t>عمليات التصنيع والإنتاج
Manufacturing and production operations</t>
  </si>
  <si>
    <t>العمارة والبناء
Architecture and Building</t>
  </si>
  <si>
    <t>الزراعة
Agriculture</t>
  </si>
  <si>
    <t>البيطرة
Veterinary</t>
  </si>
  <si>
    <t>الصحة
Health</t>
  </si>
  <si>
    <t>الخدمات الشخصية
Personal services</t>
  </si>
  <si>
    <t>الخدمة الاجتماعية
Social Service</t>
  </si>
  <si>
    <t>خدمات النقل
Transport services</t>
  </si>
  <si>
    <t>حماية البيئة
Environment protection</t>
  </si>
  <si>
    <t>خدمات الأمن
Security services</t>
  </si>
  <si>
    <t>جدول (7) . Table</t>
  </si>
  <si>
    <t xml:space="preserve">جدول (8) . Table </t>
  </si>
  <si>
    <t>جدول (9) . Table</t>
  </si>
  <si>
    <t>جدول (10) . Table</t>
  </si>
  <si>
    <t>جدول (11) . Table</t>
  </si>
  <si>
    <t xml:space="preserve"> الربع الثاني2020</t>
  </si>
  <si>
    <t>التوزيع النسبي للمتعطلين السعوديين (15 سنة فأكثر) الحاصلين على الشهادة الثانوية أو ما يعادلها حسب الجنس  والتخصص الدراسي (%)</t>
  </si>
  <si>
    <t>Percentage distribution of Saudi Unemployed Persons (15 +) Holders of secondary education or equivalent by Sex and Educational Specialization (%)</t>
  </si>
  <si>
    <t>جدول (12) . Table</t>
  </si>
  <si>
    <t>علمي  (علوم طبيعيه )
Science</t>
  </si>
  <si>
    <t>أدبي
Literary</t>
  </si>
  <si>
    <t>صناعي / مهني / مساحه
Industrial / Professional / Area</t>
  </si>
  <si>
    <t>صحي وتمريض
Health</t>
  </si>
  <si>
    <t>تجاري
Commercial</t>
  </si>
  <si>
    <t>علوم شرعيه / دينيه
Religious sciences</t>
  </si>
  <si>
    <t>زراعي / تقني
Agricultural and technical</t>
  </si>
  <si>
    <t>تخصصات أخرى
Other majors</t>
  </si>
  <si>
    <t>(%) التوزيع النسبي للمتعطلين السعوديون ( 15 سنة فأكثر ) حسب الجنس وخبرة العمل السابق</t>
  </si>
  <si>
    <t>Percentage distribution of Saudi Unemployed Persons (15 +) by Sex and Previous work experience (%)</t>
  </si>
  <si>
    <t>جدول(13). Table</t>
  </si>
  <si>
    <t>خبرة العمل السابق
Previous work experience</t>
  </si>
  <si>
    <t>المتعطلون سبق لهم العمل</t>
  </si>
  <si>
    <t>Unemployed already worked</t>
  </si>
  <si>
    <t>المتعطلون لم يسبق لهم العمل</t>
  </si>
  <si>
    <t>Unemployed has never worked</t>
  </si>
  <si>
    <t>التوزيع النسبي للمتعطلين السعوديين ( 15 سنة فأكثر ) الذين سبق لهم العمل حسب الجنس وأسباب ترك العمل السابق (%)</t>
  </si>
  <si>
    <t>Percentage distribution of Saudi Unemployed have previously worked (15 +) by Sex and Reasons of Previous Work Leave (%)</t>
  </si>
  <si>
    <t>جدول (14) . Table</t>
  </si>
  <si>
    <r>
      <rPr>
        <sz val="12"/>
        <color rgb="FFFFFFFF"/>
        <rFont val="Frutiger LT Arabic 55 Roman"/>
      </rPr>
      <t xml:space="preserve">أسباب ترك العمل السابق
</t>
    </r>
    <r>
      <rPr>
        <sz val="12"/>
        <color rgb="FFFFFFFF"/>
        <rFont val="Frutiger LT Arabic 55 Roman"/>
      </rPr>
      <t> Reasons of Previous Work Leave Previous work experience</t>
    </r>
  </si>
  <si>
    <t>تم إنجاز العمل (نهاية العقد المؤقت)
Work completed (end of temporary contract)</t>
  </si>
  <si>
    <t xml:space="preserve"> الاستقالة
Resignation</t>
  </si>
  <si>
    <t>الاستغناء عن خدماتي (التسريح بواسطة صاحب العمل)
Lay off by employer</t>
  </si>
  <si>
    <t xml:space="preserve"> قلة الأرباح أو تصفية المشروع الخاص (فشل الأعمال)
Enterprise liquidation ( Business failure)</t>
  </si>
  <si>
    <t xml:space="preserve"> التقاعد
retirement</t>
  </si>
  <si>
    <t xml:space="preserve"> ساعات العمل قليلة
Few working hours</t>
  </si>
  <si>
    <t xml:space="preserve"> ساعات العمل طويلة
long working hours</t>
  </si>
  <si>
    <t xml:space="preserve"> قلة الأجر أو الراتب
low wages or salary</t>
  </si>
  <si>
    <t xml:space="preserve"> العمل على فترتين
Two-shifts job</t>
  </si>
  <si>
    <t xml:space="preserve"> بعد المسافة بين مكان الإقامة والعمل
Distance between residence and work</t>
  </si>
  <si>
    <t xml:space="preserve"> العمل يتطلب جهداً بدنياً أو ذهنياً
Work requires physical or mental effort</t>
  </si>
  <si>
    <t xml:space="preserve"> أصابة عمل
Injury Work</t>
  </si>
  <si>
    <t xml:space="preserve"> أسباب صحية
Health reasons</t>
  </si>
  <si>
    <t>أسباب اجتماعية (عائلية)
Social reasons (family)</t>
  </si>
  <si>
    <t>بسبب جائحة كورونا
 ( COVID-19)</t>
  </si>
  <si>
    <t xml:space="preserve"> أخرى
Other</t>
  </si>
  <si>
    <t>الاجمالي      Total</t>
  </si>
  <si>
    <t>جدول(15). Table</t>
  </si>
  <si>
    <t>أسلوب البحث عن عمل</t>
  </si>
  <si>
    <t>Method of job search</t>
  </si>
  <si>
    <t>التقديم (أو المتابعة على تقديم سابق) على فرص وظيفية من خلال وزارة الموارد البشرية والتنمية الاجتماعية (منصة جدارة)</t>
  </si>
  <si>
    <t>Applying (or continuing to submit to a previous submission) on career opportunities through the Ministry of Human Resources and Social Development (Merit Platform)</t>
  </si>
  <si>
    <t>التقديم (أو المتابعة على تقديم سابق) على فرص وظيفية من خلال صندوق تنمية الموارد البشرية (منصة طاقات)</t>
  </si>
  <si>
    <t>Applying (or continuing to submit to a previous submission) on career opportunities through the Human Resources Development Fund (Capacity Platform)</t>
  </si>
  <si>
    <t>التقديم (أو المتابعة على تقديم سابق) على فرص وظيفية من خلال وزارة الموارد البشرية والتنمية الاجتماعية (منصة ساعد)</t>
  </si>
  <si>
    <t>Applying (or continuing to submit a previous introduction) on career opportunities through the Ministry of Human Resources and Social Development (SAED Platform)</t>
  </si>
  <si>
    <t>التقديم (أو المتابعة على تقديم سابق) على فرص وظيفية من خلال مكاتب التوظيف الخاصة</t>
  </si>
  <si>
    <t>Applying (or continuing to submit to a previous submission) on career opportunities through private employment offices</t>
  </si>
  <si>
    <t>التقديم (أو المتابعة على تقديم سابق) على فرص وظيفية من خلال تقديم طلب لأصحاب العمل</t>
  </si>
  <si>
    <t>Applying (or continuing to submit a previous offer) to job opportunities by applying to employers</t>
  </si>
  <si>
    <t>التقديم (أو المتابعة على تقديم سابق) على فرص وظيفية من خلال تقديم طلب بالمراسلة عبر الإنترنت أو البريد</t>
  </si>
  <si>
    <t>Applying (or continuing to submit a previous) job opportunities by applying by mailing or mail</t>
  </si>
  <si>
    <t>التقديم (أو المتابعة على تقديم سابق) على فرص وظيفية من خلال سؤال الأصدقاء والأقارب عن فرص العمل</t>
  </si>
  <si>
    <t>Applying (or continuing to submit to a previous) job opportunity by asking friends and relatives about job opportunities</t>
  </si>
  <si>
    <t>التقديم (أو المتابعة على تقديم سابق) على فرص وظيفية من خلال الرد على الاعلانات الوظيفية</t>
  </si>
  <si>
    <t>Applying (or continuing to submit to a previous) job opportunities by responding to job advertisements</t>
  </si>
  <si>
    <t>تقديم طلب دعم مالي (قرض) أو ارض أو معدات .. الخ لإقامة مشروع خاص.</t>
  </si>
  <si>
    <t>Apply for financial support (loan), land or equipment. Etc. to set up a special project.</t>
  </si>
  <si>
    <t>تقديم طلب للحصول على رخصة (بلدية, سجل تجاري..الخ) لإقامة مشروع خاص</t>
  </si>
  <si>
    <t>Apply for a license (municipality, commercial register.) etc.) to set up a private project</t>
  </si>
  <si>
    <t>لم يقم بأي اجراء</t>
  </si>
  <si>
    <t>He did not take any action</t>
  </si>
  <si>
    <t>أخرى</t>
  </si>
  <si>
    <t>التوزيع النسبي للمتعطلين السعوديين ( 15 سنة فأكثر ) حسب الجنس ومدة البحث عن عمل (%)</t>
  </si>
  <si>
    <t>Percentage distribution of Saudi Unemployed Persons (15 +) by Sex and Duration of job searching (%)</t>
  </si>
  <si>
    <t>جدول (16) . Table</t>
  </si>
  <si>
    <r>
      <rPr>
        <sz val="12"/>
        <color rgb="FFFFFFFF"/>
        <rFont val="Frutiger LT Arabic 55 Roman"/>
      </rPr>
      <t xml:space="preserve">مدة البحث عن عمل (بالأشهر)
</t>
    </r>
    <r>
      <rPr>
        <sz val="12"/>
        <color rgb="FFFFFFFF"/>
        <rFont val="Frutiger LT Arabic 55 Roman"/>
      </rPr>
      <t>Duration of job searching (months)</t>
    </r>
  </si>
  <si>
    <t>أقل من 12شهر 
Less than 12 months</t>
  </si>
  <si>
    <t xml:space="preserve">    12شهر فأكثر
 12 months or more</t>
  </si>
  <si>
    <t>الاجمالي  Total</t>
  </si>
  <si>
    <t>التوزيع النسبي للمتعطلين السعوديين ( 15 سنة فأكثر ) حسب الجنس والتدريب (%)</t>
  </si>
  <si>
    <t>Percentage distribution of Saudi Unemployed Persons (15 +) by Sex and Training (%)</t>
  </si>
  <si>
    <t>جدول(55). Table</t>
  </si>
  <si>
    <t xml:space="preserve">  التدريب
Training </t>
  </si>
  <si>
    <t>متعطل سبق له التدريب</t>
  </si>
  <si>
    <t>Unemployed already trained</t>
  </si>
  <si>
    <t>متعطل لم يسبق له التدريب</t>
  </si>
  <si>
    <t>Unemployed has never trained</t>
  </si>
  <si>
    <t>المصدر : بيانات تقديرية من مسح القوى العاملة  - الهيئة العامة للإحصاء</t>
  </si>
  <si>
    <t> Source : Estimated data from LFS - GaStat</t>
  </si>
  <si>
    <t>التوزيع النسبي لاساليب البحث عن عمل للمتعطلين السعوديين ( 15 سنة فأكثر ) حسب الجنس (%)</t>
  </si>
  <si>
    <t>Percentage distribution of  Method of job search for Saudi Unemployed Persons (15 +) by Sex(%)</t>
  </si>
  <si>
    <t>التوزيع النسبي للمتعطلين السعوديين ( 15 سنة فأكثر )  الذين سبق لهم التدريب حسب الجنس ونوع التدريب (%)</t>
  </si>
  <si>
    <t>Percentage distribution of Saudi Unemployed already trained (15 +) by Sex and Training Type (%)</t>
  </si>
  <si>
    <t>نوع التدريب
Training Type</t>
  </si>
  <si>
    <t>إداري</t>
  </si>
  <si>
    <t>Administrative</t>
  </si>
  <si>
    <t>مالي</t>
  </si>
  <si>
    <t>Financial</t>
  </si>
  <si>
    <t>حاسب آلي</t>
  </si>
  <si>
    <t>Computer</t>
  </si>
  <si>
    <t>فني أو مهني</t>
  </si>
  <si>
    <t>Technical or vocational</t>
  </si>
  <si>
    <t>لغات</t>
  </si>
  <si>
    <t>Languages</t>
  </si>
  <si>
    <t>جدول(18). Table</t>
  </si>
  <si>
    <t>التوزيع النسبي للمتعطلين السعوديين الذين سبق لهم التدريب ( 15 سنة فأكثر ) حسب الجنس والجهة الممولة للتدريب (%)</t>
  </si>
  <si>
    <t>Percentage distribution of Saudi Unemployed already trained (15 +) by Sex and Financing agency for the training program (%)</t>
  </si>
  <si>
    <t>الجهة الممولة للتدريب
Financing agency for the training program</t>
  </si>
  <si>
    <t>على نفقته الخاصة  او على نفقة عائلته أو أحد الأقارب</t>
  </si>
  <si>
    <t>At his own expense or At the expense of his family or a relative</t>
  </si>
  <si>
    <t>على نفقة المؤسسة التعليمية</t>
  </si>
  <si>
    <t>At the expense of the educational institution</t>
  </si>
  <si>
    <t>(1) قطاع حكومي</t>
  </si>
  <si>
    <t>Governmental sector</t>
  </si>
  <si>
    <t xml:space="preserve"> (2) قطاع خاص </t>
  </si>
  <si>
    <t>Private sector</t>
  </si>
  <si>
    <r>
      <rPr>
        <sz val="11"/>
        <color rgb="FF000000"/>
        <rFont val="Sakkal Majalla"/>
      </rPr>
      <t xml:space="preserve">المصدر : بيانات تقديرية من مسح القوى العاملة  - الهيئة العامة للإحصاء
</t>
    </r>
    <r>
      <rPr>
        <sz val="11"/>
        <color rgb="FF000000"/>
        <rFont val="Sakkal Majalla"/>
      </rPr>
      <t xml:space="preserve">(1):يشمل القطاع الحكومي : صندوق تنمية الموارد البشرية - نفقة الجهات الحكومية ولايعمل فيها الفرد-نفقة جهة عمله السابق الحكومي
</t>
    </r>
    <r>
      <rPr>
        <sz val="11"/>
        <color rgb="FF000000"/>
        <rFont val="Sakkal Majalla"/>
      </rPr>
      <t>(2): يشمل القطاع الخاص : نفقة الجهات الخاصة ولايعمل فيها الفرد-نفقة جهة عمله السابق الخاص</t>
    </r>
  </si>
  <si>
    <t xml:space="preserve"> Source : Estimated data from LFS - GaStat
(1):  Government sector: Human Resources Development Fund - Expense of government agencies in which individuals do not work  - The expense of his previous government work authority  
(2): The private sector includes: the expense of private sector and  in which individuals do not work - the expense of his previous private employer</t>
  </si>
  <si>
    <t>جدول(19). Table</t>
  </si>
  <si>
    <r>
      <rPr>
        <sz val="12"/>
        <color rgb="FF000000"/>
        <rFont val="Neo Sans Arabic"/>
        <family val="2"/>
      </rPr>
      <t>معدل المشاركة في القوى العاملة للسكان ( 15 سنة فأكثر ) حسب الجنس والجنسية ( % )</t>
    </r>
  </si>
  <si>
    <t>Total Labour Force Participation rate of Population (15 + ) by Sex and Nationality (%)</t>
  </si>
  <si>
    <t>التغير الربعي لمعدل المشاركة في القوى العاملة  ( 15 سنة فأكثر )  ( % )</t>
  </si>
  <si>
    <t>Quarterly change in the Labour Force Participation rate of Population (15 + )  (%)</t>
  </si>
  <si>
    <t>Saudi Labour Force Participation rate  (15 +) for 2020 Q3 Compared to 2020 Q2 (%)</t>
  </si>
  <si>
    <t xml:space="preserve">جدول (1-20) . Table </t>
  </si>
  <si>
    <r>
      <rPr>
        <sz val="12"/>
        <color rgb="FF000000"/>
        <rFont val="Neo Sans Arabic"/>
        <family val="2"/>
      </rPr>
      <t>معدل المشاركة في القوى العاملة للسعوديين ( 15 سنة فأكثر) حسب الجنس والفئات العمرية ( % )</t>
    </r>
  </si>
  <si>
    <t>Saudi Labour Force Participation rate  (15 + ) by Sex and Age Group ( % )</t>
  </si>
  <si>
    <t>جدول (22) . Table</t>
  </si>
  <si>
    <r>
      <rPr>
        <sz val="12"/>
        <color rgb="FFFFFFFF"/>
        <rFont val="Frutiger LT Arabic 55 Roman"/>
      </rPr>
      <t xml:space="preserve">الفئات العمرية
</t>
    </r>
    <r>
      <rPr>
        <sz val="12"/>
        <color rgb="FFFFFFFF"/>
        <rFont val="Frutiger LT Arabic 55 Roman"/>
      </rPr>
      <t>Age Group</t>
    </r>
  </si>
  <si>
    <r>
      <rPr>
        <sz val="12"/>
        <color rgb="FF000000"/>
        <rFont val="Neo Sans Arabic"/>
        <family val="2"/>
      </rPr>
      <t>معدل المشاركة في القوى العاملة للسعوديين ( 15 سنة فأكثر) حسب الجنس والمستوى التعليمي ( % )</t>
    </r>
  </si>
  <si>
    <t>Saudi Labour Force Participation rate (15 + ) by Sex and Education level ( % )</t>
  </si>
  <si>
    <t>جدول (23) . Table</t>
  </si>
  <si>
    <t xml:space="preserve">الاجمالي  </t>
  </si>
  <si>
    <r>
      <rPr>
        <sz val="12"/>
        <color rgb="FF000000"/>
        <rFont val="Neo Sans Arabic"/>
        <family val="2"/>
      </rPr>
      <t>التوزيع النسبي لقوة العمل ( 15 سنة فأكثر ) حسب الجنس والجنسية(%)</t>
    </r>
  </si>
  <si>
    <t>Percentage distribution of Labor force (15 +) by Sex and Nationality(%)</t>
  </si>
  <si>
    <t>التوزيع النسبي للسعوديون (15 سنة فأكثر) داخل قوة العمل الربع الثالث 2020 مقارنة بـالربع الثاني 2020 (%)</t>
  </si>
  <si>
    <t>التوزيع النسبي لقوة العمل ( 15 سنة فأكثر ) حسب الجنس والجنسية والفئات العمرية (%)</t>
  </si>
  <si>
    <t>التوزيع النسبي لقوة العمل ( 15 سنة فأكثر) حسب الجنس والجنسية والمستوى التعليمي(%)</t>
  </si>
  <si>
    <t>جدول (24) . Table</t>
  </si>
  <si>
    <t xml:space="preserve"> الربع الثاني2020 </t>
  </si>
  <si>
    <t>جدول (25) . Table</t>
  </si>
  <si>
    <t>جدول (26) . Table</t>
  </si>
  <si>
    <t>جدول (27) . Table</t>
  </si>
  <si>
    <r>
      <rPr>
        <sz val="12"/>
        <color rgb="FF000000"/>
        <rFont val="Neo Sans Arabic"/>
        <family val="2"/>
      </rPr>
      <t>معدل التشغيل للسكان ( 15 سنة فأكثر ) حسب الجنس والجنسية ( % )</t>
    </r>
  </si>
  <si>
    <r>
      <rPr>
        <sz val="12"/>
        <color rgb="FF000000"/>
        <rFont val="Neo Sans Arabic"/>
        <family val="2"/>
      </rPr>
      <t xml:space="preserve">Total </t>
    </r>
    <r>
      <rPr>
        <sz val="12"/>
        <color rgb="FF000000"/>
        <rFont val="Neo Sans Arabic"/>
        <family val="2"/>
      </rPr>
      <t xml:space="preserve">Employment Rate </t>
    </r>
    <r>
      <rPr>
        <sz val="12"/>
        <color rgb="FF000000"/>
        <rFont val="Neo Sans Arabic"/>
        <family val="2"/>
      </rPr>
      <t>of Population (15 + ) by Sex and Nationality (%)</t>
    </r>
  </si>
  <si>
    <t>معدل التشغيل للسعوديين (15 سنة فأكثر) الربع الثالث 2020 مقارنة بـالربع الثاني 2020 ( % )</t>
  </si>
  <si>
    <t>Saudi Employment Rate (15 +) for 2020 Q3 Compared to 2020 Q2 ( % )</t>
  </si>
  <si>
    <t>متوسط ساعات العمل الاعتيادية للمشتغلين في العمل الرئيسي ( 15 سنة فأكثر ) حسب الجنس الربع الثالث 2020  (ساعة)مقارنة بـالربع الثاني 2020 (ساعة)</t>
  </si>
  <si>
    <t>Average Usual Hours of main Work for Employed Persons (15 +) by Sex for 2020 Q3 (Hour) Compared to 2020 Q2 (Hour)</t>
  </si>
  <si>
    <r>
      <rPr>
        <sz val="12"/>
        <color rgb="FF000000"/>
        <rFont val="Neo Sans Arabic"/>
        <family val="2"/>
      </rPr>
      <t>متوسط الأجر الشهري للمشتغلين مقابل أجر  في العمل الرئيسي ( 15 سنة فأكثر ) حسب الجنس والجنسية (ريال سعودي)</t>
    </r>
  </si>
  <si>
    <t>Average Monthly Wages per Paid employee  of main Work (15 + ) by Sex and Nationality (SR)</t>
  </si>
  <si>
    <t>متوسط الأجر الشهري للمشتغلين مقابل أجر  في العمل الرئيسي( 15 سنة فأكثر ) حسب الجنس والجنسية ونوع القطاع (ريال سعودي)</t>
  </si>
  <si>
    <t>Average Monthly Wages per Paid employee of main Work (15 + ) by Sex , Nationality and Type of sector (SR)</t>
  </si>
  <si>
    <t>جدول (29) . Table</t>
  </si>
  <si>
    <t>نوع القطاع</t>
  </si>
  <si>
    <t>Type of sector</t>
  </si>
  <si>
    <t>قطاع عام</t>
  </si>
  <si>
    <t>Governmental</t>
  </si>
  <si>
    <t>قطاع خاص</t>
  </si>
  <si>
    <t>Private Establishments Sector</t>
  </si>
  <si>
    <t>اخرى</t>
  </si>
  <si>
    <t>*القطاع العام يشمل القطاع الحكومي وقطاع الاعمال العام</t>
  </si>
  <si>
    <t>*The government sector includes the public sector</t>
  </si>
  <si>
    <t xml:space="preserve">*أخرى يشمل القطاعات التالية:العاملون مع الاسرة و المنظمات الغير ربحية و العمالة المنزلية والمنظمات الاقليمة والدولية </t>
  </si>
  <si>
    <t>*Other included self-employed ,family workers , non - Profit Organizations and domestic labor , regional and international organizations</t>
  </si>
  <si>
    <t>متوسط الأجر الشهري للمشتغلين مقابل أجر في العمل الرئيسي( 15 سنة فأكثر ) حسب الجنس والجنسية والمستوى التعليمي (ريال سعودي)</t>
  </si>
  <si>
    <t>جدول (30) . Table</t>
  </si>
  <si>
    <t>متوسط الأجر الشهري للمشتغلين مقابل أجر في العمل الرئيسي ( 15 سنة فأكثر ) حسب الجنس والجنسية والفئات العمرية (ريال سعودي)</t>
  </si>
  <si>
    <t>Average Monthly Wages per Paid employee of main Work (15 + ) by Sex , and Age groups Nationality (SR)</t>
  </si>
  <si>
    <t>جدول (28) . Table</t>
  </si>
  <si>
    <t xml:space="preserve">  جدول (31) . Table</t>
  </si>
  <si>
    <t>جدول (32) . Table</t>
  </si>
  <si>
    <t>جدول (33) . Table</t>
  </si>
  <si>
    <t>جدول (34) . Table</t>
  </si>
  <si>
    <t>رقم الجدول</t>
  </si>
  <si>
    <t>العــنــوان</t>
  </si>
  <si>
    <t>Subject</t>
  </si>
  <si>
    <t xml:space="preserve"> Number of Table</t>
  </si>
  <si>
    <t>البيانات والمؤشرات الرئيسة لسوق العمل</t>
  </si>
  <si>
    <t>Main data and indicators of the labor market</t>
  </si>
  <si>
    <t>معدل البطالة للسكان ( 15 سنة فأكثر ) حسب الجنس والجنسية ( % )</t>
  </si>
  <si>
    <t>2-1</t>
  </si>
  <si>
    <t>معدل البطالة للسكان (15 سنة فأكثر) للربع الثالث 2020 مقارنة بالربع الثاني 2020 ( % )</t>
  </si>
  <si>
    <t>Total Unemployment Rate (15 +) for 2020 Q3 Compared to 2020 Q2( % )</t>
  </si>
  <si>
    <t xml:space="preserve">التوزيع النسبي للمتعطلون ( 15 سنة فأكثر ) حسب الجنس والجنسية (%) </t>
  </si>
  <si>
    <t xml:space="preserve">Percentage distribution of Unemployed Persons (15 +) by Sex and Nationality (%) </t>
  </si>
  <si>
    <t xml:space="preserve">التوزيع النسبي للمتعطلون  (15 سنة فأكثر) للربع الثالث 2020 مقارنة بالربع الثاني 2020 (%) </t>
  </si>
  <si>
    <t xml:space="preserve">Percentage distribution of Unemployed Persons (15 +) for 2020 Q3 Compared to 2020 Q2(%) </t>
  </si>
  <si>
    <t xml:space="preserve">(%) التوزيع النسبي للمتعطلين ( 15 سنة فأكثر ) حسب الجنس والجنسية والفئات العمرية </t>
  </si>
  <si>
    <t xml:space="preserve">Percentage distribution of Unemployed Persons (15 +) by Sex, Nationality and Age Groups(%) </t>
  </si>
  <si>
    <t xml:space="preserve">التوزيع النسبي للمتعطلين ( 15 سنة فأكثر ) حسب الجنس والجنسية والمستوى التعليمي (%) </t>
  </si>
  <si>
    <t xml:space="preserve">Percentage distribution of Unemployed Persons (15 +) by Sex, Nationality and Educational Level(%) </t>
  </si>
  <si>
    <t xml:space="preserve">التوزيع النسبي للمتعطلين السعوديين الحاصلين على شهادة دبلوم فأعلى (15 سنة فأكثر) حسب الجنس والتخصص الدراسي (%) </t>
  </si>
  <si>
    <t xml:space="preserve"> (%) Percentage distribution of Saudi Unemployed Persons (15 +) Holders of diploma or higher by Sex and Educational Specialization</t>
  </si>
  <si>
    <t xml:space="preserve">التوزيع النسبي للمتعطلين السعوديين (15 سنة فأكثر) الحاصلين على الشهادة الثانوية أو ما يعادلها حسب الجنس  والتخصص الدراسي (%) </t>
  </si>
  <si>
    <t xml:space="preserve">Percentage distribution of Saudi Unemployed Persons (15 +) Holders of secondary education or equivalent by Sex and Educational Specialization (%) </t>
  </si>
  <si>
    <t xml:space="preserve">  التوزيع النسبي للمتعطلين السعوديون ( 15 سنة فأكثر ) حسب الجنس وخبرة العمل السابق(%) </t>
  </si>
  <si>
    <t xml:space="preserve">Percentage distribution of Saudi Unemployed Persons (15 +) by Sex and Previous work experience (%) </t>
  </si>
  <si>
    <t xml:space="preserve">Percentage distribution of Saudi Unemployed Persons (15 +) by Sex and Duration of job searching (%) </t>
  </si>
  <si>
    <t>معدل المشاركة في القوى العاملة للسكان ( 15 سنة فأكثر ) حسب الجنس والجنسية ( % )</t>
  </si>
  <si>
    <t>20-1</t>
  </si>
  <si>
    <t>معدل المشاركة في القوى العاملة للسعوديين (15 سنة فأكثر) للربع الثالث 2020 مقارنة بالربع الثاني 2020 ( % )</t>
  </si>
  <si>
    <t>Saudi Labour Force Participation rate  (15 +) for 2020 Q3 Compared to 2020 Q2 ( % )</t>
  </si>
  <si>
    <t>معدل المشاركة في القوى العاملة للسعوديين ( 15 سنة فأكثر) حسب الجنس والفئات العمرية ( % )</t>
  </si>
  <si>
    <t>Saudi Labour Force Participation rate  (15 + ) by Sex and Age Group ( % )</t>
  </si>
  <si>
    <t>معدل المشاركة في القوى العاملة للسعوديين ( 15 سنة فأكثر) حسب الجنس والمستوى التعليمي ( % )</t>
  </si>
  <si>
    <t xml:space="preserve">التوزيع النسبي لقوة العمل ( 15 سنة فأكثر ) حسب الجنس والجنسية(%) </t>
  </si>
  <si>
    <t xml:space="preserve">Percentage distribution of Labor force (15 +) by Sex and Nationality(%) </t>
  </si>
  <si>
    <t xml:space="preserve">التوزيع النسبي للسعوديون (15 سنة فأكثر) داخل قوة العمل للربع الثالث 2020 مقارنة بالربع الثاني 2020(%) </t>
  </si>
  <si>
    <t xml:space="preserve">Percentage distribution of Saudi (15 +) in the labor force for 2020 Q3 Compared to 2020 Q3(%) </t>
  </si>
  <si>
    <t xml:space="preserve">التوزيع النسبي لقوة العمل ( 15 سنة فأكثر ) حسب الجنس والجنسية والفئات العمرية (%) </t>
  </si>
  <si>
    <t xml:space="preserve">Percentage distribution of labour force Persons (15 +) by Sex, Nationality and Age Groups(%) </t>
  </si>
  <si>
    <t xml:space="preserve">التوزيع النسبي لقوة العمل ( 15 سنة فأكثر) حسب الجنس والجنسية والمستوى التعليمي(%)  </t>
  </si>
  <si>
    <t xml:space="preserve">Percentage distribution of labour force Persons (15 +) by Sex, Nationality and Educational Level(%) </t>
  </si>
  <si>
    <t>معدل التشغيل للسكان ( 15 سنة فأكثر ) حسب الجنس والجنسية ( % )</t>
  </si>
  <si>
    <t>Total Employment Rate of Population (15 + ) by Sex and Nationality (%)</t>
  </si>
  <si>
    <t>معدل التشغيل للسعوديين (15 سنة فأكثر) للربع الثالث 2020 مقارنة بالربع الثاني 2020 ( % )</t>
  </si>
  <si>
    <t>متوسط ساعات العمل الاعتيادية للمشتغلين في العمل الرئيسي ( 15 سنة فأكثر ) حسب الجنس للربع الثالث 2020  (ساعة) مقارنة بالربع الثاني 2020 (ساعة )</t>
  </si>
  <si>
    <t>متوسط الأجر الشهري للمشتغلين مقابل أجر  في العمل الرئيسي ( 15 سنة فأكثر ) حسب الجنس والجنسية (ريال سعودي)</t>
  </si>
  <si>
    <t>متوسط الأجر الشهري للمشتغلين مقابل أجر  في العمل الرئيسي( 15 سنة فأكثر ) حسب الجنس والجنسية ونوع القطاع (ريال سعودي)</t>
  </si>
  <si>
    <t>Average Monthly Wages per Paid employee  of main Work(15 + ) by Sex , and Educational level Nationality (SR)</t>
  </si>
  <si>
    <t xml:space="preserve">المؤشرات الرئيسية لسوق العمل من السجلات الادارية    </t>
  </si>
  <si>
    <t>Main indicators of the labor market from Administrative Records</t>
  </si>
  <si>
    <t>35</t>
  </si>
  <si>
    <t>اجمالي المشتغلين حسب الجنس والجنسية والأنظمة المتبعة</t>
  </si>
  <si>
    <t xml:space="preserve">Total Employed persons by Sex , Nationality and Adopted Regulations </t>
  </si>
  <si>
    <t>36</t>
  </si>
  <si>
    <t xml:space="preserve">اجمالي المشتغلين حسب الجنس والجنسية ونوع القطاع </t>
  </si>
  <si>
    <t>Total Employed persons by Sex , Nationality and Type of Sector</t>
  </si>
  <si>
    <t>37</t>
  </si>
  <si>
    <t>العاملون على رأس العمل الخاضعون لأنظمة ولوائح الخدمة المدنية حسب الجنس والجنسية للربع الثالث 2020 مقارنة بالربع الثاني 2020</t>
  </si>
  <si>
    <t>Employees on the job Subject to the rules and regulations of the Civil Serviceby Sex and Nationality for 2020 Q3 Compared to 2020 Q2</t>
  </si>
  <si>
    <t>38</t>
  </si>
  <si>
    <t>المشتركون على رأس العمل الخاضعون لأنظمة ولوائح التأمينات الاجتماعية حسب الجنس والجنسية للربع الثالث 2020 مقارنة بالربع الثاني 2020</t>
  </si>
  <si>
    <t>Participants on the job Subject to the rules and regulations of social insurance by Sex and Nationality for 2020 Q3 Compared to 2020 Q2</t>
  </si>
  <si>
    <t>39</t>
  </si>
  <si>
    <t>العمالة المنزلية غير السعودية حسب الجنس للربع الثالث 2020 مقارنة بالربع الثاني 2020</t>
  </si>
  <si>
    <t>Non - Saudi domestic workers by Sex for 2020 Q3 Compared to 2020 Q2</t>
  </si>
  <si>
    <t>40</t>
  </si>
  <si>
    <t>اجمالي المشتغلين للربع الثالث 2020 مقارنة بالربع الثاني 2020</t>
  </si>
  <si>
    <t>Total Employed persons for 2020 Q3 Compared to 2020 Q2</t>
  </si>
  <si>
    <t>41</t>
  </si>
  <si>
    <t>اجمالي المشتغلين حسب الجنس والجنسية والفئات العمرية *</t>
  </si>
  <si>
    <t>Total Employed persons by Sex, Nationality and Age group*</t>
  </si>
  <si>
    <t>42</t>
  </si>
  <si>
    <t>اجمالي المشتغلين حسب الجنس والجنسية والمنطقة الادارية *</t>
  </si>
  <si>
    <t>Total Employed persons by Sex, Nationality and Administrative Region*</t>
  </si>
  <si>
    <t>43</t>
  </si>
  <si>
    <t>العاملون على رأس العمل الخاضعون لأنظمة ولوائح الخدمة المدنية حسب الجنس والجنسية والفئات العمرية *</t>
  </si>
  <si>
    <t>Employees on the job Subject to the rules and regulations of the  Civil Service by Sex, Nationality and Age group *</t>
  </si>
  <si>
    <t>44</t>
  </si>
  <si>
    <t xml:space="preserve">العاملون على رأس العمل الخاضعون لأنظمة ولوائح الخدمة المدنية حسب الجنس والجنسية والمستوى التعليمي* </t>
  </si>
  <si>
    <t>Employees on the job Subject to the rules and regulations of the Civil Service by Sex, Nationality and Educational level*</t>
  </si>
  <si>
    <t>45</t>
  </si>
  <si>
    <t>العاملون على رأس العمل الخاضعون لأنظمة ولوائح الخدمة المدنية حسب الجنس والجنسية والمنطقة الادارية *</t>
  </si>
  <si>
    <t>Employees on the job Subject to the rules and regulations of the Civil Service by Sex, Nationality and Administrative Region *</t>
  </si>
  <si>
    <t>46</t>
  </si>
  <si>
    <t>المشتركون على رأس العمل الخاضعون لأنظمة ولوائح التأمينات الاجتماعية حسب الجنس والجنسية ونوع القطاع</t>
  </si>
  <si>
    <t>Participants on the job Subject to the rules and regulations of social insurance by Sex , Nationality and Sector</t>
  </si>
  <si>
    <t>47</t>
  </si>
  <si>
    <t xml:space="preserve">المشتركون على رأس العمل الخاضعون لأنظمة ولوائح التأمينات الاجتماعية حسب الجنس والجنسية والفئات العمرية </t>
  </si>
  <si>
    <t>Participants on the job Subject to the rules and regulations of social insurance by Sex, Nationality and Age group</t>
  </si>
  <si>
    <t>48</t>
  </si>
  <si>
    <t xml:space="preserve"> المشتركون على رأس العمل الخاضعون لأنظمة ولوائح التأمينات الاجتماعية حسب الجنس والجنسية والمنطقة الادارية </t>
  </si>
  <si>
    <t>Participants on the job Subject to the rules and regulations of social insurance by Sex, Nationality and Administrative Region*</t>
  </si>
  <si>
    <t>49</t>
  </si>
  <si>
    <t xml:space="preserve">المشتركون على رأس العمل الخاضعون لأنظمة ولوائح التأمينات الاجتماعية حسب الجنس والجنسية و المجموعات الرئيسة للمهن </t>
  </si>
  <si>
    <t>Participants on the job Subject to the rules and regulations of social insurance by Sex, Nationality and Main Groups of Occupations</t>
  </si>
  <si>
    <t>50</t>
  </si>
  <si>
    <t xml:space="preserve">المشتركون على رأس العمل الخاضعون لأنظمة ولوائح التأمينات الاجتماعية حسب المنطقة الادارية و المجموعات الرئيسة للمهن </t>
  </si>
  <si>
    <t>Participants on the job Subject to the rules and regulations of social insurance by Administrative Region and Main Groups of Occupations</t>
  </si>
  <si>
    <t>51</t>
  </si>
  <si>
    <t xml:space="preserve">المشتركون على رأس العمل الخاضعون لأنظمة ولوائح التأمينات الاجتماعية حسب الفئات العمرية و المجموعات الرئيسة للمهن </t>
  </si>
  <si>
    <t>Participants on the job Subject to the rules and regulations of social insurance by Age group and Main Groups of Economic Activities</t>
  </si>
  <si>
    <t>52</t>
  </si>
  <si>
    <t xml:space="preserve">المشتركون على رأس العمل الخاضعون لأنظمة ولوائح التأمينات الاجتماعية حسب الجنس والجنسية و المجموعات الرئيسة للانشطة الاقتصادية </t>
  </si>
  <si>
    <t xml:space="preserve">Participants on the job Subject to the rules and regulations of social insurance by sex, nationality and main groups of economic activities </t>
  </si>
  <si>
    <t>53</t>
  </si>
  <si>
    <t xml:space="preserve">المشتركون على رأس العمل الخاضعون لأنظمة ولوائح التأمينات الاجتماعية حسب المنطقة الادارية و المجموعات الرئيسة للأنشطة الاقتصادية </t>
  </si>
  <si>
    <t xml:space="preserve">Participants on the job Subject to the rules and regulations of social insurance by administrative region and main groups of economic activities </t>
  </si>
  <si>
    <t>54</t>
  </si>
  <si>
    <t xml:space="preserve">المشتركون على رأس العمل الخاضعون لأنظمة ولوائح التأمينات الاجتماعية حسب الفئات العمرية والمجموعات الرئيسة للأنشطة الاقتصادية </t>
  </si>
  <si>
    <t>Participants on the job Subject to the rules and regulations of social insurance by Age group and main groups of economic activities</t>
  </si>
  <si>
    <t>55</t>
  </si>
  <si>
    <t xml:space="preserve"> المشتركون الجدد في المؤسسة  العامة للتامينات الاجتماعية حسب الجنس والجنسية للربع الثالث 2020  مقارنه بالربع الثاني 2020</t>
  </si>
  <si>
    <t xml:space="preserve"> New Participants on 2020 Q3 Compared to 2020 Q2  to the rules and regulations of social insurance by Sex , Nationality </t>
  </si>
  <si>
    <t>56</t>
  </si>
  <si>
    <t xml:space="preserve">المشتركون الجدد الخاضعون لأنظمة ولوائح التأمينات الاجتماعية حسب الجنس والجنسية و الفئات العمرية </t>
  </si>
  <si>
    <t>New Participants to the rules and regulations of social insurance by Sex, Nationality and Age group</t>
  </si>
  <si>
    <t>57</t>
  </si>
  <si>
    <t xml:space="preserve">المشتركون الجدد الخاضعون لأنظمة ولوائح التأمينات الاجتماعية حسب الجنس والجنسية و المجموعات الرئيسة للمهن </t>
  </si>
  <si>
    <t xml:space="preserve"> New Participants to the rules and regulations of social insurance by Sex, Nationality and Main Groups of Occupations</t>
  </si>
  <si>
    <t>58</t>
  </si>
  <si>
    <t xml:space="preserve"> المتوقفون عن الاشتراك في المؤسسة  العامة للتامينات الاجتماعية حسب الجنس والجنسية للربع الثالث 2020  مقارنه بالربع الثاني 2020</t>
  </si>
  <si>
    <t xml:space="preserve"> Suspended Participants on 2020 Q3 Compared to 2020 Q2 to the rules and regulations of social insurance</t>
  </si>
  <si>
    <t>59</t>
  </si>
  <si>
    <t>  المتوقفون عن الاشتراك  في المؤسسة العامة للتامينات الاجتماعية حسب الجنس والجنسية وسبب التوقف</t>
  </si>
  <si>
    <t>Suspended Participants to the rules and regulations of social insurance by sex, nationality and the reason for discontinuation</t>
  </si>
  <si>
    <t>60</t>
  </si>
  <si>
    <t xml:space="preserve">العمالة المنزلية غير السعودية حسب الجنس و المجموعات الرئيسة للمهن المنزلية </t>
  </si>
  <si>
    <t>Non - Saudi domestic workers by Sex and Main Groups of Household Occupations</t>
  </si>
  <si>
    <t>المؤشرات (سجلات إدارية)</t>
  </si>
  <si>
    <t>Indicators (Administrative records)</t>
  </si>
  <si>
    <t>اجمالي المشتغلون</t>
  </si>
  <si>
    <t>Total Employed Persons</t>
  </si>
  <si>
    <t>المشتغلون السعوديون</t>
  </si>
  <si>
    <t>Saudi Employed Persons</t>
  </si>
  <si>
    <t>المشتغلون غير السعوديين</t>
  </si>
  <si>
    <t>Non-Saudi Employed Persons</t>
  </si>
  <si>
    <t xml:space="preserve">المصدر : المؤسسة العامة للتأمينات الاجتماعية ,وزارة الموارد البشرية والتنمية الاجتماعية , مركز المعلومات الوطني                                                                                        </t>
  </si>
  <si>
    <t xml:space="preserve">Source:GOSI, MHRSD, , NIC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</si>
  <si>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البشرية  (وكالة الخدمة المدنية).</t>
  </si>
  <si>
    <t>Data do not include employees in the security and military sectors and non-registered in the records of GOSI, MHRSD</t>
  </si>
  <si>
    <t xml:space="preserve">*بيانات المؤسسة العامة للتأمينات الاجتماعية وبيانات وزارة الموارد البشرية والتنمية الاجتماعية  (وكالة الخدمة المدنية) بيانات أولية.      </t>
  </si>
  <si>
    <t>* Data of the GOSI , MHRSD is preliminary data</t>
  </si>
  <si>
    <t xml:space="preserve">Total Employed persons by Sex , Nationality and Adopted Regulations  </t>
  </si>
  <si>
    <t xml:space="preserve">جدول (35) . Table </t>
  </si>
  <si>
    <t>الأنظمة المتبعة</t>
  </si>
  <si>
    <t>Adopted regulations</t>
  </si>
  <si>
    <t>الذكور</t>
  </si>
  <si>
    <t>الاناث</t>
  </si>
  <si>
    <t>الجملة</t>
  </si>
  <si>
    <t>الخاضعون لأنظمة ولوائح الخدمة المدنية  
      Civil Service</t>
  </si>
  <si>
    <t>الخاضعون لأنظمة ولوائح التأمينات الاجتماعية 
  Social Insurance</t>
  </si>
  <si>
    <t>الجملة  Total</t>
  </si>
  <si>
    <t>العمالة المنزلية* 
Domestic worker</t>
  </si>
  <si>
    <t>الاجمالي  Total</t>
  </si>
  <si>
    <t xml:space="preserve">المصدر : المؤسسة العامة للتأمينات ألاجتماعية, وزارة الموارد البشرية والتنمية الاجتماعية                                                                                                                                                                                                                  . </t>
  </si>
  <si>
    <t xml:space="preserve"> Source: GOSI, MHRSD  </t>
  </si>
  <si>
    <t xml:space="preserve">           *: مركز المعلومات الوطني                                                                                                                                                                                                                                                                        </t>
  </si>
  <si>
    <t>NIC*</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</si>
  <si>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</si>
  <si>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t>
  </si>
  <si>
    <t xml:space="preserve">جدول (36) . Table </t>
  </si>
  <si>
    <t>حكومي
Governmental*</t>
  </si>
  <si>
    <t>خاص 
Private</t>
  </si>
  <si>
    <t xml:space="preserve">العمالة المنزلية
 Domestic worker **                                     </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</si>
  <si>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</si>
  <si>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</si>
  <si>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 The public sector includes those subject to civil service regulations and government employees subject to insurance regulations (GOSI)</t>
  </si>
  <si>
    <t xml:space="preserve">  ** مركز المعلومات الوطني                                                                                                                                                                                                                                                                             </t>
  </si>
  <si>
    <t>NIC**</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</si>
  <si>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</si>
  <si>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Data of the GOSI , MHRSD is preliminary data*</t>
  </si>
  <si>
    <t xml:space="preserve">جدول (37) . Table </t>
  </si>
  <si>
    <t>الفترة</t>
  </si>
  <si>
    <t>Period</t>
  </si>
  <si>
    <t xml:space="preserve">المصدر : وزارة الموارد البشرية والتنمية الاجتماعية                                                                                                                                                                                                                                                                    . </t>
  </si>
  <si>
    <t>Source: MHRSD</t>
  </si>
  <si>
    <t xml:space="preserve">* بيانات أولية.                                                                                                                                                                                                 </t>
  </si>
  <si>
    <t xml:space="preserve">* Preliminary data </t>
  </si>
  <si>
    <t>جدول (38) . Table</t>
  </si>
  <si>
    <r>
      <t xml:space="preserve">المصدر : </t>
    </r>
    <r>
      <rPr>
        <sz val="11"/>
        <color rgb="FF000000"/>
        <rFont val="Sakkal Majalla"/>
      </rPr>
      <t>المؤسسة العامة للتأمينات ألاجتماعية</t>
    </r>
    <r>
      <rPr>
        <sz val="11"/>
        <rFont val="Sakkal Majalla"/>
      </rPr>
      <t xml:space="preserve">                                                                                                                                                                                                                                   . </t>
    </r>
  </si>
  <si>
    <t>Source: GOSI</t>
  </si>
  <si>
    <r>
      <t xml:space="preserve">Non - Saudi domestic workers by Sex </t>
    </r>
    <r>
      <rPr>
        <sz val="12"/>
        <rFont val="Neo Sans Arabic"/>
        <family val="2"/>
      </rPr>
      <t>for 2020 Q3 Compared to 2020 Q2</t>
    </r>
  </si>
  <si>
    <t>جدول (39) . Table</t>
  </si>
  <si>
    <t>المصدر: مركز المعلومات الوطني                                                                                                                                                                                                                              .  </t>
  </si>
  <si>
    <t xml:space="preserve">Source: NIC  </t>
  </si>
  <si>
    <r>
      <t xml:space="preserve">Total </t>
    </r>
    <r>
      <rPr>
        <sz val="12"/>
        <color rgb="FF000000"/>
        <rFont val="Neo Sans Arabic"/>
        <family val="2"/>
      </rPr>
      <t>Employed persons</t>
    </r>
    <r>
      <rPr>
        <sz val="12"/>
        <rFont val="Neo Sans Arabic"/>
        <family val="2"/>
      </rPr>
      <t xml:space="preserve"> for 2020 Q3 Compared to 2020 Q2</t>
    </r>
  </si>
  <si>
    <t>جدول (40) . Table</t>
  </si>
  <si>
    <t xml:space="preserve">المصدر : المؤسسة العامة للتأمينات الاجتماعية ,وزارة الموارد البشرية والتنمية الاجتماعية , مركز المعلومات الوطني                                                                                                                </t>
  </si>
  <si>
    <t>Source: GOSI, MHRSD, NIC</t>
  </si>
  <si>
    <t>جدول (41) . Table</t>
  </si>
  <si>
    <t>الفئات العمرية</t>
  </si>
  <si>
    <t>Age group</t>
  </si>
  <si>
    <t>جملة</t>
  </si>
  <si>
    <t>64-60</t>
  </si>
  <si>
    <t>65+</t>
  </si>
  <si>
    <t>لم يحدد  Not specified</t>
  </si>
  <si>
    <t>العمالة المنزلية* 
Domestic worker*</t>
  </si>
  <si>
    <t xml:space="preserve">المصدر : المؤسسة العامة للتأمينات ألاجتماعية, وزارة الموارد البشرية والتنمية الاجتماعية                                                                                                                                                                                                                    . </t>
  </si>
  <si>
    <t xml:space="preserve">Source: GOSI, MHRSD </t>
  </si>
  <si>
    <t xml:space="preserve">*: مركز المعلومات الوطني                                                                                                                                                                                                                                                                                </t>
  </si>
  <si>
    <t xml:space="preserve">*بيانات المؤسسة العامة للتأمينات الاجتماعية وبيانات وزارة الموارد البشرية والتنمية الاجتماعية (وكالة الخدمة المدنية) بيانات أولية.      </t>
  </si>
  <si>
    <t>جدول (42) . Table</t>
  </si>
  <si>
    <t>الحدود الشمالية</t>
  </si>
  <si>
    <t>غير محدد</t>
  </si>
  <si>
    <t>undefined</t>
  </si>
  <si>
    <t xml:space="preserve">الجملة </t>
  </si>
  <si>
    <t xml:space="preserve">العمالة المنزلية* </t>
  </si>
  <si>
    <t>Domestic worker*</t>
  </si>
  <si>
    <t xml:space="preserve">الاجمالي  </t>
  </si>
  <si>
    <t xml:space="preserve">المصدر : المؤسسة العامة للتأمينات ألاجتماعية, وزارة الموارد البشرية والتنمية الاجتماعية                                                                                                                                                                                                                     . </t>
  </si>
  <si>
    <t>Source: GOSI, MHRSD</t>
  </si>
  <si>
    <t xml:space="preserve">*: مركز المعلومات الوطني                                                                                                                                                                                                                                                                           </t>
  </si>
  <si>
    <t>جدول (43) . Table</t>
  </si>
  <si>
    <t xml:space="preserve">Not specified لم يحدد          </t>
  </si>
  <si>
    <t>المصدر : وزارة الموارد البشرية والتنمية الاجتماعية</t>
  </si>
  <si>
    <t xml:space="preserve">Source: MHRSD </t>
  </si>
  <si>
    <t>*البيانات للمشتغلين (15 سنة فأكثر)</t>
  </si>
  <si>
    <t xml:space="preserve"> *Data for Employed Persons (15+)    </t>
  </si>
  <si>
    <r>
      <t>العاملون على رأس العمل الخاضعون لأنظمة ولوائح الخدمة المدنية</t>
    </r>
    <r>
      <rPr>
        <sz val="12"/>
        <color rgb="FFFF0000"/>
        <rFont val="Neo Sans Arabic"/>
        <family val="2"/>
      </rPr>
      <t xml:space="preserve"> </t>
    </r>
    <r>
      <rPr>
        <sz val="12"/>
        <color rgb="FF000000"/>
        <rFont val="Neo Sans Arabic"/>
        <family val="2"/>
      </rPr>
      <t xml:space="preserve">حسب الجنس والجنسية والمستوى التعليمي* </t>
    </r>
  </si>
  <si>
    <t>جدول (44) . Table</t>
  </si>
  <si>
    <t>Educ. level</t>
  </si>
  <si>
    <t>يقرأ و يكتب</t>
  </si>
  <si>
    <t>Reads and writes</t>
  </si>
  <si>
    <t>ابتدائية</t>
  </si>
  <si>
    <t>متوسطة</t>
  </si>
  <si>
    <r>
      <t xml:space="preserve">دبلوم بعد المتوسط </t>
    </r>
    <r>
      <rPr>
        <vertAlign val="superscript"/>
        <sz val="12"/>
        <color rgb="FF002060"/>
        <rFont val="Frutiger LT Arabic 55 Roman"/>
      </rPr>
      <t>(1)</t>
    </r>
  </si>
  <si>
    <t xml:space="preserve">Diploma after Intermediate </t>
  </si>
  <si>
    <t>ثانوية</t>
  </si>
  <si>
    <t>Secondary</t>
  </si>
  <si>
    <r>
      <t xml:space="preserve">دبلوم دون الجامعة </t>
    </r>
    <r>
      <rPr>
        <vertAlign val="superscript"/>
        <sz val="12"/>
        <color rgb="FF002060"/>
        <rFont val="Frutiger LT Arabic 55 Roman"/>
      </rPr>
      <t>(2)</t>
    </r>
  </si>
  <si>
    <t>Diploma under University</t>
  </si>
  <si>
    <r>
      <t xml:space="preserve">جامعية </t>
    </r>
    <r>
      <rPr>
        <vertAlign val="superscript"/>
        <sz val="12"/>
        <color rgb="FF002060"/>
        <rFont val="Frutiger LT Arabic 55 Roman"/>
      </rPr>
      <t>(3)</t>
    </r>
  </si>
  <si>
    <t xml:space="preserve">Bachelor Degree </t>
  </si>
  <si>
    <r>
      <t>دبلوم عالي/ ماجستير</t>
    </r>
    <r>
      <rPr>
        <vertAlign val="superscript"/>
        <sz val="12"/>
        <color rgb="FF002060"/>
        <rFont val="Frutiger LT Arabic 55 Roman"/>
      </rPr>
      <t xml:space="preserve"> (4)</t>
    </r>
  </si>
  <si>
    <t>Higher Diploma / Master Degree</t>
  </si>
  <si>
    <t>لم يحدد</t>
  </si>
  <si>
    <t>Not specified</t>
  </si>
  <si>
    <t xml:space="preserve">Source: MHRSD  </t>
  </si>
  <si>
    <t xml:space="preserve">*البيانات للمشتغلين (15 سنة فأكثر)  </t>
  </si>
  <si>
    <t>*Data for Employed Persons (15 +)</t>
  </si>
  <si>
    <t>(1)دبلوم بعد المتوسطه يشمل: دبلوم بعد المتوسط و دبلوم سنة بعد الكفاءة المتوسطة و دبلوم سنة ونصف بعد الكفاءة المتوسطة و دبلوم سنتان بعد الكفاءة المتوسطة و دبلوم سنتان ونصف بعد الكفاءة المتوسطة و دبلوم 3 سنوات بعد الكفاءة المتوسطة .</t>
  </si>
  <si>
    <t xml:space="preserve">
(1) Diploma after Intermediate  includes: diploma after intermediate , one year diploma after intermediate , one and a half years diploma after intermediate , two years diploma after intermediate , two and a half years diploma after intermediate , and a 3-year diploma after intermediate .</t>
  </si>
  <si>
    <t xml:space="preserve">(2)دبلوم دون الجامعة يشمل :دبلوم بعد الثانوية و دبلوم سنة بعد الثانوية ودبلوم سنتين بعد الثانوية و دبلوم سنتين وستة اشهر بعد الثانوية و دبلوم ثلاث سنوات بعد الثانوية و دبلوم سنة وستة اشهر بعد الثانوية. </t>
  </si>
  <si>
    <t>(2) Diploma under University includes: diploma after high school, diploma one year after high school, two years diploma after high school, two years and six months after high school diploma, three years diploma after high school and one year and six months diploma after high school.</t>
  </si>
  <si>
    <t>(3)المرحلة الجامعية تشمل : دبلوم ثلاث سنوات وستة اشهر بعد الثانوية و البكالوريوس.</t>
  </si>
  <si>
    <t>(3) The undergraduate level includes: a three-year and six-month diploma after high school and a bachelor's.</t>
  </si>
  <si>
    <t>(4)دبلوم عالي/ ماجستير يشمل :دبلوم سنة بعد الجامعة و دبلوم سنتين بعد الجامعة و الماجستير.</t>
  </si>
  <si>
    <t>(4) Higher Diploma / Master Degree includes: diploma one year after university and two years diploma after university and masters.</t>
  </si>
  <si>
    <t>أخرى تشمل : دبلوم بعد الابتدائية و دبلوم بعد الجامعة و الزمالة و دبلوم بعد الماجستير.</t>
  </si>
  <si>
    <t>Others include:  Diploma after Primary, post-university diploma, fellowship, and diploma after masters.</t>
  </si>
  <si>
    <t>جدول (45) . Table</t>
  </si>
  <si>
    <t xml:space="preserve">المصدر : وزارة الموارد البشرية والتنمية الاجتماعية                                                                                                                                                                                                                                                                     . </t>
  </si>
  <si>
    <t xml:space="preserve">*البيانات للمشتغلين (15 سنة فأكثر)                                                                                                                                                                                                      </t>
  </si>
  <si>
    <t xml:space="preserve">  *Data for Employed Persons (15 +)       </t>
  </si>
  <si>
    <t>جدول (46) . Table</t>
  </si>
  <si>
    <t>القطاع</t>
  </si>
  <si>
    <t>Sector</t>
  </si>
  <si>
    <t>حكومي
Governmental</t>
  </si>
  <si>
    <t xml:space="preserve">الجملة Total </t>
  </si>
  <si>
    <t xml:space="preserve">Source: GOSI    </t>
  </si>
  <si>
    <t>جدول (47) . Table</t>
  </si>
  <si>
    <r>
      <t xml:space="preserve">المصدر : </t>
    </r>
    <r>
      <rPr>
        <sz val="11"/>
        <color rgb="FF000000"/>
        <rFont val="Sakkal Majalla"/>
      </rPr>
      <t>المؤسسة العامة للتأمينات ألاجتماعية</t>
    </r>
    <r>
      <rPr>
        <sz val="11"/>
        <color theme="1"/>
        <rFont val="Sakkal Majalla"/>
      </rPr>
      <t xml:space="preserve">   </t>
    </r>
  </si>
  <si>
    <t>جدول (48) . Table</t>
  </si>
  <si>
    <r>
      <t xml:space="preserve">المصدر : </t>
    </r>
    <r>
      <rPr>
        <sz val="11"/>
        <color rgb="FF000000"/>
        <rFont val="Sakkal Majalla"/>
      </rPr>
      <t>المؤسسة العامة للتأمينات ألاجتماعية</t>
    </r>
    <r>
      <rPr>
        <sz val="11"/>
        <rFont val="Sakkal Majalla"/>
      </rPr>
      <t xml:space="preserve">                                                                                                                                                                                                                                                                      . </t>
    </r>
  </si>
  <si>
    <t xml:space="preserve">Source: GOSI </t>
  </si>
  <si>
    <t>جدول (49) . Table</t>
  </si>
  <si>
    <t>المهن</t>
  </si>
  <si>
    <t xml:space="preserve"> Main Occupation</t>
  </si>
  <si>
    <t xml:space="preserve">المشرعون والمديرون ومديرو الاعمال  </t>
  </si>
  <si>
    <t>Lawmakers, Directors and business Managers</t>
  </si>
  <si>
    <t>الاختصاصيون في المجالات العلمية والفنية والإنسانية</t>
  </si>
  <si>
    <t>Specialists in Professional, Technical and Humanitarian Fields</t>
  </si>
  <si>
    <t>الفنيون في المجالات العلمية والفنية والإنسانية</t>
  </si>
  <si>
    <t>Technicians in Professional, Technical and Humanitarian Fields</t>
  </si>
  <si>
    <t>المهن الكتابية</t>
  </si>
  <si>
    <t>Occupations of Clerical</t>
  </si>
  <si>
    <t>مهن البيع</t>
  </si>
  <si>
    <t>Occupations of Sales</t>
  </si>
  <si>
    <t>مهن الخدمات</t>
  </si>
  <si>
    <t>Occupations of Services</t>
  </si>
  <si>
    <t>مهن الزراعة وتربية الحيوان والطيور والصيد</t>
  </si>
  <si>
    <t>Occupations of Agriculture, Animal Husbandry &amp; Fishing</t>
  </si>
  <si>
    <t>مهن العمليات الصناعية والكيميائية والصناعات الغذائية</t>
  </si>
  <si>
    <t xml:space="preserve">Occupations of Industrial , Chemical Operations and Food Industries </t>
  </si>
  <si>
    <t>المهن الهندسية الاساسية المساعدة</t>
  </si>
  <si>
    <t xml:space="preserve">Occupations of Supporting Basic Engineering </t>
  </si>
  <si>
    <t>مهن أخرى</t>
  </si>
  <si>
    <t>Other Occuption</t>
  </si>
  <si>
    <t xml:space="preserve">  Total</t>
  </si>
  <si>
    <t xml:space="preserve">Source: GOSI  </t>
  </si>
  <si>
    <t xml:space="preserve">ملاحظة: توجد حالات لمشتركين يعملون بأكثر من عمل بمهن مختلفه لذا قد يتم احتسابهم أكثر من مره تبعا للاشتراك وليس المشترك. </t>
  </si>
  <si>
    <t>Note: There are cases for subscribers working on more than one job in different professions, so they may be counted more than once depending on the subscription, not the Participant.</t>
  </si>
  <si>
    <t>جدول (50) . Table</t>
  </si>
  <si>
    <t>المنطقة الادارية</t>
  </si>
  <si>
    <t>المشرعون والمديرون ومديرو الاعمال</t>
  </si>
  <si>
    <r>
      <t xml:space="preserve">المصدر : </t>
    </r>
    <r>
      <rPr>
        <sz val="11"/>
        <color rgb="FF000000"/>
        <rFont val="Sakkal Majalla"/>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</si>
  <si>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</si>
  <si>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(51) . Table</t>
  </si>
  <si>
    <t>الإجمالي  Total</t>
  </si>
  <si>
    <t xml:space="preserve">Source: GOSI   </t>
  </si>
  <si>
    <t>جدول (52) . Table</t>
  </si>
  <si>
    <t>الانشطة الاقتصادية</t>
  </si>
  <si>
    <t>Economic activities</t>
  </si>
  <si>
    <t>الزراعة والغابات وصيد الأسماك</t>
  </si>
  <si>
    <t xml:space="preserve"> Agriculture, forestry and fishing</t>
  </si>
  <si>
    <t>التعدين واستغلال المحاجر</t>
  </si>
  <si>
    <t xml:space="preserve"> Mining and quarrying</t>
  </si>
  <si>
    <t>الصناعات التحويلية</t>
  </si>
  <si>
    <t xml:space="preserve"> Manufacturing</t>
  </si>
  <si>
    <t>إمدادات الكهرباء والغاز والبخار وتكييف الهواء</t>
  </si>
  <si>
    <t xml:space="preserve"> Electricity, gas, steam and air conditioning supply</t>
  </si>
  <si>
    <t>إمدادات المياه وأنشطة المجاري وإدارة الفضلات ومعالجتها</t>
  </si>
  <si>
    <t xml:space="preserve"> Water supply; sewerage, waste management and remediation activities</t>
  </si>
  <si>
    <t xml:space="preserve">التشييد </t>
  </si>
  <si>
    <t xml:space="preserve"> Construction</t>
  </si>
  <si>
    <t>تجارة الجملة والتجزئة واصلاح المركبات ذات المحركات والدراجات النارية</t>
  </si>
  <si>
    <t xml:space="preserve"> Wholesale and retail trade; repair of motor vehicles and motorcycles</t>
  </si>
  <si>
    <t>النقل والتخزين</t>
  </si>
  <si>
    <t xml:space="preserve"> Transportation and storage</t>
  </si>
  <si>
    <t>أنشطة الإقامة والخدمات الغذائية</t>
  </si>
  <si>
    <t xml:space="preserve"> Accommodation and food service activities</t>
  </si>
  <si>
    <t>المعلومات والإتصالات</t>
  </si>
  <si>
    <t xml:space="preserve"> Information and communication</t>
  </si>
  <si>
    <t>الأنشطة المالية وأنشطة التأمين</t>
  </si>
  <si>
    <t xml:space="preserve"> Financial and insurance activities</t>
  </si>
  <si>
    <t>الأنشطة العقارية</t>
  </si>
  <si>
    <t xml:space="preserve"> Real estate activities</t>
  </si>
  <si>
    <t>الأنشطة المهنية والعلمية والتقنية</t>
  </si>
  <si>
    <t xml:space="preserve"> Professional, scientific and technical activities</t>
  </si>
  <si>
    <t>أنشطة الخدمات الإدارية وخدمات الدعم</t>
  </si>
  <si>
    <t xml:space="preserve"> Administrative and support service activities</t>
  </si>
  <si>
    <t>الإدارة العامة والدفاع والضمان الاجتماعي الإلزامي</t>
  </si>
  <si>
    <t xml:space="preserve"> Public administration and defence; compulsory social security</t>
  </si>
  <si>
    <t>التعليم</t>
  </si>
  <si>
    <t xml:space="preserve"> Education</t>
  </si>
  <si>
    <t>أنشطة الصحة البشرية والخدمة الاجتماعية</t>
  </si>
  <si>
    <t xml:space="preserve"> Human health and social work activities</t>
  </si>
  <si>
    <t>الفنون والترفيه والتسلية</t>
  </si>
  <si>
    <t xml:space="preserve"> Arts, entertainment and recreation</t>
  </si>
  <si>
    <t>أنشطة الخدمات الأخرى</t>
  </si>
  <si>
    <t xml:space="preserve"> Other service activities</t>
  </si>
  <si>
    <t>أنشطة الأسر المعيشية التي تستخدم أفرادا أو إنتاج سلع وخدمات غير مميزة خاصة</t>
  </si>
  <si>
    <t xml:space="preserve"> Activities of households as employers; undifferentiated goods- and services-producing activities of households for own use</t>
  </si>
  <si>
    <t>أنشطة المنظمات والهيئات الأجنبية</t>
  </si>
  <si>
    <t xml:space="preserve"> Activities of extraterritorial organizations and bodies</t>
  </si>
  <si>
    <t xml:space="preserve">غير محدد </t>
  </si>
  <si>
    <t>جدول (53) . Table</t>
  </si>
  <si>
    <t>النشاط الاقتصادي</t>
  </si>
  <si>
    <t>Economic Activities</t>
  </si>
  <si>
    <r>
      <t xml:space="preserve">المصدر : </t>
    </r>
    <r>
      <rPr>
        <sz val="11"/>
        <color rgb="FF000000"/>
        <rFont val="Sakkal Majalla"/>
      </rPr>
      <t xml:space="preserve">المؤسسة العامة للتأمينات ألاجتماعية   </t>
    </r>
  </si>
  <si>
    <t xml:space="preserve">  Source: GOSI</t>
  </si>
  <si>
    <t>جدول (54) . Table</t>
  </si>
  <si>
    <t>جدول (55) . Table</t>
  </si>
  <si>
    <t xml:space="preserve">الفترة </t>
  </si>
  <si>
    <t>.</t>
  </si>
  <si>
    <t>جدول (56) . Table</t>
  </si>
  <si>
    <t>فئات العمرية</t>
  </si>
  <si>
    <t>جدول (57) . Table</t>
  </si>
  <si>
    <t>جدول (58) . Table</t>
  </si>
  <si>
    <t>  المتوقفون عن الاشتراك في المؤسسة العامة للتامينات الاجتماعية حسب الجنس والجنسية وسبب التوقف</t>
  </si>
  <si>
    <t>جدول (59) . Table</t>
  </si>
  <si>
    <t>سبب التوقف</t>
  </si>
  <si>
    <t>Reason for discontinuation</t>
  </si>
  <si>
    <t>إستقالة</t>
  </si>
  <si>
    <t>Resignation</t>
  </si>
  <si>
    <t>إلتحاق بوظيفة حكومية</t>
  </si>
  <si>
    <t>Joining a government job</t>
  </si>
  <si>
    <t>استقالة بموجب المادة (77) من نظام العمل</t>
  </si>
  <si>
    <t>Resignation under Article (77) of the Labor Law</t>
  </si>
  <si>
    <t>اعادة هيكلة المنشأة</t>
  </si>
  <si>
    <t>Restructuring the facility</t>
  </si>
  <si>
    <t>الافلاس</t>
  </si>
  <si>
    <t>Bankruptcy</t>
  </si>
  <si>
    <t>انتهاء عقد العمل</t>
  </si>
  <si>
    <t>Expiry of the employment contract</t>
  </si>
  <si>
    <t>انهاء نشاط</t>
  </si>
  <si>
    <t>End an activity</t>
  </si>
  <si>
    <t>تقاعد</t>
  </si>
  <si>
    <t>Retirement</t>
  </si>
  <si>
    <t>عجز غير مهني</t>
  </si>
  <si>
    <t>Unprofessional disability</t>
  </si>
  <si>
    <t>فسخ العقد بموجب المادة (80) من نظام العمل</t>
  </si>
  <si>
    <t>Termination of the contract under Article (80) of the Labor Law</t>
  </si>
  <si>
    <t>فصل</t>
  </si>
  <si>
    <t>Fired</t>
  </si>
  <si>
    <t>فصل بموجب المادة (77) من نظام العمل</t>
  </si>
  <si>
    <t>Article (77) of the Labor Law</t>
  </si>
  <si>
    <t>مدة بأثر رجعي</t>
  </si>
  <si>
    <t>Retrospective duration</t>
  </si>
  <si>
    <t>نقل بين فروع المنشأة</t>
  </si>
  <si>
    <t>Transfer between branches of the facility</t>
  </si>
  <si>
    <t>وفاة بسبب اصابة عمل</t>
  </si>
  <si>
    <t>Death due to work injury</t>
  </si>
  <si>
    <t>وفاة طبيعية</t>
  </si>
  <si>
    <t>Normal death</t>
  </si>
  <si>
    <t>الأحكام القضائية المثبتة ان ترك العامل للعمل لأسباب راجعة لصاحب العمل</t>
  </si>
  <si>
    <t>Judicial rulings affirming that the worker left work for reasons attributable to the employer</t>
  </si>
  <si>
    <t>مبادرة دعم المشتركين في المنشآت المتأثرة</t>
  </si>
  <si>
    <t>Initiative to support subscribers in affected establishments</t>
  </si>
  <si>
    <t>جدول (60) . Table</t>
  </si>
  <si>
    <t>المجموعات الرئيسة للمهن المنزلية</t>
  </si>
  <si>
    <t>Main groups of household occupations</t>
  </si>
  <si>
    <t>مدراء المنازل</t>
  </si>
  <si>
    <t>Housekeeper</t>
  </si>
  <si>
    <t>السائقون</t>
  </si>
  <si>
    <t>Drivers</t>
  </si>
  <si>
    <t>الخدم وعمال تنظيف المنازل</t>
  </si>
  <si>
    <t>Servants and house cleaners</t>
  </si>
  <si>
    <t>الطباخون ومقدمو الطعام</t>
  </si>
  <si>
    <t>Cookers and food provider</t>
  </si>
  <si>
    <t>حراس المنازل والعمائر والاستراحات</t>
  </si>
  <si>
    <t>Houses, buildings and restrooms guards</t>
  </si>
  <si>
    <t>مزارعو المنازل</t>
  </si>
  <si>
    <t>Farmers houses</t>
  </si>
  <si>
    <t>خياطو المنازل</t>
  </si>
  <si>
    <t>Home Tailors</t>
  </si>
  <si>
    <t>الممرضون والصحيين في المنازل</t>
  </si>
  <si>
    <t>Nurses and health professionals in homes</t>
  </si>
  <si>
    <t>المدرسون الخصوصيون والمربيات في المنازل</t>
  </si>
  <si>
    <t>Private teachers and Nannies at homes</t>
  </si>
  <si>
    <t xml:space="preserve">المصدر : مركز المعلومات الوطني  </t>
  </si>
  <si>
    <t xml:space="preserve">Source:NIC   </t>
  </si>
  <si>
    <t>معدل المشاركة في القوى العاملة للسعوديين (15 سنة فأكثر) الربع الثالث 2020 مقارنة بـالربع الثاني 2020 (%)</t>
  </si>
  <si>
    <t>جدول (1-35) . Table</t>
  </si>
  <si>
    <t>1-35</t>
  </si>
  <si>
    <t xml:space="preserve">Total Unemployment Rate(+15) years  </t>
  </si>
  <si>
    <t xml:space="preserve">Total Labour Force Participation rate (+15) years         </t>
  </si>
  <si>
    <t xml:space="preserve">Non-Saudi Labour Force Participation rate(+15) years         </t>
  </si>
  <si>
    <t xml:space="preserve">Total Employment Rate(+15) years         </t>
  </si>
  <si>
    <t xml:space="preserve">Saudi Employment Rate(+15) years         </t>
  </si>
  <si>
    <t xml:space="preserve">Average Working Hours for Employed Persons (main job) (+15) years         </t>
  </si>
  <si>
    <t xml:space="preserve">Average Monthly Wages of Paid employees  (main job) (+15) years         </t>
  </si>
  <si>
    <t xml:space="preserve">Average Monthly Wages of Paid Saudi employee  (main job)(+15) years       </t>
  </si>
  <si>
    <t>Eastern Region</t>
  </si>
  <si>
    <t>Northern Borders.</t>
  </si>
  <si>
    <t>Percentage distribution of unemployed Persons (15 +) by Sex, Nationality and Age Groups(%)</t>
  </si>
  <si>
    <t>Percentage distribution of Saudi Unemployed persons who have previously worked (15 +) by Sex and Reasons of Previous Work Leave (%)</t>
  </si>
  <si>
    <t>Percentage distribution of Saudi Unemployed persons who have previpusly trained (15 +) by Sex and Training Type (%)</t>
  </si>
  <si>
    <t>Percentage distribution of Saudi Unemployed persons who have previously trained (15 +) by Sex and Financing agency for the training program (%)</t>
  </si>
  <si>
    <t xml:space="preserve"> Labour Force Participation rate of Population (15 + ) by Sex and Nationality (%)</t>
  </si>
  <si>
    <t>Percentage distribution of Saudis (15 +) in the labor force for 2020 Q3 Compared to 2020 Q2 (%)</t>
  </si>
  <si>
    <t>Percentage distribution of labour force  (15 +) by Sex, Nationality and Age Groups(%)</t>
  </si>
  <si>
    <t>Percentage distribution of labour force  (15 +) by Sex, Nationality and Educational Level(%)</t>
  </si>
  <si>
    <t>Saudi Employment Rate (15 +) for  Q3 2020Compared to  Q2 2020( % )</t>
  </si>
  <si>
    <t>Average Usual Hours of main Work for Employed Persons (15 +) by Sex for  Q3 2020 (Hour) Compared to  Q2 2020(Hour)</t>
  </si>
  <si>
    <t>Average Monthly Wages of Paid employees in the main Work (15 + ) by Sex and Nationality (SR)</t>
  </si>
  <si>
    <t>Average Monthly Wages of Paid employees in the main Work (15 + ) by Sex , Nationality and Type of sector (SR)</t>
  </si>
  <si>
    <t>Average Monthly Wages of Paid employees  in the main Work(15 + ) by Sex , and Educational level Nationality (SR)</t>
  </si>
  <si>
    <t>Average Monthly Wages of Paid employees in the main Work (15 + ) by Sex , Nationality and Age groups  (SR)</t>
  </si>
  <si>
    <t>Employees on the job Subject to the rules and regulations of the Civil Service by Sex and Nationality for 2020 Q3 Compared to 2020 Q2</t>
  </si>
  <si>
    <t xml:space="preserve"> New Participants in GOSI for 2020 Q3 Compared to 2020 Q2   by Sex , Nationality </t>
  </si>
  <si>
    <t>Source : Estimated data from LFS - GaStat</t>
  </si>
  <si>
    <r>
      <rPr>
        <sz val="12"/>
        <color rgb="FF000000"/>
        <rFont val="Neo Sans Arabic"/>
        <family val="2"/>
      </rPr>
      <t>التوزيع النسبي للمتعطلون ( 15 سنة فأكثر ) حسب الجنس والجنسية(%)</t>
    </r>
  </si>
  <si>
    <t xml:space="preserve"> الاجمالي
Total  </t>
  </si>
  <si>
    <r>
      <rPr>
        <sz val="12"/>
        <color rgb="FF000000"/>
        <rFont val="Neo Sans Arabic"/>
        <family val="2"/>
      </rPr>
      <t>معدل البطالة للسكان ( 15 سنة فأكثر ) حسب الجنس والجنسية (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</si>
</sst>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10401]0.0"/>
    <numFmt numFmtId="165" formatCode="0.0"/>
    <numFmt numFmtId="166" formatCode="#,##0.0"/>
    <numFmt numFmtId="167" formatCode="[$-10401]#,##0;\(#,##0\)"/>
    <numFmt numFmtId="168" formatCode="[$-10401]#,#00"/>
    <numFmt numFmtId="169" formatCode="[$-10401]0"/>
    <numFmt numFmtId="170" formatCode="[$-1540A]#,##0;\(#,##0\)"/>
    <numFmt numFmtId="171" formatCode="[$-10409]0.0"/>
    <numFmt numFmtId="172" formatCode="0.0000000000000"/>
    <numFmt numFmtId="173" formatCode="[$-10409]#,##0;\(#,##0\)"/>
    <numFmt numFmtId="174" formatCode="0.000"/>
    <numFmt numFmtId="175" formatCode="0.0%"/>
  </numFmts>
  <fonts count="51">
    <font>
      <sz val="11"/>
      <color theme="1"/>
      <name val="Calibri"/>
      <family val="2"/>
      <charset val="178"/>
      <scheme val="minor"/>
    </font>
    <font>
      <sz val="11"/>
      <color rgb="FF000000"/>
      <name val="Calibri"/>
      <family val="2"/>
      <scheme val="minor"/>
    </font>
    <font>
      <sz val="10"/>
      <color rgb="FF000000"/>
      <name val="Frutiger LT Arabic 55 Roman"/>
    </font>
    <font>
      <sz val="12"/>
      <color rgb="FFFFFFFF"/>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6"/>
      <color theme="3"/>
      <name val="Frutiger LT Arabic 55 Light"/>
      <charset val="178"/>
    </font>
    <font>
      <sz val="16"/>
      <color rgb="FF000000"/>
      <name val="Frutiger LT Arabic 55 Light"/>
      <charset val="178"/>
    </font>
    <font>
      <sz val="16"/>
      <color theme="3"/>
      <name val="Frutiger LT Arabic 45 Light"/>
    </font>
    <font>
      <sz val="10"/>
      <name val="Arial"/>
      <family val="2"/>
    </font>
    <font>
      <sz val="16"/>
      <color theme="0"/>
      <name val="Frutiger LT Arabic 55 Light"/>
      <charset val="178"/>
    </font>
    <font>
      <sz val="16"/>
      <color rgb="FF002060"/>
      <name val="Frutiger LT Arabic 55 Light"/>
      <charset val="178"/>
    </font>
    <font>
      <sz val="14"/>
      <name val="Sakkal Majalla"/>
    </font>
    <font>
      <sz val="18"/>
      <name val="Sakkal Majalla"/>
    </font>
    <font>
      <sz val="11"/>
      <name val="Arial"/>
      <family val="2"/>
    </font>
    <font>
      <sz val="10"/>
      <color rgb="FF000000"/>
      <name val="Segoe UI"/>
      <family val="2"/>
    </font>
    <font>
      <sz val="10"/>
      <name val="Neo Sans Arabic"/>
      <family val="2"/>
    </font>
    <font>
      <sz val="9"/>
      <color rgb="FF000000"/>
      <name val="Frutiger LT Arabic 55 Roman"/>
    </font>
    <font>
      <sz val="11"/>
      <name val="Neo Sans Arabic"/>
      <family val="2"/>
    </font>
    <font>
      <sz val="12"/>
      <color rgb="FF000000"/>
      <name val="Neo Sans Arabic"/>
      <family val="2"/>
    </font>
    <font>
      <sz val="12"/>
      <name val="Neo Sans Arabic"/>
      <family val="2"/>
    </font>
    <font>
      <sz val="10"/>
      <name val="Frutiger LT Arabic 55 Roman"/>
    </font>
    <font>
      <sz val="10"/>
      <color theme="1"/>
      <name val="Frutiger LT Arabic 55 Roman"/>
    </font>
    <font>
      <sz val="12"/>
      <color theme="0"/>
      <name val="Frutiger LT Arabic 55 Roman"/>
    </font>
    <font>
      <sz val="11"/>
      <name val="Sakkal Majalla"/>
    </font>
    <font>
      <sz val="10"/>
      <name val="Sakkal Majalla"/>
    </font>
    <font>
      <sz val="11"/>
      <color theme="1"/>
      <name val="Sakkal Majalla"/>
    </font>
    <font>
      <sz val="10"/>
      <color rgb="FF000000"/>
      <name val="Neo Sans Arabic"/>
      <family val="2"/>
    </font>
    <font>
      <sz val="11"/>
      <color theme="1"/>
      <name val="Calibri"/>
      <family val="2"/>
      <charset val="178"/>
      <scheme val="minor"/>
    </font>
    <font>
      <sz val="16"/>
      <color rgb="FF474D9B"/>
      <name val="Frutiger LT Arabic 55 Roman"/>
    </font>
    <font>
      <sz val="16"/>
      <color theme="0"/>
      <name val="Frutiger LT Arabic 45 Light"/>
    </font>
    <font>
      <u/>
      <sz val="11"/>
      <color theme="10"/>
      <name val="Calibri"/>
      <family val="2"/>
      <scheme val="minor"/>
    </font>
    <font>
      <sz val="14"/>
      <color rgb="FF002060"/>
      <name val="Frutiger LT Arabic 55 Roman"/>
    </font>
    <font>
      <sz val="10"/>
      <color theme="1"/>
      <name val="Calibri"/>
      <family val="2"/>
      <scheme val="minor"/>
    </font>
    <font>
      <sz val="12"/>
      <color theme="1"/>
      <name val="Neo Sans Arabic"/>
      <family val="2"/>
    </font>
    <font>
      <sz val="16"/>
      <name val="Arial"/>
      <family val="2"/>
    </font>
    <font>
      <sz val="10"/>
      <color theme="1"/>
      <name val="Neo Sans Arabic"/>
      <family val="2"/>
    </font>
    <font>
      <sz val="9"/>
      <color theme="1"/>
      <name val="Frutiger LT Arabic 55 Roman"/>
    </font>
    <font>
      <sz val="11"/>
      <color theme="0"/>
      <name val="Calibri"/>
      <family val="2"/>
      <scheme val="minor"/>
    </font>
    <font>
      <sz val="12"/>
      <color rgb="FFFF0000"/>
      <name val="Neo Sans Arabic"/>
      <family val="2"/>
    </font>
    <font>
      <vertAlign val="superscript"/>
      <sz val="12"/>
      <color rgb="FF002060"/>
      <name val="Frutiger LT Arabic 55 Roman"/>
    </font>
    <font>
      <sz val="11"/>
      <color rgb="FF000000"/>
      <name val="Frutiger LT Arabic 55 Roman"/>
    </font>
    <font>
      <sz val="11"/>
      <color theme="0"/>
      <name val="Frutiger LT Arabic 55 Roman"/>
    </font>
    <font>
      <sz val="11"/>
      <color theme="1"/>
      <name val="Frutiger LT Arabic 55 Roman"/>
    </font>
    <font>
      <sz val="9"/>
      <name val="Frutiger LT Arabic 55 Roman"/>
    </font>
    <font>
      <sz val="10"/>
      <name val="neo Sans Arabicl"/>
      <charset val="178"/>
    </font>
    <font>
      <sz val="10"/>
      <name val="Neo Sans Arabic"/>
      <family val="2"/>
      <charset val="178"/>
    </font>
  </fonts>
  <fills count="14">
    <fill>
      <patternFill patternType="none"/>
    </fill>
    <fill>
      <patternFill patternType="gray125"/>
    </fill>
    <fill>
      <patternFill patternType="solid">
        <fgColor theme="0"/>
        <bgColor indexed="64"/>
      </patternFill>
    </fill>
    <fill>
      <patternFill patternType="solid">
        <fgColor rgb="FF9BA8C2"/>
        <bgColor rgb="FF9BA8C2"/>
      </patternFill>
    </fill>
    <fill>
      <patternFill patternType="solid">
        <fgColor rgb="FFCDCDCD"/>
        <bgColor rgb="FFCDCDCD"/>
      </patternFill>
    </fill>
    <fill>
      <patternFill patternType="solid">
        <fgColor rgb="FFEAEAEA"/>
        <bgColor rgb="FFEAEAEA"/>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249977111117893"/>
        <bgColor rgb="FFEAEAEA"/>
      </patternFill>
    </fill>
    <fill>
      <patternFill patternType="solid">
        <fgColor theme="0" tint="-0.249977111117893"/>
        <bgColor indexed="64"/>
      </patternFill>
    </fill>
    <fill>
      <patternFill patternType="solid">
        <fgColor theme="6" tint="0.79998168889431442"/>
        <bgColor rgb="FFCDCDCD"/>
      </patternFill>
    </fill>
    <fill>
      <patternFill patternType="solid">
        <fgColor theme="6" tint="0.79998168889431442"/>
        <bgColor indexed="64"/>
      </patternFill>
    </fill>
    <fill>
      <patternFill patternType="solid">
        <fgColor rgb="FFFFC000"/>
        <bgColor indexed="64"/>
      </patternFill>
    </fill>
  </fills>
  <borders count="49">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theme="0"/>
      </left>
      <right/>
      <top style="thin">
        <color theme="0"/>
      </top>
      <bottom style="thin">
        <color theme="0"/>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medium">
        <color theme="0"/>
      </left>
      <right/>
      <top/>
      <bottom/>
      <diagonal/>
    </border>
    <border>
      <left/>
      <right/>
      <top/>
      <bottom style="thin">
        <color theme="0"/>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rgb="FFD3D3D3"/>
      </right>
      <top style="thin">
        <color rgb="FFD3D3D3"/>
      </top>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style="thin">
        <color indexed="64"/>
      </left>
      <right style="thin">
        <color theme="0"/>
      </right>
      <top style="thin">
        <color theme="0"/>
      </top>
      <bottom/>
      <diagonal/>
    </border>
    <border>
      <left style="thin">
        <color theme="0"/>
      </left>
      <right style="thin">
        <color indexed="64"/>
      </right>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rgb="FFD3D3D3"/>
      </left>
      <right/>
      <top style="thin">
        <color rgb="FFD3D3D3"/>
      </top>
      <bottom/>
      <diagonal/>
    </border>
    <border>
      <left style="thin">
        <color rgb="FFD3D3D3"/>
      </left>
      <right/>
      <top/>
      <bottom/>
      <diagonal/>
    </border>
    <border>
      <left/>
      <right style="thin">
        <color rgb="FFD3D3D3"/>
      </right>
      <top/>
      <bottom/>
      <diagonal/>
    </border>
    <border>
      <left style="thin">
        <color theme="0"/>
      </left>
      <right style="thin">
        <color rgb="FFD3D3D3"/>
      </right>
      <top style="thin">
        <color theme="0"/>
      </top>
      <bottom style="thin">
        <color theme="0"/>
      </bottom>
      <diagonal/>
    </border>
    <border>
      <left style="thin">
        <color theme="0"/>
      </left>
      <right style="thin">
        <color rgb="FFD3D3D3"/>
      </right>
      <top style="thin">
        <color theme="0"/>
      </top>
      <bottom/>
      <diagonal/>
    </border>
    <border>
      <left style="thin">
        <color rgb="FFD3D3D3"/>
      </left>
      <right style="thin">
        <color rgb="FFD3D3D3"/>
      </right>
      <top/>
      <bottom style="thin">
        <color rgb="FFD3D3D3"/>
      </bottom>
      <diagonal/>
    </border>
    <border>
      <left style="thin">
        <color theme="0"/>
      </left>
      <right style="thin">
        <color rgb="FFD3D3D3"/>
      </right>
      <top/>
      <bottom style="thin">
        <color theme="0"/>
      </bottom>
      <diagonal/>
    </border>
    <border>
      <left/>
      <right style="thin">
        <color rgb="FFD3D3D3"/>
      </right>
      <top/>
      <bottom style="thin">
        <color theme="0"/>
      </bottom>
      <diagonal/>
    </border>
    <border>
      <left/>
      <right style="thin">
        <color rgb="FFD3D3D3"/>
      </right>
      <top style="thin">
        <color theme="0"/>
      </top>
      <bottom/>
      <diagonal/>
    </border>
    <border>
      <left/>
      <right style="thin">
        <color rgb="FFD3D3D3"/>
      </right>
      <top style="thin">
        <color theme="0"/>
      </top>
      <bottom style="thin">
        <color theme="0"/>
      </bottom>
      <diagonal/>
    </border>
  </borders>
  <cellStyleXfs count="6">
    <xf numFmtId="0" fontId="0" fillId="0" borderId="0"/>
    <xf numFmtId="0" fontId="1" fillId="0" borderId="0"/>
    <xf numFmtId="0" fontId="6" fillId="0" borderId="0"/>
    <xf numFmtId="0" fontId="13" fillId="0" borderId="0"/>
    <xf numFmtId="0" fontId="35" fillId="0" borderId="0" applyNumberFormat="0" applyFill="0" applyBorder="0" applyAlignment="0" applyProtection="0"/>
    <xf numFmtId="0" fontId="32" fillId="0" borderId="0"/>
  </cellStyleXfs>
  <cellXfs count="640">
    <xf numFmtId="0" fontId="0" fillId="0" borderId="0" xfId="0"/>
    <xf numFmtId="0" fontId="7" fillId="0" borderId="0" xfId="2" applyFont="1"/>
    <xf numFmtId="0" fontId="8" fillId="0" borderId="0" xfId="2" applyFont="1" applyAlignment="1">
      <alignment vertical="center"/>
    </xf>
    <xf numFmtId="0" fontId="9" fillId="0" borderId="0" xfId="2" applyFont="1" applyAlignment="1">
      <alignment horizontal="center" vertical="center"/>
    </xf>
    <xf numFmtId="0" fontId="10" fillId="0" borderId="0" xfId="2" applyFont="1" applyAlignment="1">
      <alignment vertical="center"/>
    </xf>
    <xf numFmtId="0" fontId="10" fillId="0" borderId="0" xfId="2" applyFont="1" applyAlignment="1">
      <alignment horizontal="left" vertical="center" indent="1"/>
    </xf>
    <xf numFmtId="0" fontId="8" fillId="0" borderId="0" xfId="2" applyFont="1"/>
    <xf numFmtId="0" fontId="11" fillId="0" borderId="0" xfId="2" applyFont="1" applyBorder="1" applyAlignment="1">
      <alignment vertical="center" readingOrder="2"/>
    </xf>
    <xf numFmtId="0" fontId="12" fillId="0" borderId="0" xfId="2" applyFont="1" applyBorder="1" applyAlignment="1">
      <alignment horizontal="right" vertical="center"/>
    </xf>
    <xf numFmtId="0" fontId="12" fillId="0" borderId="0" xfId="2" applyFont="1" applyBorder="1" applyAlignment="1">
      <alignment vertical="center"/>
    </xf>
    <xf numFmtId="0" fontId="12" fillId="0" borderId="0" xfId="2" applyFont="1" applyBorder="1" applyAlignment="1">
      <alignment horizontal="left" vertical="center"/>
    </xf>
    <xf numFmtId="0" fontId="14" fillId="7" borderId="15" xfId="3" applyFont="1" applyFill="1" applyBorder="1" applyAlignment="1">
      <alignment horizontal="center" vertical="center" wrapText="1" shrinkToFit="1"/>
    </xf>
    <xf numFmtId="0" fontId="14" fillId="7" borderId="14" xfId="3" applyFont="1" applyFill="1" applyBorder="1" applyAlignment="1">
      <alignment horizontal="center" vertical="center" wrapText="1" shrinkToFit="1"/>
    </xf>
    <xf numFmtId="0" fontId="15" fillId="6" borderId="17" xfId="2" applyFont="1" applyFill="1" applyBorder="1" applyAlignment="1">
      <alignment horizontal="right" vertical="center" wrapText="1" indent="1" readingOrder="2"/>
    </xf>
    <xf numFmtId="166" fontId="15" fillId="6" borderId="18" xfId="2" applyNumberFormat="1" applyFont="1" applyFill="1" applyBorder="1" applyAlignment="1">
      <alignment horizontal="center" vertical="center" wrapText="1" readingOrder="1"/>
    </xf>
    <xf numFmtId="0" fontId="15" fillId="6" borderId="17" xfId="2" applyFont="1" applyFill="1" applyBorder="1" applyAlignment="1">
      <alignment horizontal="left" vertical="center" wrapText="1" indent="1" readingOrder="2"/>
    </xf>
    <xf numFmtId="0" fontId="15" fillId="8" borderId="17" xfId="2" applyFont="1" applyFill="1" applyBorder="1" applyAlignment="1">
      <alignment horizontal="right" vertical="center" wrapText="1" indent="1" readingOrder="2"/>
    </xf>
    <xf numFmtId="166" fontId="15" fillId="8" borderId="18" xfId="2" applyNumberFormat="1" applyFont="1" applyFill="1" applyBorder="1" applyAlignment="1">
      <alignment horizontal="center" vertical="center" wrapText="1" readingOrder="1"/>
    </xf>
    <xf numFmtId="0" fontId="15" fillId="8" borderId="17" xfId="2" applyFont="1" applyFill="1" applyBorder="1" applyAlignment="1">
      <alignment horizontal="left" vertical="center" wrapText="1" indent="1" readingOrder="2"/>
    </xf>
    <xf numFmtId="3" fontId="15" fillId="6" borderId="18" xfId="2" applyNumberFormat="1" applyFont="1" applyFill="1" applyBorder="1" applyAlignment="1">
      <alignment horizontal="center" vertical="center" wrapText="1" readingOrder="1"/>
    </xf>
    <xf numFmtId="3" fontId="15" fillId="8" borderId="18" xfId="2" applyNumberFormat="1" applyFont="1" applyFill="1" applyBorder="1" applyAlignment="1">
      <alignment horizontal="center" vertical="center" wrapText="1" readingOrder="1"/>
    </xf>
    <xf numFmtId="0" fontId="16" fillId="2" borderId="19" xfId="2" applyFont="1" applyFill="1" applyBorder="1" applyAlignment="1">
      <alignment horizontal="right" vertical="center" indent="1" readingOrder="2"/>
    </xf>
    <xf numFmtId="0" fontId="17" fillId="2" borderId="19" xfId="2" applyFont="1" applyFill="1" applyBorder="1" applyAlignment="1">
      <alignment vertical="center" readingOrder="2"/>
    </xf>
    <xf numFmtId="0" fontId="17" fillId="2" borderId="0" xfId="2" applyFont="1" applyFill="1"/>
    <xf numFmtId="1" fontId="17" fillId="2" borderId="0" xfId="2" applyNumberFormat="1" applyFont="1" applyFill="1"/>
    <xf numFmtId="0" fontId="16" fillId="2" borderId="0" xfId="2" applyFont="1" applyFill="1" applyAlignment="1">
      <alignment horizontal="left" indent="1"/>
    </xf>
    <xf numFmtId="0" fontId="7" fillId="0" borderId="0" xfId="2" applyFont="1" applyBorder="1"/>
    <xf numFmtId="164" fontId="4" fillId="4" borderId="1" xfId="0" applyNumberFormat="1" applyFont="1" applyFill="1" applyBorder="1" applyAlignment="1">
      <alignment horizontal="center" vertical="top" wrapText="1" readingOrder="1"/>
    </xf>
    <xf numFmtId="164" fontId="4" fillId="5" borderId="1" xfId="0" applyNumberFormat="1" applyFont="1" applyFill="1" applyBorder="1" applyAlignment="1">
      <alignment horizontal="center" vertical="top" wrapText="1" readingOrder="1"/>
    </xf>
    <xf numFmtId="164" fontId="3" fillId="3" borderId="1" xfId="0" applyNumberFormat="1" applyFont="1" applyFill="1" applyBorder="1" applyAlignment="1">
      <alignment horizontal="center" vertical="top" wrapText="1" readingOrder="1"/>
    </xf>
    <xf numFmtId="0" fontId="6" fillId="0" borderId="0" xfId="2"/>
    <xf numFmtId="0" fontId="20" fillId="2" borderId="0" xfId="2" applyFont="1" applyFill="1" applyAlignment="1">
      <alignment horizontal="center" vertical="center"/>
    </xf>
    <xf numFmtId="0" fontId="21" fillId="0" borderId="0" xfId="2" applyFont="1" applyAlignment="1">
      <alignment horizontal="center" vertical="center" readingOrder="2"/>
    </xf>
    <xf numFmtId="0" fontId="20" fillId="0" borderId="0" xfId="2" applyFont="1" applyAlignment="1">
      <alignment horizontal="center" vertical="center"/>
    </xf>
    <xf numFmtId="0" fontId="22" fillId="0" borderId="0" xfId="2" applyFont="1" applyAlignment="1">
      <alignment horizontal="center" vertical="center"/>
    </xf>
    <xf numFmtId="0" fontId="22" fillId="0" borderId="0" xfId="2" applyFont="1" applyAlignment="1">
      <alignment vertical="center"/>
    </xf>
    <xf numFmtId="0" fontId="25" fillId="0" borderId="0" xfId="2" applyFont="1" applyAlignment="1">
      <alignment horizontal="right" vertical="center" readingOrder="2"/>
    </xf>
    <xf numFmtId="0" fontId="26" fillId="0" borderId="0" xfId="2" applyFont="1"/>
    <xf numFmtId="0" fontId="27" fillId="7" borderId="20" xfId="3" applyFont="1" applyFill="1" applyBorder="1" applyAlignment="1">
      <alignment horizontal="center" vertical="center" wrapText="1" shrinkToFit="1"/>
    </xf>
    <xf numFmtId="0" fontId="27" fillId="7" borderId="21" xfId="3" applyFont="1" applyFill="1" applyBorder="1" applyAlignment="1">
      <alignment horizontal="center" vertical="center" wrapText="1" shrinkToFit="1"/>
    </xf>
    <xf numFmtId="0" fontId="27" fillId="7" borderId="5" xfId="3" applyFont="1" applyFill="1" applyBorder="1" applyAlignment="1">
      <alignment horizontal="center" vertical="center" wrapText="1" shrinkToFit="1"/>
    </xf>
    <xf numFmtId="0" fontId="27" fillId="7" borderId="23" xfId="3" applyFont="1" applyFill="1" applyBorder="1" applyAlignment="1">
      <alignment horizontal="center" vertical="center" wrapText="1" shrinkToFit="1"/>
    </xf>
    <xf numFmtId="0" fontId="27" fillId="7" borderId="16" xfId="3" applyFont="1" applyFill="1" applyBorder="1" applyAlignment="1">
      <alignment horizontal="center" vertical="center" wrapText="1" shrinkToFit="1"/>
    </xf>
    <xf numFmtId="0" fontId="27" fillId="7" borderId="15" xfId="3" applyFont="1" applyFill="1" applyBorder="1" applyAlignment="1">
      <alignment horizontal="center" vertical="center" wrapText="1" shrinkToFit="1"/>
    </xf>
    <xf numFmtId="3" fontId="4" fillId="6" borderId="5" xfId="2" applyNumberFormat="1" applyFont="1" applyFill="1" applyBorder="1" applyAlignment="1">
      <alignment horizontal="center" vertical="center" wrapText="1" readingOrder="1"/>
    </xf>
    <xf numFmtId="166" fontId="4" fillId="6" borderId="18" xfId="2" applyNumberFormat="1" applyFont="1" applyFill="1" applyBorder="1" applyAlignment="1">
      <alignment horizontal="center" vertical="center" wrapText="1" readingOrder="1"/>
    </xf>
    <xf numFmtId="166" fontId="4" fillId="6" borderId="5" xfId="2" applyNumberFormat="1" applyFont="1" applyFill="1" applyBorder="1" applyAlignment="1">
      <alignment horizontal="center" vertical="center" wrapText="1" readingOrder="1"/>
    </xf>
    <xf numFmtId="3" fontId="4" fillId="8" borderId="5" xfId="2" applyNumberFormat="1" applyFont="1" applyFill="1" applyBorder="1" applyAlignment="1">
      <alignment horizontal="center" vertical="center" wrapText="1" readingOrder="1"/>
    </xf>
    <xf numFmtId="166" fontId="4" fillId="8" borderId="18" xfId="2" applyNumberFormat="1" applyFont="1" applyFill="1" applyBorder="1" applyAlignment="1">
      <alignment horizontal="center" vertical="center" wrapText="1" readingOrder="1"/>
    </xf>
    <xf numFmtId="166" fontId="4" fillId="8" borderId="5" xfId="2" applyNumberFormat="1" applyFont="1" applyFill="1" applyBorder="1" applyAlignment="1">
      <alignment horizontal="center" vertical="center" wrapText="1" readingOrder="1"/>
    </xf>
    <xf numFmtId="0" fontId="28" fillId="0" borderId="0" xfId="2" applyFont="1" applyAlignment="1">
      <alignment horizontal="right" vertical="center" indent="1" readingOrder="2"/>
    </xf>
    <xf numFmtId="0" fontId="29" fillId="0" borderId="0" xfId="2" applyFont="1" applyAlignment="1">
      <alignment vertical="center" readingOrder="2"/>
    </xf>
    <xf numFmtId="0" fontId="30" fillId="0" borderId="0" xfId="2" applyFont="1"/>
    <xf numFmtId="0" fontId="30" fillId="0" borderId="0" xfId="2" applyFont="1" applyAlignment="1"/>
    <xf numFmtId="0" fontId="30" fillId="0" borderId="0" xfId="2" applyFont="1" applyAlignment="1">
      <alignment horizontal="left" indent="1"/>
    </xf>
    <xf numFmtId="3" fontId="4" fillId="4" borderId="1" xfId="0" applyNumberFormat="1" applyFont="1" applyFill="1" applyBorder="1" applyAlignment="1">
      <alignment horizontal="center" vertical="center" wrapText="1" readingOrder="1"/>
    </xf>
    <xf numFmtId="3" fontId="4" fillId="4" borderId="1" xfId="0" applyNumberFormat="1" applyFont="1" applyFill="1" applyBorder="1" applyAlignment="1">
      <alignment horizontal="center" vertical="center" wrapText="1" readingOrder="2"/>
    </xf>
    <xf numFmtId="0" fontId="18" fillId="0" borderId="0" xfId="1" applyFont="1" applyFill="1" applyBorder="1" applyAlignment="1"/>
    <xf numFmtId="3" fontId="4" fillId="6" borderId="5" xfId="2" applyNumberFormat="1" applyFont="1" applyFill="1" applyBorder="1" applyAlignment="1">
      <alignment horizontal="center" vertical="center" readingOrder="1"/>
    </xf>
    <xf numFmtId="166" fontId="4" fillId="6" borderId="18" xfId="2" applyNumberFormat="1" applyFont="1" applyFill="1" applyBorder="1" applyAlignment="1">
      <alignment horizontal="center" vertical="center" readingOrder="1"/>
    </xf>
    <xf numFmtId="166" fontId="4" fillId="6" borderId="5" xfId="2" applyNumberFormat="1" applyFont="1" applyFill="1" applyBorder="1" applyAlignment="1">
      <alignment horizontal="center" vertical="center" readingOrder="1"/>
    </xf>
    <xf numFmtId="3" fontId="4" fillId="8" borderId="5" xfId="2" applyNumberFormat="1" applyFont="1" applyFill="1" applyBorder="1" applyAlignment="1">
      <alignment horizontal="center" vertical="center" readingOrder="1"/>
    </xf>
    <xf numFmtId="166" fontId="4" fillId="8" borderId="18" xfId="2" applyNumberFormat="1" applyFont="1" applyFill="1" applyBorder="1" applyAlignment="1">
      <alignment horizontal="center" vertical="center" readingOrder="1"/>
    </xf>
    <xf numFmtId="166" fontId="4" fillId="8" borderId="5" xfId="2" applyNumberFormat="1" applyFont="1" applyFill="1" applyBorder="1" applyAlignment="1">
      <alignment horizontal="center" vertical="center" readingOrder="1"/>
    </xf>
    <xf numFmtId="0" fontId="28" fillId="0" borderId="0" xfId="2" applyFont="1" applyAlignment="1">
      <alignment horizontal="right" vertical="center" readingOrder="2"/>
    </xf>
    <xf numFmtId="0" fontId="28" fillId="0" borderId="0" xfId="2" applyFont="1" applyAlignment="1">
      <alignment vertical="center" readingOrder="2"/>
    </xf>
    <xf numFmtId="0" fontId="30" fillId="0" borderId="0" xfId="2" applyFont="1" applyAlignment="1">
      <alignment horizontal="left"/>
    </xf>
    <xf numFmtId="169" fontId="4" fillId="5" borderId="1" xfId="0" applyNumberFormat="1" applyFont="1" applyFill="1" applyBorder="1" applyAlignment="1">
      <alignment horizontal="center" vertical="center" wrapText="1" readingOrder="1"/>
    </xf>
    <xf numFmtId="0" fontId="2" fillId="0" borderId="0" xfId="0" applyFont="1" applyAlignment="1">
      <alignment horizontal="right" vertical="center" readingOrder="2"/>
    </xf>
    <xf numFmtId="165" fontId="1" fillId="0" borderId="0" xfId="1" applyNumberFormat="1"/>
    <xf numFmtId="172" fontId="18" fillId="0" borderId="0" xfId="1" applyNumberFormat="1" applyFont="1" applyFill="1" applyBorder="1"/>
    <xf numFmtId="165" fontId="4" fillId="6" borderId="5" xfId="2" applyNumberFormat="1" applyFont="1" applyFill="1" applyBorder="1" applyAlignment="1">
      <alignment horizontal="center" vertical="center" wrapText="1" readingOrder="1"/>
    </xf>
    <xf numFmtId="166" fontId="4" fillId="10" borderId="5" xfId="2" applyNumberFormat="1" applyFont="1" applyFill="1" applyBorder="1" applyAlignment="1">
      <alignment horizontal="center" vertical="center" wrapText="1" readingOrder="1"/>
    </xf>
    <xf numFmtId="0" fontId="28" fillId="0" borderId="0" xfId="1" applyFont="1" applyFill="1" applyBorder="1"/>
    <xf numFmtId="0" fontId="29" fillId="0" borderId="0" xfId="1" applyFont="1" applyFill="1" applyBorder="1"/>
    <xf numFmtId="0" fontId="33" fillId="2" borderId="0" xfId="2" applyFont="1" applyFill="1" applyBorder="1" applyAlignment="1">
      <alignment vertical="center" wrapText="1"/>
    </xf>
    <xf numFmtId="0" fontId="34" fillId="7" borderId="15" xfId="3" applyFont="1" applyFill="1" applyBorder="1" applyAlignment="1">
      <alignment horizontal="center" vertical="center" wrapText="1" shrinkToFit="1"/>
    </xf>
    <xf numFmtId="0" fontId="34" fillId="7" borderId="15" xfId="3" applyFont="1" applyFill="1" applyBorder="1" applyAlignment="1">
      <alignment horizontal="center" vertical="center" wrapText="1" shrinkToFit="1" readingOrder="2"/>
    </xf>
    <xf numFmtId="0" fontId="34" fillId="7" borderId="15" xfId="3" applyFont="1" applyFill="1" applyBorder="1" applyAlignment="1">
      <alignment horizontal="center" vertical="center" wrapText="1" shrinkToFit="1" readingOrder="1"/>
    </xf>
    <xf numFmtId="3" fontId="36" fillId="6" borderId="18" xfId="4" applyNumberFormat="1" applyFont="1" applyFill="1" applyBorder="1" applyAlignment="1">
      <alignment horizontal="center" vertical="center" wrapText="1" readingOrder="1"/>
    </xf>
    <xf numFmtId="3" fontId="36" fillId="6" borderId="18" xfId="4" applyNumberFormat="1" applyFont="1" applyFill="1" applyBorder="1" applyAlignment="1">
      <alignment horizontal="right" vertical="center" wrapText="1" indent="1" readingOrder="2"/>
    </xf>
    <xf numFmtId="166" fontId="36" fillId="6" borderId="18" xfId="4" applyNumberFormat="1" applyFont="1" applyFill="1" applyBorder="1" applyAlignment="1">
      <alignment horizontal="left" vertical="center" wrapText="1" indent="1" readingOrder="1"/>
    </xf>
    <xf numFmtId="3" fontId="36" fillId="8" borderId="18" xfId="4" applyNumberFormat="1" applyFont="1" applyFill="1" applyBorder="1" applyAlignment="1">
      <alignment horizontal="center" vertical="center" wrapText="1" readingOrder="1"/>
    </xf>
    <xf numFmtId="3" fontId="36" fillId="8" borderId="18" xfId="4" applyNumberFormat="1" applyFont="1" applyFill="1" applyBorder="1" applyAlignment="1">
      <alignment horizontal="right" vertical="center" wrapText="1" indent="1" readingOrder="2"/>
    </xf>
    <xf numFmtId="166" fontId="36" fillId="8" borderId="18" xfId="4" applyNumberFormat="1" applyFont="1" applyFill="1" applyBorder="1" applyAlignment="1">
      <alignment horizontal="left" vertical="center" wrapText="1" indent="1" readingOrder="1"/>
    </xf>
    <xf numFmtId="0" fontId="6" fillId="0" borderId="0" xfId="2" applyAlignment="1">
      <alignment readingOrder="2"/>
    </xf>
    <xf numFmtId="0" fontId="6" fillId="0" borderId="0" xfId="2" applyAlignment="1">
      <alignment readingOrder="1"/>
    </xf>
    <xf numFmtId="49" fontId="36" fillId="6" borderId="18" xfId="4" applyNumberFormat="1" applyFont="1" applyFill="1" applyBorder="1" applyAlignment="1">
      <alignment horizontal="center" vertical="center" wrapText="1" readingOrder="2"/>
    </xf>
    <xf numFmtId="49" fontId="36" fillId="8" borderId="18" xfId="4" applyNumberFormat="1" applyFont="1" applyFill="1" applyBorder="1" applyAlignment="1">
      <alignment horizontal="center" vertical="center" wrapText="1" readingOrder="2"/>
    </xf>
    <xf numFmtId="166" fontId="15" fillId="6" borderId="18" xfId="2" applyNumberFormat="1" applyFont="1" applyFill="1" applyBorder="1" applyAlignment="1">
      <alignment horizontal="left" vertical="center" wrapText="1" indent="2" readingOrder="1"/>
    </xf>
    <xf numFmtId="166" fontId="15" fillId="8" borderId="18" xfId="2" applyNumberFormat="1" applyFont="1" applyFill="1" applyBorder="1" applyAlignment="1">
      <alignment horizontal="left" vertical="center" wrapText="1" indent="2" readingOrder="1"/>
    </xf>
    <xf numFmtId="0" fontId="17" fillId="2" borderId="19" xfId="2" applyFont="1" applyFill="1" applyBorder="1" applyAlignment="1">
      <alignment horizontal="right" vertical="center" indent="1" readingOrder="2"/>
    </xf>
    <xf numFmtId="0" fontId="17" fillId="2" borderId="0" xfId="2" applyFont="1" applyFill="1" applyAlignment="1">
      <alignment horizontal="right" vertical="center" indent="1" readingOrder="2"/>
    </xf>
    <xf numFmtId="0" fontId="17" fillId="0" borderId="0" xfId="2" applyFont="1" applyAlignment="1">
      <alignment vertical="center" readingOrder="2"/>
    </xf>
    <xf numFmtId="0" fontId="16" fillId="2" borderId="0" xfId="2" applyFont="1" applyFill="1" applyAlignment="1">
      <alignment horizontal="left" vertical="center" indent="1" readingOrder="2"/>
    </xf>
    <xf numFmtId="0" fontId="16" fillId="2" borderId="0" xfId="2" applyFont="1" applyFill="1" applyAlignment="1">
      <alignment horizontal="left" vertical="center" indent="1" readingOrder="1"/>
    </xf>
    <xf numFmtId="0" fontId="37" fillId="0" borderId="0" xfId="2" applyFont="1"/>
    <xf numFmtId="0" fontId="20" fillId="2" borderId="0" xfId="2" applyFont="1" applyFill="1" applyAlignment="1">
      <alignment vertical="center"/>
    </xf>
    <xf numFmtId="0" fontId="18" fillId="0" borderId="0" xfId="2" applyFont="1" applyAlignment="1">
      <alignment vertical="center"/>
    </xf>
    <xf numFmtId="0" fontId="39" fillId="0" borderId="0" xfId="2" applyFont="1"/>
    <xf numFmtId="0" fontId="2" fillId="0" borderId="0" xfId="2" applyFont="1" applyAlignment="1">
      <alignment horizontal="right" vertical="center" readingOrder="2"/>
    </xf>
    <xf numFmtId="0" fontId="26" fillId="0" borderId="0" xfId="2" applyFont="1" applyAlignment="1">
      <alignment horizontal="center" vertical="center"/>
    </xf>
    <xf numFmtId="0" fontId="26" fillId="0" borderId="25" xfId="2" applyFont="1" applyBorder="1" applyAlignment="1">
      <alignment horizontal="center" vertical="center"/>
    </xf>
    <xf numFmtId="0" fontId="27" fillId="7" borderId="14" xfId="3" applyFont="1" applyFill="1" applyBorder="1" applyAlignment="1">
      <alignment horizontal="center" vertical="center" wrapText="1" shrinkToFit="1"/>
    </xf>
    <xf numFmtId="0" fontId="4" fillId="6" borderId="17" xfId="2" applyFont="1" applyFill="1" applyBorder="1" applyAlignment="1">
      <alignment horizontal="center" vertical="center" wrapText="1" readingOrder="2"/>
    </xf>
    <xf numFmtId="3" fontId="4" fillId="6" borderId="18" xfId="2" applyNumberFormat="1" applyFont="1" applyFill="1" applyBorder="1" applyAlignment="1">
      <alignment horizontal="center" vertical="center" wrapText="1" readingOrder="1"/>
    </xf>
    <xf numFmtId="0" fontId="4" fillId="8" borderId="17" xfId="2" applyFont="1" applyFill="1" applyBorder="1" applyAlignment="1">
      <alignment horizontal="center" vertical="center" wrapText="1" readingOrder="2"/>
    </xf>
    <xf numFmtId="3" fontId="4" fillId="8" borderId="18" xfId="2" applyNumberFormat="1" applyFont="1" applyFill="1" applyBorder="1" applyAlignment="1">
      <alignment horizontal="center" vertical="center" wrapText="1" readingOrder="1"/>
    </xf>
    <xf numFmtId="0" fontId="27" fillId="7" borderId="21" xfId="3" applyFont="1" applyFill="1" applyBorder="1" applyAlignment="1">
      <alignment horizontal="center" vertical="center" shrinkToFit="1"/>
    </xf>
    <xf numFmtId="3" fontId="27" fillId="7" borderId="15" xfId="3" applyNumberFormat="1" applyFont="1" applyFill="1" applyBorder="1" applyAlignment="1">
      <alignment horizontal="center" vertical="center" wrapText="1" shrinkToFit="1"/>
    </xf>
    <xf numFmtId="0" fontId="28" fillId="2" borderId="0" xfId="2" applyFont="1" applyFill="1" applyAlignment="1">
      <alignment horizontal="right" vertical="center" indent="1" readingOrder="2"/>
    </xf>
    <xf numFmtId="0" fontId="28" fillId="2" borderId="0" xfId="2" applyFont="1" applyFill="1" applyAlignment="1">
      <alignment vertical="center" readingOrder="2"/>
    </xf>
    <xf numFmtId="0" fontId="28" fillId="2" borderId="0" xfId="2" applyFont="1" applyFill="1" applyAlignment="1">
      <alignment horizontal="right"/>
    </xf>
    <xf numFmtId="0" fontId="28" fillId="2" borderId="0" xfId="2" applyFont="1" applyFill="1" applyAlignment="1"/>
    <xf numFmtId="0" fontId="6" fillId="2" borderId="0" xfId="2" applyFill="1"/>
    <xf numFmtId="0" fontId="28" fillId="2" borderId="0" xfId="2" applyFont="1" applyFill="1" applyBorder="1" applyAlignment="1">
      <alignment horizontal="left" indent="1"/>
    </xf>
    <xf numFmtId="0" fontId="28" fillId="0" borderId="0" xfId="2" applyFont="1" applyAlignment="1">
      <alignment horizontal="right"/>
    </xf>
    <xf numFmtId="0" fontId="28" fillId="0" borderId="0" xfId="2" applyFont="1" applyAlignment="1"/>
    <xf numFmtId="165" fontId="28" fillId="0" borderId="0" xfId="2" applyNumberFormat="1" applyFont="1" applyAlignment="1"/>
    <xf numFmtId="0" fontId="28" fillId="0" borderId="0" xfId="2" applyFont="1" applyBorder="1" applyAlignment="1">
      <alignment horizontal="left" indent="1" readingOrder="2"/>
    </xf>
    <xf numFmtId="0" fontId="30" fillId="2" borderId="0" xfId="2" applyFont="1" applyFill="1" applyAlignment="1">
      <alignment horizontal="left" indent="1"/>
    </xf>
    <xf numFmtId="165" fontId="28" fillId="2" borderId="0" xfId="2" applyNumberFormat="1" applyFont="1" applyFill="1" applyAlignment="1">
      <alignment horizontal="left" indent="1"/>
    </xf>
    <xf numFmtId="0" fontId="6" fillId="0" borderId="0" xfId="2" applyAlignment="1">
      <alignment horizontal="right"/>
    </xf>
    <xf numFmtId="3" fontId="28" fillId="0" borderId="0" xfId="2" applyNumberFormat="1" applyFont="1" applyAlignment="1">
      <alignment horizontal="right"/>
    </xf>
    <xf numFmtId="3" fontId="28" fillId="0" borderId="0" xfId="2" applyNumberFormat="1" applyFont="1" applyAlignment="1"/>
    <xf numFmtId="0" fontId="28" fillId="0" borderId="0" xfId="2" applyFont="1"/>
    <xf numFmtId="0" fontId="28" fillId="2" borderId="0" xfId="2" applyFont="1" applyFill="1" applyAlignment="1">
      <alignment horizontal="left" vertical="center" indent="1" readingOrder="2"/>
    </xf>
    <xf numFmtId="0" fontId="28" fillId="2" borderId="0" xfId="2" applyFont="1" applyFill="1" applyAlignment="1">
      <alignment horizontal="right" vertical="center" indent="11" readingOrder="2"/>
    </xf>
    <xf numFmtId="0" fontId="28" fillId="2" borderId="0" xfId="2" applyFont="1" applyFill="1"/>
    <xf numFmtId="0" fontId="28" fillId="0" borderId="0" xfId="2" applyFont="1" applyAlignment="1">
      <alignment horizontal="left" indent="1"/>
    </xf>
    <xf numFmtId="0" fontId="28" fillId="0" borderId="0" xfId="2" applyFont="1" applyAlignment="1">
      <alignment horizontal="right" vertical="center" indent="12" readingOrder="2"/>
    </xf>
    <xf numFmtId="0" fontId="28" fillId="0" borderId="0" xfId="2" applyFont="1" applyAlignment="1">
      <alignment horizontal="right" vertical="center" indent="11" readingOrder="2"/>
    </xf>
    <xf numFmtId="0" fontId="28" fillId="0" borderId="0" xfId="2" applyFont="1" applyAlignment="1">
      <alignment horizontal="left" vertical="center" indent="1" readingOrder="2"/>
    </xf>
    <xf numFmtId="0" fontId="28" fillId="2" borderId="0" xfId="2" applyFont="1" applyFill="1" applyAlignment="1">
      <alignment horizontal="right" vertical="center" readingOrder="2"/>
    </xf>
    <xf numFmtId="0" fontId="28" fillId="0" borderId="0" xfId="2" applyFont="1" applyAlignment="1">
      <alignment horizontal="left" indent="1" readingOrder="2"/>
    </xf>
    <xf numFmtId="165" fontId="28" fillId="0" borderId="0" xfId="2" applyNumberFormat="1" applyFont="1" applyAlignment="1">
      <alignment horizontal="right"/>
    </xf>
    <xf numFmtId="0" fontId="6" fillId="0" borderId="0" xfId="2" applyAlignment="1">
      <alignment horizontal="right" indent="1"/>
    </xf>
    <xf numFmtId="3" fontId="6" fillId="0" borderId="0" xfId="2" applyNumberFormat="1"/>
    <xf numFmtId="0" fontId="18" fillId="2" borderId="0" xfId="2" applyFont="1" applyFill="1" applyAlignment="1">
      <alignment vertical="center"/>
    </xf>
    <xf numFmtId="0" fontId="22" fillId="2" borderId="0" xfId="2" applyFont="1" applyFill="1" applyAlignment="1">
      <alignment horizontal="center" vertical="center"/>
    </xf>
    <xf numFmtId="0" fontId="2" fillId="0" borderId="0" xfId="2" applyFont="1" applyAlignment="1">
      <alignment vertical="center" readingOrder="2"/>
    </xf>
    <xf numFmtId="0" fontId="2" fillId="0" borderId="0" xfId="2" applyFont="1" applyAlignment="1">
      <alignment horizontal="center" vertical="center" readingOrder="1"/>
    </xf>
    <xf numFmtId="0" fontId="28" fillId="2" borderId="0" xfId="2" applyFont="1" applyFill="1" applyAlignment="1">
      <alignment horizontal="right" indent="1"/>
    </xf>
    <xf numFmtId="3" fontId="30" fillId="0" borderId="0" xfId="2" applyNumberFormat="1" applyFont="1"/>
    <xf numFmtId="0" fontId="28" fillId="2" borderId="0" xfId="2" applyFont="1" applyFill="1" applyAlignment="1">
      <alignment horizontal="left" indent="1"/>
    </xf>
    <xf numFmtId="0" fontId="30" fillId="0" borderId="0" xfId="2" applyFont="1" applyAlignment="1">
      <alignment horizontal="right" indent="1" readingOrder="2"/>
    </xf>
    <xf numFmtId="0" fontId="2" fillId="0" borderId="0" xfId="2" applyFont="1" applyAlignment="1">
      <alignment horizontal="center"/>
    </xf>
    <xf numFmtId="3" fontId="4" fillId="6" borderId="22" xfId="2" applyNumberFormat="1" applyFont="1" applyFill="1" applyBorder="1" applyAlignment="1">
      <alignment horizontal="center" vertical="center" wrapText="1" readingOrder="1"/>
    </xf>
    <xf numFmtId="3" fontId="4" fillId="8" borderId="22" xfId="2" applyNumberFormat="1" applyFont="1" applyFill="1" applyBorder="1" applyAlignment="1">
      <alignment horizontal="center" vertical="center" wrapText="1" readingOrder="1"/>
    </xf>
    <xf numFmtId="0" fontId="30" fillId="0" borderId="0" xfId="2" applyFont="1" applyAlignment="1">
      <alignment horizontal="right" indent="1"/>
    </xf>
    <xf numFmtId="3" fontId="30" fillId="0" borderId="0" xfId="2" applyNumberFormat="1" applyFont="1" applyAlignment="1">
      <alignment horizontal="left" indent="1"/>
    </xf>
    <xf numFmtId="0" fontId="41" fillId="0" borderId="0" xfId="2" applyFont="1"/>
    <xf numFmtId="0" fontId="32" fillId="0" borderId="0" xfId="5"/>
    <xf numFmtId="0" fontId="25" fillId="0" borderId="0" xfId="2" applyFont="1" applyAlignment="1">
      <alignment horizontal="center" vertical="center" readingOrder="1"/>
    </xf>
    <xf numFmtId="0" fontId="30" fillId="2" borderId="0" xfId="2" applyFont="1" applyFill="1"/>
    <xf numFmtId="0" fontId="5" fillId="2" borderId="0" xfId="2" applyFont="1" applyFill="1" applyAlignment="1">
      <alignment vertical="center" readingOrder="2"/>
    </xf>
    <xf numFmtId="3" fontId="30" fillId="2" borderId="0" xfId="2" applyNumberFormat="1" applyFont="1" applyFill="1" applyAlignment="1">
      <alignment horizontal="right"/>
    </xf>
    <xf numFmtId="3" fontId="30" fillId="2" borderId="0" xfId="2" applyNumberFormat="1" applyFont="1" applyFill="1" applyAlignment="1"/>
    <xf numFmtId="3" fontId="28" fillId="2" borderId="0" xfId="2" applyNumberFormat="1" applyFont="1" applyFill="1" applyAlignment="1"/>
    <xf numFmtId="3" fontId="28" fillId="2" borderId="0" xfId="2" applyNumberFormat="1" applyFont="1" applyFill="1" applyAlignment="1">
      <alignment horizontal="left" indent="1"/>
    </xf>
    <xf numFmtId="174" fontId="6" fillId="0" borderId="0" xfId="2" applyNumberFormat="1"/>
    <xf numFmtId="165" fontId="6" fillId="0" borderId="0" xfId="2" applyNumberFormat="1"/>
    <xf numFmtId="175" fontId="6" fillId="0" borderId="0" xfId="2" applyNumberFormat="1"/>
    <xf numFmtId="3" fontId="4" fillId="6" borderId="17" xfId="2" applyNumberFormat="1" applyFont="1" applyFill="1" applyBorder="1" applyAlignment="1">
      <alignment horizontal="center" vertical="center" wrapText="1" readingOrder="1"/>
    </xf>
    <xf numFmtId="3" fontId="4" fillId="8" borderId="17" xfId="2" applyNumberFormat="1" applyFont="1" applyFill="1" applyBorder="1" applyAlignment="1">
      <alignment horizontal="center" vertical="center" wrapText="1" readingOrder="1"/>
    </xf>
    <xf numFmtId="0" fontId="27" fillId="7" borderId="11" xfId="3" applyFont="1" applyFill="1" applyBorder="1" applyAlignment="1">
      <alignment horizontal="center" vertical="center" wrapText="1" shrinkToFit="1"/>
    </xf>
    <xf numFmtId="0" fontId="28" fillId="2" borderId="0" xfId="2" applyFont="1" applyFill="1" applyAlignment="1">
      <alignment horizontal="right" vertical="center" indent="4" readingOrder="2"/>
    </xf>
    <xf numFmtId="0" fontId="28" fillId="2" borderId="11" xfId="2" applyFont="1" applyFill="1" applyBorder="1" applyAlignment="1">
      <alignment horizontal="left" indent="1"/>
    </xf>
    <xf numFmtId="0" fontId="42" fillId="0" borderId="0" xfId="2" applyFont="1"/>
    <xf numFmtId="0" fontId="28" fillId="2" borderId="0" xfId="2" applyFont="1" applyFill="1" applyAlignment="1">
      <alignment horizontal="left" indent="1" readingOrder="2"/>
    </xf>
    <xf numFmtId="3" fontId="28" fillId="2" borderId="0" xfId="2" applyNumberFormat="1" applyFont="1" applyFill="1" applyAlignment="1">
      <alignment horizontal="left"/>
    </xf>
    <xf numFmtId="0" fontId="6" fillId="0" borderId="0" xfId="2" applyAlignment="1">
      <alignment horizontal="center"/>
    </xf>
    <xf numFmtId="0" fontId="18" fillId="0" borderId="0" xfId="2" applyFont="1" applyAlignment="1">
      <alignment horizontal="center" vertical="center"/>
    </xf>
    <xf numFmtId="3" fontId="4" fillId="6" borderId="18" xfId="2" applyNumberFormat="1" applyFont="1" applyFill="1" applyBorder="1" applyAlignment="1">
      <alignment horizontal="right" vertical="center" wrapText="1" indent="1" readingOrder="1"/>
    </xf>
    <xf numFmtId="3" fontId="4" fillId="6" borderId="5" xfId="2" applyNumberFormat="1" applyFont="1" applyFill="1" applyBorder="1" applyAlignment="1">
      <alignment horizontal="left" vertical="center" wrapText="1" indent="1" readingOrder="1"/>
    </xf>
    <xf numFmtId="3" fontId="4" fillId="8" borderId="18" xfId="2" applyNumberFormat="1" applyFont="1" applyFill="1" applyBorder="1" applyAlignment="1">
      <alignment horizontal="right" vertical="center" wrapText="1" indent="1" readingOrder="1"/>
    </xf>
    <xf numFmtId="3" fontId="4" fillId="8" borderId="5" xfId="2" applyNumberFormat="1" applyFont="1" applyFill="1" applyBorder="1" applyAlignment="1">
      <alignment horizontal="left" vertical="center" wrapText="1" indent="1" readingOrder="1"/>
    </xf>
    <xf numFmtId="3" fontId="27" fillId="7" borderId="21" xfId="3" applyNumberFormat="1" applyFont="1" applyFill="1" applyBorder="1" applyAlignment="1">
      <alignment horizontal="center" vertical="center" wrapText="1" shrinkToFit="1"/>
    </xf>
    <xf numFmtId="0" fontId="27" fillId="7" borderId="12" xfId="3" applyFont="1" applyFill="1" applyBorder="1" applyAlignment="1">
      <alignment horizontal="center" vertical="center" wrapText="1" shrinkToFit="1"/>
    </xf>
    <xf numFmtId="0" fontId="30" fillId="2" borderId="0" xfId="2" applyFont="1" applyFill="1" applyAlignment="1">
      <alignment horizontal="center"/>
    </xf>
    <xf numFmtId="0" fontId="5" fillId="2" borderId="0" xfId="2" applyFont="1" applyFill="1" applyAlignment="1">
      <alignment horizontal="right" vertical="center" indent="1" readingOrder="2"/>
    </xf>
    <xf numFmtId="0" fontId="5" fillId="2" borderId="0" xfId="2" applyFont="1" applyFill="1" applyAlignment="1">
      <alignment horizontal="right" vertical="center" readingOrder="2"/>
    </xf>
    <xf numFmtId="0" fontId="30" fillId="2" borderId="0" xfId="2" applyFont="1" applyFill="1" applyAlignment="1">
      <alignment horizontal="left" indent="1" readingOrder="2"/>
    </xf>
    <xf numFmtId="0" fontId="28" fillId="2" borderId="0" xfId="2" applyFont="1" applyFill="1" applyAlignment="1">
      <alignment horizontal="left" vertical="center" readingOrder="2"/>
    </xf>
    <xf numFmtId="0" fontId="6" fillId="0" borderId="0" xfId="2" applyBorder="1"/>
    <xf numFmtId="0" fontId="30" fillId="2" borderId="0" xfId="2" applyFont="1" applyFill="1" applyAlignment="1">
      <alignment horizontal="right" vertical="center" indent="1" readingOrder="2"/>
    </xf>
    <xf numFmtId="0" fontId="30" fillId="2" borderId="0" xfId="2" applyFont="1" applyFill="1" applyBorder="1" applyAlignment="1">
      <alignment horizontal="left" indent="1"/>
    </xf>
    <xf numFmtId="0" fontId="30" fillId="2" borderId="0" xfId="2" applyFont="1" applyFill="1" applyAlignment="1">
      <alignment horizontal="right" indent="1" readingOrder="2"/>
    </xf>
    <xf numFmtId="3" fontId="30" fillId="2" borderId="0" xfId="2" applyNumberFormat="1" applyFont="1" applyFill="1"/>
    <xf numFmtId="0" fontId="20" fillId="0" borderId="0" xfId="2" applyFont="1" applyAlignment="1">
      <alignment vertical="center"/>
    </xf>
    <xf numFmtId="0" fontId="2" fillId="0" borderId="0" xfId="2" applyFont="1" applyAlignment="1">
      <alignment horizontal="center" vertical="center" readingOrder="2"/>
    </xf>
    <xf numFmtId="0" fontId="2" fillId="0" borderId="5" xfId="2" applyFont="1" applyBorder="1" applyAlignment="1">
      <alignment horizontal="right" vertical="center" readingOrder="2"/>
    </xf>
    <xf numFmtId="0" fontId="37" fillId="0" borderId="22" xfId="2" applyFont="1" applyBorder="1"/>
    <xf numFmtId="0" fontId="6" fillId="0" borderId="17" xfId="2" applyBorder="1"/>
    <xf numFmtId="3" fontId="4" fillId="6" borderId="18" xfId="2" applyNumberFormat="1" applyFont="1" applyFill="1" applyBorder="1" applyAlignment="1">
      <alignment horizontal="right" vertical="center" wrapText="1" indent="1" readingOrder="2"/>
    </xf>
    <xf numFmtId="3" fontId="4" fillId="8" borderId="18" xfId="2" applyNumberFormat="1" applyFont="1" applyFill="1" applyBorder="1" applyAlignment="1">
      <alignment horizontal="right" vertical="center" wrapText="1" indent="1" readingOrder="2"/>
    </xf>
    <xf numFmtId="0" fontId="27" fillId="7" borderId="13" xfId="3" applyFont="1" applyFill="1" applyBorder="1" applyAlignment="1">
      <alignment horizontal="center" vertical="center" wrapText="1" shrinkToFit="1"/>
    </xf>
    <xf numFmtId="3" fontId="27" fillId="7" borderId="20" xfId="3" applyNumberFormat="1" applyFont="1" applyFill="1" applyBorder="1" applyAlignment="1">
      <alignment horizontal="center" vertical="center" wrapText="1" shrinkToFit="1"/>
    </xf>
    <xf numFmtId="0" fontId="30" fillId="2" borderId="0" xfId="2" applyFont="1" applyFill="1" applyAlignment="1">
      <alignment horizontal="right" indent="18"/>
    </xf>
    <xf numFmtId="0" fontId="30" fillId="0" borderId="0" xfId="2" applyFont="1" applyAlignment="1">
      <alignment horizontal="center"/>
    </xf>
    <xf numFmtId="0" fontId="30" fillId="0" borderId="0" xfId="2" applyFont="1" applyAlignment="1">
      <alignment vertical="center" wrapText="1" readingOrder="1"/>
    </xf>
    <xf numFmtId="0" fontId="30" fillId="0" borderId="0" xfId="2" applyFont="1" applyAlignment="1">
      <alignment horizontal="right" indent="2" readingOrder="2"/>
    </xf>
    <xf numFmtId="0" fontId="30" fillId="0" borderId="0" xfId="2" applyFont="1" applyAlignment="1">
      <alignment horizontal="right" indent="3" readingOrder="2"/>
    </xf>
    <xf numFmtId="0" fontId="2" fillId="0" borderId="5" xfId="2" applyFont="1" applyBorder="1" applyAlignment="1">
      <alignment vertical="center" readingOrder="2"/>
    </xf>
    <xf numFmtId="0" fontId="45" fillId="0" borderId="22" xfId="2" applyFont="1" applyBorder="1" applyAlignment="1">
      <alignment horizontal="center" vertical="center" readingOrder="2"/>
    </xf>
    <xf numFmtId="0" fontId="45" fillId="0" borderId="17" xfId="2" applyFont="1" applyBorder="1" applyAlignment="1">
      <alignment horizontal="center" vertical="center" readingOrder="2"/>
    </xf>
    <xf numFmtId="3" fontId="30" fillId="2" borderId="0" xfId="2" applyNumberFormat="1" applyFont="1" applyFill="1" applyAlignment="1">
      <alignment horizontal="left" indent="1"/>
    </xf>
    <xf numFmtId="3" fontId="6" fillId="2" borderId="0" xfId="2" applyNumberFormat="1" applyFill="1"/>
    <xf numFmtId="0" fontId="4" fillId="8" borderId="21" xfId="2" applyFont="1" applyFill="1" applyBorder="1" applyAlignment="1">
      <alignment horizontal="center" vertical="center" wrapText="1" readingOrder="2"/>
    </xf>
    <xf numFmtId="3" fontId="4" fillId="8" borderId="15" xfId="2" applyNumberFormat="1" applyFont="1" applyFill="1" applyBorder="1" applyAlignment="1">
      <alignment horizontal="center" vertical="center" wrapText="1" readingOrder="1"/>
    </xf>
    <xf numFmtId="3" fontId="4" fillId="8" borderId="20" xfId="2" applyNumberFormat="1" applyFont="1" applyFill="1" applyBorder="1" applyAlignment="1">
      <alignment horizontal="center" vertical="center" wrapText="1" readingOrder="1"/>
    </xf>
    <xf numFmtId="3" fontId="27" fillId="7" borderId="13" xfId="3" applyNumberFormat="1" applyFont="1" applyFill="1" applyBorder="1" applyAlignment="1">
      <alignment horizontal="center" vertical="center" wrapText="1" shrinkToFit="1"/>
    </xf>
    <xf numFmtId="3" fontId="27" fillId="7" borderId="12" xfId="3" applyNumberFormat="1" applyFont="1" applyFill="1" applyBorder="1" applyAlignment="1">
      <alignment horizontal="center" vertical="center" wrapText="1" shrinkToFit="1"/>
    </xf>
    <xf numFmtId="0" fontId="45" fillId="0" borderId="0" xfId="2" applyFont="1" applyAlignment="1">
      <alignment horizontal="right" vertical="center"/>
    </xf>
    <xf numFmtId="3" fontId="4" fillId="6" borderId="5" xfId="2" applyNumberFormat="1" applyFont="1" applyFill="1" applyBorder="1" applyAlignment="1">
      <alignment horizontal="right" vertical="center" wrapText="1" indent="1" readingOrder="1"/>
    </xf>
    <xf numFmtId="3" fontId="4" fillId="8" borderId="5" xfId="2" applyNumberFormat="1" applyFont="1" applyFill="1" applyBorder="1" applyAlignment="1">
      <alignment horizontal="right" vertical="center" wrapText="1" indent="1" readingOrder="1"/>
    </xf>
    <xf numFmtId="0" fontId="30" fillId="0" borderId="0" xfId="2" applyFont="1" applyBorder="1"/>
    <xf numFmtId="0" fontId="30" fillId="0" borderId="0" xfId="2" applyFont="1" applyBorder="1" applyAlignment="1">
      <alignment horizontal="left" indent="1"/>
    </xf>
    <xf numFmtId="0" fontId="6" fillId="0" borderId="0" xfId="2" applyAlignment="1">
      <alignment wrapText="1"/>
    </xf>
    <xf numFmtId="3" fontId="30" fillId="0" borderId="0" xfId="2" applyNumberFormat="1" applyFont="1" applyAlignment="1">
      <alignment horizontal="right" indent="1"/>
    </xf>
    <xf numFmtId="0" fontId="18" fillId="0" borderId="0" xfId="2" applyFont="1" applyAlignment="1">
      <alignment vertical="center" wrapText="1"/>
    </xf>
    <xf numFmtId="0" fontId="37" fillId="0" borderId="0" xfId="2" applyFont="1" applyAlignment="1">
      <alignment wrapText="1"/>
    </xf>
    <xf numFmtId="0" fontId="28" fillId="0" borderId="0" xfId="2" applyFont="1" applyBorder="1" applyAlignment="1">
      <alignment horizontal="right" vertical="center" indent="1" readingOrder="2"/>
    </xf>
    <xf numFmtId="0" fontId="30" fillId="0" borderId="0" xfId="2" applyFont="1" applyAlignment="1">
      <alignment horizontal="right" wrapText="1" indent="1"/>
    </xf>
    <xf numFmtId="0" fontId="30" fillId="0" borderId="0" xfId="2" applyFont="1" applyAlignment="1">
      <alignment wrapText="1"/>
    </xf>
    <xf numFmtId="0" fontId="30" fillId="0" borderId="0" xfId="2" applyFont="1" applyAlignment="1">
      <alignment horizontal="left" wrapText="1" indent="1"/>
    </xf>
    <xf numFmtId="3" fontId="6" fillId="0" borderId="0" xfId="2" applyNumberFormat="1" applyAlignment="1">
      <alignment wrapText="1"/>
    </xf>
    <xf numFmtId="0" fontId="46" fillId="7" borderId="14" xfId="3" applyFont="1" applyFill="1" applyBorder="1" applyAlignment="1">
      <alignment horizontal="center" vertical="center" wrapText="1" shrinkToFit="1"/>
    </xf>
    <xf numFmtId="0" fontId="27" fillId="7" borderId="11" xfId="3" applyFont="1" applyFill="1" applyBorder="1" applyAlignment="1">
      <alignment horizontal="center" vertical="center" shrinkToFit="1"/>
    </xf>
    <xf numFmtId="0" fontId="24" fillId="0" borderId="0" xfId="2" applyFont="1" applyAlignment="1">
      <alignment horizontal="center" vertical="center"/>
    </xf>
    <xf numFmtId="0" fontId="2" fillId="2" borderId="0" xfId="2" applyFont="1" applyFill="1" applyAlignment="1">
      <alignment horizontal="right" vertical="center"/>
    </xf>
    <xf numFmtId="3" fontId="4" fillId="6" borderId="5" xfId="2" applyNumberFormat="1" applyFont="1" applyFill="1" applyBorder="1" applyAlignment="1">
      <alignment horizontal="left" vertical="center" wrapText="1" indent="1"/>
    </xf>
    <xf numFmtId="3" fontId="4" fillId="8" borderId="5" xfId="2" applyNumberFormat="1" applyFont="1" applyFill="1" applyBorder="1" applyAlignment="1">
      <alignment horizontal="left" vertical="center" wrapText="1" indent="1"/>
    </xf>
    <xf numFmtId="0" fontId="30" fillId="0" borderId="27" xfId="2" applyFont="1" applyBorder="1"/>
    <xf numFmtId="0" fontId="28" fillId="0" borderId="0" xfId="2" applyFont="1" applyAlignment="1">
      <alignment horizontal="right" vertical="center" indent="1"/>
    </xf>
    <xf numFmtId="0" fontId="47" fillId="0" borderId="0" xfId="2" applyFont="1"/>
    <xf numFmtId="0" fontId="47" fillId="0" borderId="0" xfId="2" applyFont="1" applyBorder="1"/>
    <xf numFmtId="0" fontId="27" fillId="7" borderId="28" xfId="3" applyFont="1" applyFill="1" applyBorder="1" applyAlignment="1">
      <alignment horizontal="center" vertical="center" wrapText="1" shrinkToFit="1"/>
    </xf>
    <xf numFmtId="0" fontId="30" fillId="0" borderId="0" xfId="2" applyFont="1" applyAlignment="1">
      <alignment horizontal="right" readingOrder="2"/>
    </xf>
    <xf numFmtId="0" fontId="41" fillId="0" borderId="0" xfId="2" applyFont="1" applyAlignment="1">
      <alignment horizontal="center" vertical="center" readingOrder="2"/>
    </xf>
    <xf numFmtId="0" fontId="6" fillId="0" borderId="17" xfId="2" applyBorder="1" applyAlignment="1">
      <alignment wrapText="1"/>
    </xf>
    <xf numFmtId="3" fontId="27" fillId="7" borderId="18" xfId="3" applyNumberFormat="1" applyFont="1" applyFill="1" applyBorder="1" applyAlignment="1">
      <alignment horizontal="center" vertical="center" wrapText="1" shrinkToFit="1"/>
    </xf>
    <xf numFmtId="0" fontId="2" fillId="0" borderId="5" xfId="2" applyFont="1" applyBorder="1" applyAlignment="1">
      <alignment horizontal="right" vertical="center"/>
    </xf>
    <xf numFmtId="0" fontId="30" fillId="0" borderId="5" xfId="2" applyFont="1" applyBorder="1" applyAlignment="1">
      <alignment horizontal="right" indent="1"/>
    </xf>
    <xf numFmtId="0" fontId="30" fillId="0" borderId="22" xfId="2" applyFont="1" applyBorder="1"/>
    <xf numFmtId="0" fontId="30" fillId="0" borderId="17" xfId="2" applyFont="1" applyBorder="1"/>
    <xf numFmtId="0" fontId="30" fillId="0" borderId="17" xfId="2" applyFont="1" applyBorder="1" applyAlignment="1">
      <alignment horizontal="left" indent="1"/>
    </xf>
    <xf numFmtId="3" fontId="4" fillId="6" borderId="5" xfId="2" applyNumberFormat="1" applyFont="1" applyFill="1" applyBorder="1" applyAlignment="1">
      <alignment horizontal="left" vertical="center" wrapText="1" indent="2" readingOrder="1"/>
    </xf>
    <xf numFmtId="3" fontId="4" fillId="8" borderId="5" xfId="2" applyNumberFormat="1" applyFont="1" applyFill="1" applyBorder="1" applyAlignment="1">
      <alignment horizontal="left" vertical="center" wrapText="1" indent="2" readingOrder="1"/>
    </xf>
    <xf numFmtId="165" fontId="6" fillId="0" borderId="0" xfId="2" applyNumberFormat="1" applyBorder="1"/>
    <xf numFmtId="0" fontId="5" fillId="0" borderId="0" xfId="2" applyFont="1" applyAlignment="1">
      <alignment horizontal="right" vertical="center" indent="1" readingOrder="2"/>
    </xf>
    <xf numFmtId="0" fontId="5" fillId="0" borderId="0" xfId="2" applyFont="1" applyAlignment="1">
      <alignment vertical="center" readingOrder="2"/>
    </xf>
    <xf numFmtId="0" fontId="48" fillId="0" borderId="0" xfId="2" applyFont="1" applyAlignment="1">
      <alignment horizontal="center" vertical="center" readingOrder="2"/>
    </xf>
    <xf numFmtId="0" fontId="30" fillId="0" borderId="0" xfId="2" applyFont="1" applyAlignment="1">
      <alignment horizontal="left" vertical="top" indent="1"/>
    </xf>
    <xf numFmtId="0" fontId="28" fillId="0" borderId="0" xfId="2" applyFont="1" applyAlignment="1">
      <alignment horizontal="right" vertical="top" indent="1" readingOrder="2"/>
    </xf>
    <xf numFmtId="3" fontId="36" fillId="6" borderId="18" xfId="4" applyNumberFormat="1" applyFont="1" applyFill="1" applyBorder="1" applyAlignment="1">
      <alignment horizontal="right" vertical="center" wrapText="1" indent="1" readingOrder="1"/>
    </xf>
    <xf numFmtId="3" fontId="36" fillId="8" borderId="18" xfId="4" applyNumberFormat="1" applyFont="1" applyFill="1" applyBorder="1" applyAlignment="1">
      <alignment horizontal="right" vertical="center" wrapText="1" indent="1" readingOrder="1"/>
    </xf>
    <xf numFmtId="0" fontId="18" fillId="0" borderId="0" xfId="1" applyFont="1" applyAlignment="1"/>
    <xf numFmtId="0" fontId="15" fillId="8" borderId="17" xfId="2" applyFont="1" applyFill="1" applyBorder="1" applyAlignment="1">
      <alignment horizontal="left" vertical="center" wrapText="1" indent="1" readingOrder="1"/>
    </xf>
    <xf numFmtId="0" fontId="15" fillId="6" borderId="17" xfId="2" applyFont="1" applyFill="1" applyBorder="1" applyAlignment="1">
      <alignment horizontal="left" vertical="center" wrapText="1" indent="1" readingOrder="1"/>
    </xf>
    <xf numFmtId="0" fontId="14" fillId="7" borderId="14" xfId="3" applyFont="1" applyFill="1" applyBorder="1" applyAlignment="1">
      <alignment horizontal="center" vertical="center" wrapText="1" shrinkToFit="1"/>
    </xf>
    <xf numFmtId="0" fontId="2" fillId="0" borderId="0" xfId="0" applyFont="1" applyAlignment="1">
      <alignment horizontal="right" vertical="center" wrapText="1" readingOrder="2"/>
    </xf>
    <xf numFmtId="0" fontId="18" fillId="0" borderId="0" xfId="1" applyFont="1" applyFill="1" applyBorder="1"/>
    <xf numFmtId="0" fontId="3" fillId="0" borderId="0" xfId="0" applyFont="1" applyAlignment="1">
      <alignment horizontal="center" vertical="center" wrapText="1" readingOrder="2"/>
    </xf>
    <xf numFmtId="0" fontId="3" fillId="3" borderId="1" xfId="0" applyFont="1" applyFill="1" applyBorder="1" applyAlignment="1">
      <alignment horizontal="center" vertical="center" wrapText="1" readingOrder="2"/>
    </xf>
    <xf numFmtId="0" fontId="18" fillId="0" borderId="2" xfId="0" applyFont="1" applyBorder="1" applyAlignment="1">
      <alignment vertical="top" wrapText="1"/>
    </xf>
    <xf numFmtId="0" fontId="18" fillId="0" borderId="3" xfId="0" applyFont="1" applyBorder="1" applyAlignment="1">
      <alignment vertical="top" wrapText="1"/>
    </xf>
    <xf numFmtId="0" fontId="4" fillId="4" borderId="1" xfId="0" applyFont="1" applyFill="1" applyBorder="1" applyAlignment="1">
      <alignment horizontal="center" vertical="top" wrapText="1" readingOrder="2"/>
    </xf>
    <xf numFmtId="164" fontId="4" fillId="4" borderId="1" xfId="0" applyNumberFormat="1" applyFont="1" applyFill="1" applyBorder="1" applyAlignment="1">
      <alignment horizontal="center" vertical="center" wrapText="1" readingOrder="1"/>
    </xf>
    <xf numFmtId="0" fontId="5" fillId="0" borderId="0" xfId="0" applyFont="1" applyAlignment="1">
      <alignment vertical="top" wrapText="1" readingOrder="1"/>
    </xf>
    <xf numFmtId="0" fontId="4" fillId="5" borderId="1" xfId="0" applyFont="1" applyFill="1" applyBorder="1" applyAlignment="1">
      <alignment horizontal="center" vertical="top" wrapText="1" readingOrder="2"/>
    </xf>
    <xf numFmtId="164" fontId="4" fillId="5" borderId="1" xfId="0" applyNumberFormat="1" applyFont="1" applyFill="1" applyBorder="1" applyAlignment="1">
      <alignment horizontal="center" vertical="center" wrapText="1" readingOrder="1"/>
    </xf>
    <xf numFmtId="0" fontId="3" fillId="3" borderId="1" xfId="0" applyFont="1" applyFill="1" applyBorder="1" applyAlignment="1">
      <alignment horizontal="center" vertical="top" wrapText="1" readingOrder="2"/>
    </xf>
    <xf numFmtId="164" fontId="3" fillId="3" borderId="1" xfId="0" applyNumberFormat="1" applyFont="1" applyFill="1" applyBorder="1" applyAlignment="1">
      <alignment horizontal="center" vertical="center" wrapText="1" readingOrder="1"/>
    </xf>
    <xf numFmtId="166" fontId="4" fillId="4" borderId="1" xfId="0" applyNumberFormat="1" applyFont="1" applyFill="1" applyBorder="1" applyAlignment="1">
      <alignment horizontal="center" vertical="center" wrapText="1" readingOrder="1"/>
    </xf>
    <xf numFmtId="0" fontId="3" fillId="3" borderId="1" xfId="0" applyFont="1" applyFill="1" applyBorder="1" applyAlignment="1">
      <alignment horizontal="center" vertical="center" wrapText="1" readingOrder="1"/>
    </xf>
    <xf numFmtId="164" fontId="4" fillId="5" borderId="3" xfId="0" applyNumberFormat="1" applyFont="1" applyFill="1" applyBorder="1" applyAlignment="1">
      <alignment horizontal="center" vertical="center" wrapText="1" readingOrder="1"/>
    </xf>
    <xf numFmtId="0" fontId="4" fillId="4" borderId="1" xfId="0" applyFont="1" applyFill="1" applyBorder="1" applyAlignment="1">
      <alignment horizontal="right" vertical="top" wrapText="1" indent="1" readingOrder="2"/>
    </xf>
    <xf numFmtId="0" fontId="2" fillId="0" borderId="0" xfId="0" applyFont="1" applyAlignment="1">
      <alignment horizontal="center" vertical="center" wrapText="1" readingOrder="2"/>
    </xf>
    <xf numFmtId="0" fontId="18" fillId="0" borderId="0" xfId="1" applyFont="1"/>
    <xf numFmtId="0" fontId="19" fillId="0" borderId="0" xfId="0" applyFont="1" applyAlignment="1">
      <alignment horizontal="center" vertical="top" wrapText="1" readingOrder="1"/>
    </xf>
    <xf numFmtId="0" fontId="4" fillId="4" borderId="1"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168" fontId="4" fillId="5" borderId="1" xfId="0" applyNumberFormat="1" applyFont="1" applyFill="1" applyBorder="1" applyAlignment="1">
      <alignment horizontal="center" vertical="center" wrapText="1" readingOrder="1"/>
    </xf>
    <xf numFmtId="167" fontId="3" fillId="3" borderId="1" xfId="0" applyNumberFormat="1" applyFont="1" applyFill="1" applyBorder="1" applyAlignment="1">
      <alignment horizontal="center" vertical="center" wrapText="1" readingOrder="1"/>
    </xf>
    <xf numFmtId="165" fontId="4" fillId="5" borderId="1" xfId="0" applyNumberFormat="1" applyFont="1" applyFill="1" applyBorder="1" applyAlignment="1">
      <alignment horizontal="center" vertical="center" wrapText="1" readingOrder="1"/>
    </xf>
    <xf numFmtId="165" fontId="18" fillId="0" borderId="3" xfId="0" applyNumberFormat="1" applyFont="1" applyBorder="1" applyAlignment="1">
      <alignment vertical="top" wrapText="1"/>
    </xf>
    <xf numFmtId="0" fontId="31" fillId="0" borderId="0" xfId="0" applyFont="1" applyAlignment="1">
      <alignment horizontal="center" vertical="center" wrapText="1" readingOrder="1"/>
    </xf>
    <xf numFmtId="165" fontId="4" fillId="4" borderId="4" xfId="0" applyNumberFormat="1" applyFont="1" applyFill="1" applyBorder="1" applyAlignment="1">
      <alignment horizontal="center" vertical="center" wrapText="1" readingOrder="1"/>
    </xf>
    <xf numFmtId="165" fontId="4" fillId="4" borderId="1" xfId="0" applyNumberFormat="1" applyFont="1" applyFill="1" applyBorder="1" applyAlignment="1">
      <alignment horizontal="center" vertical="center" wrapText="1" readingOrder="1"/>
    </xf>
    <xf numFmtId="165" fontId="18" fillId="0" borderId="2" xfId="0" applyNumberFormat="1" applyFont="1" applyBorder="1" applyAlignment="1">
      <alignment vertical="top" wrapText="1"/>
    </xf>
    <xf numFmtId="165" fontId="4" fillId="5" borderId="4" xfId="0" applyNumberFormat="1" applyFont="1" applyFill="1" applyBorder="1" applyAlignment="1">
      <alignment horizontal="center" vertical="center" wrapText="1" readingOrder="1"/>
    </xf>
    <xf numFmtId="167" fontId="3" fillId="3" borderId="4" xfId="0" applyNumberFormat="1" applyFont="1" applyFill="1" applyBorder="1" applyAlignment="1">
      <alignment horizontal="center" vertical="center" wrapText="1" readingOrder="1"/>
    </xf>
    <xf numFmtId="1" fontId="3" fillId="3" borderId="1" xfId="0" applyNumberFormat="1" applyFont="1" applyFill="1" applyBorder="1" applyAlignment="1">
      <alignment horizontal="center" vertical="center" wrapText="1" readingOrder="1"/>
    </xf>
    <xf numFmtId="165" fontId="3" fillId="3" borderId="1" xfId="0" applyNumberFormat="1" applyFont="1" applyFill="1" applyBorder="1" applyAlignment="1">
      <alignment horizontal="center" vertical="center" wrapText="1" readingOrder="1"/>
    </xf>
    <xf numFmtId="165" fontId="4" fillId="4" borderId="1" xfId="0" applyNumberFormat="1" applyFont="1" applyFill="1" applyBorder="1" applyAlignment="1">
      <alignment horizontal="center" vertical="top" wrapText="1" readingOrder="1"/>
    </xf>
    <xf numFmtId="170" fontId="3" fillId="3" borderId="1" xfId="0" applyNumberFormat="1" applyFont="1" applyFill="1" applyBorder="1" applyAlignment="1">
      <alignment horizontal="center" vertical="center" wrapText="1" readingOrder="1"/>
    </xf>
    <xf numFmtId="0" fontId="18" fillId="2" borderId="0" xfId="1" applyFont="1" applyFill="1" applyBorder="1"/>
    <xf numFmtId="167" fontId="4" fillId="5" borderId="1" xfId="0" applyNumberFormat="1" applyFont="1" applyFill="1" applyBorder="1" applyAlignment="1">
      <alignment horizontal="center" vertical="center" wrapText="1" readingOrder="1"/>
    </xf>
    <xf numFmtId="167" fontId="4" fillId="4" borderId="1" xfId="0" applyNumberFormat="1" applyFont="1" applyFill="1" applyBorder="1" applyAlignment="1">
      <alignment horizontal="center" vertical="center" wrapText="1" readingOrder="1"/>
    </xf>
    <xf numFmtId="173" fontId="3" fillId="3" borderId="1" xfId="0" applyNumberFormat="1" applyFont="1" applyFill="1" applyBorder="1" applyAlignment="1">
      <alignment horizontal="center" vertical="center" wrapText="1" readingOrder="1"/>
    </xf>
    <xf numFmtId="173" fontId="4" fillId="4" borderId="1" xfId="0" applyNumberFormat="1" applyFont="1" applyFill="1" applyBorder="1" applyAlignment="1">
      <alignment horizontal="center" vertical="top" wrapText="1" readingOrder="1"/>
    </xf>
    <xf numFmtId="173" fontId="4" fillId="4" borderId="1" xfId="0" applyNumberFormat="1" applyFont="1" applyFill="1" applyBorder="1" applyAlignment="1">
      <alignment horizontal="center" vertical="center" wrapText="1" readingOrder="1"/>
    </xf>
    <xf numFmtId="173" fontId="4" fillId="5" borderId="1" xfId="0" applyNumberFormat="1" applyFont="1" applyFill="1" applyBorder="1" applyAlignment="1">
      <alignment horizontal="center" vertical="top" wrapText="1" readingOrder="1"/>
    </xf>
    <xf numFmtId="173" fontId="4" fillId="5" borderId="1" xfId="0" applyNumberFormat="1" applyFont="1" applyFill="1" applyBorder="1" applyAlignment="1">
      <alignment horizontal="center" vertical="center" wrapText="1" readingOrder="1"/>
    </xf>
    <xf numFmtId="0" fontId="27" fillId="7" borderId="15" xfId="3" applyFont="1" applyFill="1" applyBorder="1" applyAlignment="1">
      <alignment horizontal="center" vertical="center" wrapText="1" shrinkToFit="1"/>
    </xf>
    <xf numFmtId="165" fontId="4" fillId="5" borderId="1" xfId="0" applyNumberFormat="1" applyFont="1" applyFill="1" applyBorder="1" applyAlignment="1">
      <alignment horizontal="center" vertical="center" wrapText="1" readingOrder="1"/>
    </xf>
    <xf numFmtId="165" fontId="4" fillId="4" borderId="1" xfId="0" applyNumberFormat="1" applyFont="1" applyFill="1" applyBorder="1" applyAlignment="1">
      <alignment horizontal="center" vertical="center" wrapText="1" readingOrder="1"/>
    </xf>
    <xf numFmtId="0" fontId="3" fillId="3" borderId="29" xfId="0" applyFont="1" applyFill="1" applyBorder="1" applyAlignment="1">
      <alignment horizontal="center" vertical="center" wrapText="1" readingOrder="1"/>
    </xf>
    <xf numFmtId="0" fontId="4" fillId="6" borderId="18" xfId="2" applyFont="1" applyFill="1" applyBorder="1" applyAlignment="1">
      <alignment horizontal="center" vertical="center" wrapText="1" readingOrder="1"/>
    </xf>
    <xf numFmtId="3" fontId="4" fillId="10" borderId="18" xfId="2" applyNumberFormat="1" applyFont="1" applyFill="1" applyBorder="1" applyAlignment="1">
      <alignment horizontal="center" vertical="center" wrapText="1" readingOrder="1"/>
    </xf>
    <xf numFmtId="0" fontId="18" fillId="0" borderId="18" xfId="1" applyFont="1" applyFill="1" applyBorder="1"/>
    <xf numFmtId="0" fontId="18" fillId="0" borderId="22" xfId="1" applyFont="1" applyFill="1" applyBorder="1"/>
    <xf numFmtId="165" fontId="18" fillId="0" borderId="0" xfId="1" applyNumberFormat="1" applyFont="1" applyFill="1" applyBorder="1"/>
    <xf numFmtId="1" fontId="18" fillId="0" borderId="0" xfId="1" applyNumberFormat="1" applyFont="1" applyFill="1" applyBorder="1"/>
    <xf numFmtId="0" fontId="18" fillId="0" borderId="21" xfId="1" applyFont="1" applyFill="1" applyBorder="1"/>
    <xf numFmtId="0" fontId="4" fillId="4" borderId="18" xfId="0" applyFont="1" applyFill="1" applyBorder="1" applyAlignment="1">
      <alignment horizontal="center" vertical="top" wrapText="1" readingOrder="2"/>
    </xf>
    <xf numFmtId="0" fontId="4" fillId="5" borderId="18" xfId="0" applyFont="1" applyFill="1" applyBorder="1" applyAlignment="1">
      <alignment horizontal="center" vertical="top" wrapText="1" readingOrder="2"/>
    </xf>
    <xf numFmtId="0" fontId="18" fillId="0" borderId="16" xfId="1" applyFont="1" applyFill="1" applyBorder="1"/>
    <xf numFmtId="0" fontId="3" fillId="3" borderId="44" xfId="0" applyFont="1" applyFill="1" applyBorder="1" applyAlignment="1">
      <alignment horizontal="center" vertical="center" wrapText="1" readingOrder="2"/>
    </xf>
    <xf numFmtId="165" fontId="4" fillId="4" borderId="1" xfId="0" applyNumberFormat="1" applyFont="1" applyFill="1" applyBorder="1" applyAlignment="1">
      <alignment vertical="center" wrapText="1" readingOrder="1"/>
    </xf>
    <xf numFmtId="165" fontId="4" fillId="5" borderId="1" xfId="0" applyNumberFormat="1" applyFont="1" applyFill="1" applyBorder="1" applyAlignment="1">
      <alignment vertical="center" wrapText="1" readingOrder="1"/>
    </xf>
    <xf numFmtId="0" fontId="3" fillId="3" borderId="29" xfId="0" applyFont="1" applyFill="1" applyBorder="1" applyAlignment="1">
      <alignment horizontal="center" vertical="center" wrapText="1" readingOrder="2"/>
    </xf>
    <xf numFmtId="171" fontId="4" fillId="4" borderId="21" xfId="0" applyNumberFormat="1" applyFont="1" applyFill="1" applyBorder="1" applyAlignment="1">
      <alignment horizontal="center" vertical="center" wrapText="1" readingOrder="1"/>
    </xf>
    <xf numFmtId="171" fontId="4" fillId="4" borderId="21" xfId="0" applyNumberFormat="1" applyFont="1" applyFill="1" applyBorder="1" applyAlignment="1">
      <alignment horizontal="center" vertical="top" wrapText="1" readingOrder="1"/>
    </xf>
    <xf numFmtId="171" fontId="4" fillId="4" borderId="3" xfId="0" applyNumberFormat="1" applyFont="1" applyFill="1" applyBorder="1" applyAlignment="1">
      <alignment vertical="top" wrapText="1" readingOrder="1"/>
    </xf>
    <xf numFmtId="171" fontId="4" fillId="5" borderId="18" xfId="0" applyNumberFormat="1" applyFont="1" applyFill="1" applyBorder="1" applyAlignment="1">
      <alignment horizontal="center" vertical="center" wrapText="1" readingOrder="1"/>
    </xf>
    <xf numFmtId="171" fontId="4" fillId="5" borderId="17" xfId="0" applyNumberFormat="1" applyFont="1" applyFill="1" applyBorder="1" applyAlignment="1">
      <alignment horizontal="center" vertical="top" wrapText="1" readingOrder="1"/>
    </xf>
    <xf numFmtId="171" fontId="4" fillId="5" borderId="3" xfId="0" applyNumberFormat="1" applyFont="1" applyFill="1" applyBorder="1" applyAlignment="1">
      <alignment vertical="top" wrapText="1" readingOrder="1"/>
    </xf>
    <xf numFmtId="164" fontId="3" fillId="3" borderId="16" xfId="0" applyNumberFormat="1" applyFont="1" applyFill="1" applyBorder="1" applyAlignment="1">
      <alignment horizontal="center" vertical="center" wrapText="1" readingOrder="1"/>
    </xf>
    <xf numFmtId="164" fontId="3" fillId="3" borderId="3" xfId="0" applyNumberFormat="1" applyFont="1" applyFill="1" applyBorder="1" applyAlignment="1">
      <alignment vertical="center" wrapText="1" readingOrder="1"/>
    </xf>
    <xf numFmtId="165" fontId="3" fillId="3" borderId="1" xfId="0" applyNumberFormat="1" applyFont="1" applyFill="1" applyBorder="1" applyAlignment="1">
      <alignment horizontal="center" vertical="center" wrapText="1" readingOrder="2"/>
    </xf>
    <xf numFmtId="165" fontId="3" fillId="3" borderId="4" xfId="0" applyNumberFormat="1" applyFont="1" applyFill="1" applyBorder="1" applyAlignment="1">
      <alignment horizontal="center" vertical="center" wrapText="1" readingOrder="2"/>
    </xf>
    <xf numFmtId="165" fontId="18" fillId="0" borderId="0" xfId="1" applyNumberFormat="1" applyFont="1"/>
    <xf numFmtId="165" fontId="0" fillId="0" borderId="0" xfId="0" applyNumberFormat="1"/>
    <xf numFmtId="165" fontId="0" fillId="13" borderId="0" xfId="0" applyNumberFormat="1" applyFill="1"/>
    <xf numFmtId="0" fontId="18" fillId="0" borderId="0" xfId="1" applyFont="1" applyAlignment="1">
      <alignment horizontal="center" vertical="center"/>
    </xf>
    <xf numFmtId="165" fontId="18" fillId="0" borderId="3" xfId="0" applyNumberFormat="1" applyFont="1" applyBorder="1" applyAlignment="1">
      <alignment horizontal="center" vertical="center" wrapText="1"/>
    </xf>
    <xf numFmtId="165" fontId="18" fillId="0" borderId="0" xfId="1" applyNumberFormat="1" applyFont="1" applyAlignment="1">
      <alignment horizontal="center" vertical="center"/>
    </xf>
    <xf numFmtId="165" fontId="4" fillId="5" borderId="1" xfId="0" applyNumberFormat="1" applyFont="1" applyFill="1" applyBorder="1" applyAlignment="1">
      <alignment horizontal="center" vertical="top" wrapText="1" readingOrder="1"/>
    </xf>
    <xf numFmtId="165" fontId="3" fillId="3" borderId="1" xfId="0" applyNumberFormat="1" applyFont="1" applyFill="1" applyBorder="1" applyAlignment="1">
      <alignment horizontal="center" vertical="top" wrapText="1" readingOrder="1"/>
    </xf>
    <xf numFmtId="165" fontId="3" fillId="3" borderId="4" xfId="0" applyNumberFormat="1" applyFont="1" applyFill="1" applyBorder="1" applyAlignment="1">
      <alignment horizontal="center" vertical="center" wrapText="1" readingOrder="1"/>
    </xf>
    <xf numFmtId="0" fontId="18" fillId="0" borderId="0" xfId="1" applyFont="1" applyBorder="1"/>
    <xf numFmtId="0" fontId="3" fillId="3" borderId="1" xfId="0" applyFont="1" applyFill="1" applyBorder="1" applyAlignment="1">
      <alignment horizontal="center" vertical="center" wrapText="1" readingOrder="2"/>
    </xf>
    <xf numFmtId="0" fontId="18" fillId="0" borderId="0" xfId="1" applyFont="1"/>
    <xf numFmtId="165" fontId="4" fillId="5" borderId="1" xfId="0" applyNumberFormat="1" applyFont="1" applyFill="1" applyBorder="1" applyAlignment="1">
      <alignment horizontal="center" vertical="center" wrapText="1" readingOrder="1"/>
    </xf>
    <xf numFmtId="165" fontId="4" fillId="4" borderId="1" xfId="0" applyNumberFormat="1" applyFont="1" applyFill="1" applyBorder="1" applyAlignment="1">
      <alignment horizontal="center" vertical="center" wrapText="1" readingOrder="1"/>
    </xf>
    <xf numFmtId="167" fontId="3" fillId="3" borderId="1" xfId="0" applyNumberFormat="1" applyFont="1" applyFill="1" applyBorder="1" applyAlignment="1">
      <alignment horizontal="center" vertical="center" wrapText="1" readingOrder="1"/>
    </xf>
    <xf numFmtId="0" fontId="33" fillId="2" borderId="0" xfId="2" applyFont="1" applyFill="1" applyBorder="1" applyAlignment="1">
      <alignment horizontal="center" vertical="center" wrapText="1"/>
    </xf>
    <xf numFmtId="0" fontId="33" fillId="2" borderId="24" xfId="2" applyFont="1" applyFill="1" applyBorder="1" applyAlignment="1">
      <alignment horizontal="center" vertical="center" wrapText="1"/>
    </xf>
    <xf numFmtId="0" fontId="10" fillId="0" borderId="0" xfId="2" applyFont="1" applyAlignment="1">
      <alignment horizontal="right" vertical="center" indent="2"/>
    </xf>
    <xf numFmtId="0" fontId="14" fillId="7" borderId="11" xfId="3" applyFont="1" applyFill="1" applyBorder="1" applyAlignment="1">
      <alignment horizontal="center" vertical="center" wrapText="1" shrinkToFit="1"/>
    </xf>
    <xf numFmtId="0" fontId="14" fillId="7" borderId="16" xfId="3" applyFont="1" applyFill="1" applyBorder="1" applyAlignment="1">
      <alignment horizontal="center" vertical="center" wrapText="1" shrinkToFit="1"/>
    </xf>
    <xf numFmtId="0" fontId="14" fillId="7" borderId="12" xfId="3" applyFont="1" applyFill="1" applyBorder="1" applyAlignment="1">
      <alignment horizontal="center" vertical="center" wrapText="1" shrinkToFit="1"/>
    </xf>
    <xf numFmtId="0" fontId="14" fillId="7" borderId="0" xfId="3" applyFont="1" applyFill="1" applyBorder="1" applyAlignment="1">
      <alignment horizontal="center" vertical="center" wrapText="1" shrinkToFit="1"/>
    </xf>
    <xf numFmtId="0" fontId="14" fillId="7" borderId="13" xfId="3" applyFont="1" applyFill="1" applyBorder="1" applyAlignment="1">
      <alignment horizontal="center" vertical="center" wrapText="1" shrinkToFit="1"/>
    </xf>
    <xf numFmtId="0" fontId="14" fillId="7" borderId="14" xfId="3" applyFont="1" applyFill="1" applyBorder="1" applyAlignment="1">
      <alignment horizontal="center" vertical="center" wrapText="1" shrinkToFit="1"/>
    </xf>
    <xf numFmtId="0" fontId="5" fillId="0" borderId="0" xfId="0" applyFont="1" applyAlignment="1">
      <alignment horizontal="right" vertical="top" wrapText="1" readingOrder="2"/>
    </xf>
    <xf numFmtId="0" fontId="18" fillId="0" borderId="0" xfId="1" applyFont="1" applyFill="1" applyBorder="1"/>
    <xf numFmtId="0" fontId="5" fillId="0" borderId="0" xfId="0" applyFont="1" applyAlignment="1">
      <alignment vertical="top" wrapText="1" readingOrder="1"/>
    </xf>
    <xf numFmtId="0" fontId="4" fillId="5" borderId="1" xfId="0" applyFont="1" applyFill="1" applyBorder="1" applyAlignment="1">
      <alignment horizontal="center" vertical="top" wrapText="1" readingOrder="2"/>
    </xf>
    <xf numFmtId="0" fontId="18" fillId="0" borderId="3" xfId="0" applyFont="1" applyBorder="1" applyAlignment="1">
      <alignment vertical="top" wrapText="1"/>
    </xf>
    <xf numFmtId="164" fontId="4" fillId="5" borderId="1" xfId="0" applyNumberFormat="1" applyFont="1" applyFill="1" applyBorder="1" applyAlignment="1">
      <alignment horizontal="center" vertical="center" wrapText="1" readingOrder="1"/>
    </xf>
    <xf numFmtId="0" fontId="3" fillId="3" borderId="1" xfId="0" applyFont="1" applyFill="1" applyBorder="1" applyAlignment="1">
      <alignment horizontal="center" vertical="top" wrapText="1" readingOrder="2"/>
    </xf>
    <xf numFmtId="164" fontId="3" fillId="3" borderId="1" xfId="0" applyNumberFormat="1" applyFont="1" applyFill="1" applyBorder="1" applyAlignment="1">
      <alignment horizontal="center" vertical="center" wrapText="1" readingOrder="1"/>
    </xf>
    <xf numFmtId="0" fontId="3" fillId="3" borderId="1" xfId="0" applyFont="1" applyFill="1" applyBorder="1" applyAlignment="1">
      <alignment horizontal="center" vertical="center" wrapText="1" readingOrder="2"/>
    </xf>
    <xf numFmtId="0" fontId="18" fillId="0" borderId="2" xfId="0" applyFont="1" applyBorder="1" applyAlignment="1">
      <alignment vertical="top" wrapText="1"/>
    </xf>
    <xf numFmtId="0" fontId="4" fillId="4" borderId="1" xfId="0" applyFont="1" applyFill="1" applyBorder="1" applyAlignment="1">
      <alignment horizontal="center" vertical="top" wrapText="1" readingOrder="2"/>
    </xf>
    <xf numFmtId="164" fontId="4" fillId="4" borderId="1" xfId="0" applyNumberFormat="1" applyFont="1" applyFill="1" applyBorder="1" applyAlignment="1">
      <alignment horizontal="center" vertical="center" wrapText="1" readingOrder="1"/>
    </xf>
    <xf numFmtId="0" fontId="2" fillId="0" borderId="0" xfId="0" applyFont="1" applyAlignment="1">
      <alignment horizontal="right" vertical="center" wrapText="1" readingOrder="2"/>
    </xf>
    <xf numFmtId="0" fontId="3" fillId="0" borderId="0" xfId="0" applyFont="1" applyAlignment="1">
      <alignment horizontal="center" vertical="center" wrapText="1" readingOrder="2"/>
    </xf>
    <xf numFmtId="0" fontId="31" fillId="0" borderId="0" xfId="0" applyFont="1" applyAlignment="1">
      <alignment horizontal="center" vertical="center" wrapText="1" readingOrder="2"/>
    </xf>
    <xf numFmtId="0" fontId="31" fillId="0" borderId="0" xfId="0" applyFont="1" applyAlignment="1">
      <alignment horizontal="center" vertical="center" wrapText="1" readingOrder="1"/>
    </xf>
    <xf numFmtId="0" fontId="23" fillId="0" borderId="0" xfId="0" applyFont="1" applyAlignment="1">
      <alignment horizontal="center" vertical="center" wrapText="1" readingOrder="2"/>
    </xf>
    <xf numFmtId="0" fontId="23" fillId="0" borderId="0" xfId="0" applyFont="1" applyAlignment="1">
      <alignment horizontal="center" vertical="center" wrapText="1" readingOrder="1"/>
    </xf>
    <xf numFmtId="0" fontId="49" fillId="0" borderId="0" xfId="1" applyFont="1" applyFill="1" applyBorder="1" applyAlignment="1">
      <alignment horizontal="right" vertical="center" indent="3"/>
    </xf>
    <xf numFmtId="0" fontId="50" fillId="0" borderId="0" xfId="1" applyFont="1" applyFill="1" applyBorder="1" applyAlignment="1">
      <alignment horizontal="right" vertical="center"/>
    </xf>
    <xf numFmtId="0" fontId="23" fillId="0" borderId="0" xfId="2" applyFont="1" applyAlignment="1">
      <alignment horizontal="center" vertical="center" readingOrder="2"/>
    </xf>
    <xf numFmtId="0" fontId="24" fillId="0" borderId="0" xfId="2" applyFont="1" applyAlignment="1">
      <alignment horizontal="center" vertical="center" readingOrder="1"/>
    </xf>
    <xf numFmtId="0" fontId="27" fillId="7" borderId="20" xfId="3" applyFont="1" applyFill="1" applyBorder="1" applyAlignment="1">
      <alignment horizontal="center" vertical="center" wrapText="1" shrinkToFit="1"/>
    </xf>
    <xf numFmtId="0" fontId="27" fillId="7" borderId="21" xfId="3" applyFont="1" applyFill="1" applyBorder="1" applyAlignment="1">
      <alignment horizontal="center" vertical="center" wrapText="1" shrinkToFit="1"/>
    </xf>
    <xf numFmtId="0" fontId="27" fillId="7" borderId="23" xfId="3" applyFont="1" applyFill="1" applyBorder="1" applyAlignment="1">
      <alignment horizontal="center" vertical="center" wrapText="1" shrinkToFit="1"/>
    </xf>
    <xf numFmtId="0" fontId="27" fillId="7" borderId="16" xfId="3" applyFont="1" applyFill="1" applyBorder="1" applyAlignment="1">
      <alignment horizontal="center" vertical="center" wrapText="1" shrinkToFit="1"/>
    </xf>
    <xf numFmtId="0" fontId="27" fillId="7" borderId="5" xfId="3" applyFont="1" applyFill="1" applyBorder="1" applyAlignment="1">
      <alignment horizontal="center" vertical="center" wrapText="1" shrinkToFit="1"/>
    </xf>
    <xf numFmtId="0" fontId="27" fillId="7" borderId="22" xfId="3" applyFont="1" applyFill="1" applyBorder="1" applyAlignment="1">
      <alignment horizontal="center" vertical="center" wrapText="1" shrinkToFit="1"/>
    </xf>
    <xf numFmtId="0" fontId="27" fillId="7" borderId="17" xfId="3" applyFont="1" applyFill="1" applyBorder="1" applyAlignment="1">
      <alignment horizontal="center" vertical="center" wrapText="1" shrinkToFit="1"/>
    </xf>
    <xf numFmtId="0" fontId="5" fillId="0" borderId="0" xfId="0" applyFont="1" applyAlignment="1">
      <alignment horizontal="left" vertical="top" wrapText="1" indent="1" readingOrder="1"/>
    </xf>
    <xf numFmtId="0" fontId="18" fillId="0" borderId="0" xfId="1" applyFont="1" applyFill="1" applyBorder="1" applyAlignment="1">
      <alignment horizontal="left" indent="1"/>
    </xf>
    <xf numFmtId="0" fontId="4" fillId="5" borderId="1" xfId="0" applyFont="1" applyFill="1" applyBorder="1" applyAlignment="1">
      <alignment horizontal="center" vertical="center" wrapText="1" readingOrder="2"/>
    </xf>
    <xf numFmtId="0" fontId="4" fillId="4" borderId="1" xfId="0" applyFont="1" applyFill="1" applyBorder="1" applyAlignment="1">
      <alignment horizontal="center" vertical="center" wrapText="1" readingOrder="2"/>
    </xf>
    <xf numFmtId="166" fontId="4" fillId="4" borderId="1" xfId="0" applyNumberFormat="1" applyFont="1" applyFill="1" applyBorder="1" applyAlignment="1">
      <alignment horizontal="center" vertical="center" wrapText="1" readingOrder="1"/>
    </xf>
    <xf numFmtId="166" fontId="18" fillId="0" borderId="2" xfId="0" applyNumberFormat="1" applyFont="1" applyBorder="1" applyAlignment="1">
      <alignment vertical="top" wrapText="1"/>
    </xf>
    <xf numFmtId="166" fontId="18" fillId="0" borderId="3" xfId="0" applyNumberFormat="1" applyFont="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vertical="top" wrapText="1"/>
    </xf>
    <xf numFmtId="0" fontId="18" fillId="3" borderId="8" xfId="0" applyFont="1" applyFill="1" applyBorder="1" applyAlignment="1">
      <alignment vertical="top" wrapText="1"/>
    </xf>
    <xf numFmtId="0" fontId="18" fillId="0" borderId="9" xfId="0" applyFont="1" applyBorder="1" applyAlignment="1">
      <alignment vertical="top" wrapText="1"/>
    </xf>
    <xf numFmtId="0" fontId="18" fillId="0" borderId="10" xfId="0" applyFont="1" applyBorder="1" applyAlignment="1">
      <alignment vertical="top" wrapText="1"/>
    </xf>
    <xf numFmtId="0" fontId="4" fillId="4" borderId="1" xfId="0" applyFont="1" applyFill="1" applyBorder="1" applyAlignment="1">
      <alignment horizontal="center" vertical="top" wrapText="1" readingOrder="1"/>
    </xf>
    <xf numFmtId="0" fontId="4" fillId="5" borderId="1" xfId="0" applyFont="1" applyFill="1" applyBorder="1" applyAlignment="1">
      <alignment horizontal="center" vertical="top" wrapText="1" readingOrder="1"/>
    </xf>
    <xf numFmtId="164" fontId="3" fillId="3" borderId="4" xfId="0" applyNumberFormat="1" applyFont="1" applyFill="1" applyBorder="1" applyAlignment="1">
      <alignment horizontal="center" vertical="center" wrapText="1" readingOrder="1"/>
    </xf>
    <xf numFmtId="164" fontId="3" fillId="3" borderId="3" xfId="0" applyNumberFormat="1" applyFont="1" applyFill="1" applyBorder="1" applyAlignment="1">
      <alignment horizontal="center" vertical="center" wrapText="1" readingOrder="1"/>
    </xf>
    <xf numFmtId="0" fontId="4" fillId="5" borderId="4" xfId="0" applyFont="1" applyFill="1" applyBorder="1" applyAlignment="1">
      <alignment horizontal="right" vertical="top" wrapText="1" indent="1" readingOrder="2"/>
    </xf>
    <xf numFmtId="0" fontId="4" fillId="5" borderId="2" xfId="0" applyFont="1" applyFill="1" applyBorder="1" applyAlignment="1">
      <alignment horizontal="right" vertical="top" wrapText="1" indent="1" readingOrder="2"/>
    </xf>
    <xf numFmtId="0" fontId="4" fillId="5" borderId="3" xfId="0" applyFont="1" applyFill="1" applyBorder="1" applyAlignment="1">
      <alignment horizontal="right" vertical="top" wrapText="1" indent="1" readingOrder="2"/>
    </xf>
    <xf numFmtId="164" fontId="4" fillId="5" borderId="4" xfId="0" applyNumberFormat="1" applyFont="1" applyFill="1" applyBorder="1" applyAlignment="1">
      <alignment horizontal="center" vertical="center" wrapText="1" readingOrder="1"/>
    </xf>
    <xf numFmtId="164" fontId="4" fillId="5" borderId="3" xfId="0" applyNumberFormat="1" applyFont="1" applyFill="1" applyBorder="1" applyAlignment="1">
      <alignment horizontal="center" vertical="center" wrapText="1" readingOrder="1"/>
    </xf>
    <xf numFmtId="164" fontId="4" fillId="5" borderId="2" xfId="0" applyNumberFormat="1" applyFont="1" applyFill="1" applyBorder="1" applyAlignment="1">
      <alignment horizontal="center" vertical="center" wrapText="1" readingOrder="1"/>
    </xf>
    <xf numFmtId="0" fontId="4" fillId="5" borderId="4" xfId="0" applyFont="1" applyFill="1" applyBorder="1" applyAlignment="1">
      <alignment horizontal="left" vertical="top" wrapText="1" indent="1" readingOrder="1"/>
    </xf>
    <xf numFmtId="0" fontId="4" fillId="5" borderId="3" xfId="0" applyFont="1" applyFill="1" applyBorder="1" applyAlignment="1">
      <alignment horizontal="left" vertical="top" wrapText="1" indent="1" readingOrder="1"/>
    </xf>
    <xf numFmtId="0" fontId="4" fillId="4" borderId="4" xfId="0" applyFont="1" applyFill="1" applyBorder="1" applyAlignment="1">
      <alignment horizontal="right" vertical="top" wrapText="1" indent="1" readingOrder="2"/>
    </xf>
    <xf numFmtId="0" fontId="4" fillId="4" borderId="2" xfId="0" applyFont="1" applyFill="1" applyBorder="1" applyAlignment="1">
      <alignment horizontal="right" vertical="top" wrapText="1" indent="1" readingOrder="2"/>
    </xf>
    <xf numFmtId="0" fontId="4" fillId="4" borderId="3" xfId="0" applyFont="1" applyFill="1" applyBorder="1" applyAlignment="1">
      <alignment horizontal="right" vertical="top" wrapText="1" indent="1" readingOrder="2"/>
    </xf>
    <xf numFmtId="164" fontId="4" fillId="4" borderId="4" xfId="0" applyNumberFormat="1" applyFont="1" applyFill="1" applyBorder="1" applyAlignment="1">
      <alignment horizontal="center" vertical="center" wrapText="1" readingOrder="1"/>
    </xf>
    <xf numFmtId="164" fontId="4" fillId="4" borderId="3" xfId="0" applyNumberFormat="1" applyFont="1" applyFill="1" applyBorder="1" applyAlignment="1">
      <alignment horizontal="center" vertical="center" wrapText="1" readingOrder="1"/>
    </xf>
    <xf numFmtId="164" fontId="4" fillId="4" borderId="2" xfId="0" applyNumberFormat="1" applyFont="1" applyFill="1" applyBorder="1" applyAlignment="1">
      <alignment horizontal="center" vertical="center" wrapText="1" readingOrder="1"/>
    </xf>
    <xf numFmtId="0" fontId="4" fillId="4" borderId="4" xfId="0" applyFont="1" applyFill="1" applyBorder="1" applyAlignment="1">
      <alignment horizontal="left" vertical="top" wrapText="1" indent="1" readingOrder="1"/>
    </xf>
    <xf numFmtId="0" fontId="4" fillId="4" borderId="3" xfId="0" applyFont="1" applyFill="1" applyBorder="1" applyAlignment="1">
      <alignment horizontal="left" vertical="top" wrapText="1" indent="1" readingOrder="1"/>
    </xf>
    <xf numFmtId="0" fontId="4" fillId="5" borderId="4" xfId="0" applyFont="1" applyFill="1" applyBorder="1" applyAlignment="1">
      <alignment horizontal="right" vertical="top" wrapText="1" readingOrder="2"/>
    </xf>
    <xf numFmtId="0" fontId="4" fillId="5" borderId="2" xfId="0" applyFont="1" applyFill="1" applyBorder="1" applyAlignment="1">
      <alignment horizontal="right" vertical="top" wrapText="1" readingOrder="2"/>
    </xf>
    <xf numFmtId="0" fontId="4" fillId="5" borderId="1" xfId="0" applyFont="1" applyFill="1" applyBorder="1" applyAlignment="1">
      <alignment horizontal="left" vertical="top" wrapText="1" indent="1" readingOrder="1"/>
    </xf>
    <xf numFmtId="0" fontId="18" fillId="0" borderId="3" xfId="0" applyFont="1" applyBorder="1" applyAlignment="1">
      <alignment horizontal="left" vertical="top" wrapText="1" indent="1"/>
    </xf>
    <xf numFmtId="0" fontId="4" fillId="5" borderId="1" xfId="0" applyFont="1" applyFill="1" applyBorder="1" applyAlignment="1">
      <alignment horizontal="right" vertical="top" wrapText="1" indent="1" readingOrder="2"/>
    </xf>
    <xf numFmtId="0" fontId="18" fillId="0" borderId="2" xfId="0" applyFont="1" applyBorder="1" applyAlignment="1">
      <alignment horizontal="right" vertical="top" wrapText="1" indent="1"/>
    </xf>
    <xf numFmtId="0" fontId="18" fillId="0" borderId="3" xfId="0" applyFont="1" applyBorder="1" applyAlignment="1">
      <alignment horizontal="right" vertical="top" wrapText="1" indent="1"/>
    </xf>
    <xf numFmtId="0" fontId="4" fillId="4" borderId="1" xfId="0" applyFont="1" applyFill="1" applyBorder="1" applyAlignment="1">
      <alignment horizontal="right" vertical="top" wrapText="1" indent="1" readingOrder="2"/>
    </xf>
    <xf numFmtId="0" fontId="4" fillId="4" borderId="1" xfId="0" applyFont="1" applyFill="1" applyBorder="1" applyAlignment="1">
      <alignment horizontal="left" vertical="top" wrapText="1" indent="1" readingOrder="1"/>
    </xf>
    <xf numFmtId="0" fontId="3" fillId="3" borderId="1" xfId="0" applyFont="1" applyFill="1" applyBorder="1" applyAlignment="1">
      <alignment horizontal="center" vertical="center" wrapText="1" readingOrder="1"/>
    </xf>
    <xf numFmtId="0" fontId="2" fillId="0" borderId="0" xfId="0" applyFont="1" applyAlignment="1">
      <alignment horizontal="center" vertical="center" wrapText="1" readingOrder="1"/>
    </xf>
    <xf numFmtId="0" fontId="18" fillId="0" borderId="0" xfId="1" applyFont="1"/>
    <xf numFmtId="165" fontId="4" fillId="5" borderId="1" xfId="0" applyNumberFormat="1" applyFont="1" applyFill="1" applyBorder="1" applyAlignment="1">
      <alignment horizontal="center" vertical="center" wrapText="1" readingOrder="1"/>
    </xf>
    <xf numFmtId="165" fontId="18" fillId="0" borderId="3" xfId="0" applyNumberFormat="1" applyFont="1" applyBorder="1" applyAlignment="1">
      <alignment vertical="top" wrapText="1"/>
    </xf>
    <xf numFmtId="165" fontId="18" fillId="0" borderId="2" xfId="0" applyNumberFormat="1" applyFont="1" applyBorder="1" applyAlignment="1">
      <alignment vertical="top" wrapText="1"/>
    </xf>
    <xf numFmtId="165" fontId="4" fillId="5" borderId="1" xfId="0" applyNumberFormat="1" applyFont="1" applyFill="1" applyBorder="1" applyAlignment="1">
      <alignment horizontal="center" vertical="top" wrapText="1" readingOrder="1"/>
    </xf>
    <xf numFmtId="0" fontId="18" fillId="0" borderId="2" xfId="0" applyFont="1" applyBorder="1" applyAlignment="1">
      <alignment vertical="center" wrapText="1"/>
    </xf>
    <xf numFmtId="0" fontId="18" fillId="0" borderId="3" xfId="0" applyFont="1" applyBorder="1" applyAlignment="1">
      <alignment vertical="center" wrapText="1"/>
    </xf>
    <xf numFmtId="165" fontId="4" fillId="4" borderId="1" xfId="0" applyNumberFormat="1" applyFont="1" applyFill="1" applyBorder="1" applyAlignment="1">
      <alignment horizontal="center" vertical="center" wrapText="1" readingOrder="1"/>
    </xf>
    <xf numFmtId="165" fontId="4" fillId="4" borderId="1" xfId="0" applyNumberFormat="1" applyFont="1" applyFill="1" applyBorder="1" applyAlignment="1">
      <alignment horizontal="center" vertical="top" wrapText="1" readingOrder="1"/>
    </xf>
    <xf numFmtId="0" fontId="2" fillId="0" borderId="0" xfId="0" applyFont="1" applyAlignment="1">
      <alignment horizontal="center" vertical="center" wrapText="1" readingOrder="2"/>
    </xf>
    <xf numFmtId="0" fontId="19" fillId="0" borderId="0" xfId="0" applyFont="1" applyAlignment="1">
      <alignment horizontal="center" vertical="top" wrapText="1" readingOrder="1"/>
    </xf>
    <xf numFmtId="0" fontId="4" fillId="5" borderId="4" xfId="0" applyFont="1" applyFill="1" applyBorder="1" applyAlignment="1">
      <alignment horizontal="center" vertical="center" wrapText="1" readingOrder="1"/>
    </xf>
    <xf numFmtId="0" fontId="4" fillId="5" borderId="3" xfId="0" applyFont="1" applyFill="1" applyBorder="1" applyAlignment="1">
      <alignment horizontal="center" vertical="center" wrapText="1" readingOrder="1"/>
    </xf>
    <xf numFmtId="168" fontId="4" fillId="5" borderId="1" xfId="0" applyNumberFormat="1" applyFont="1" applyFill="1" applyBorder="1" applyAlignment="1">
      <alignment horizontal="center" vertical="center" wrapText="1" readingOrder="1"/>
    </xf>
    <xf numFmtId="0" fontId="4" fillId="4" borderId="4" xfId="0" applyFont="1" applyFill="1" applyBorder="1" applyAlignment="1">
      <alignment horizontal="center" vertical="center" wrapText="1" readingOrder="1"/>
    </xf>
    <xf numFmtId="0" fontId="4" fillId="4" borderId="3" xfId="0" applyFont="1" applyFill="1" applyBorder="1" applyAlignment="1">
      <alignment horizontal="center" vertical="center" wrapText="1" readingOrder="1"/>
    </xf>
    <xf numFmtId="168" fontId="4" fillId="4" borderId="1" xfId="0" applyNumberFormat="1" applyFont="1" applyFill="1" applyBorder="1" applyAlignment="1">
      <alignment horizontal="center" vertical="center" wrapText="1" readingOrder="1"/>
    </xf>
    <xf numFmtId="0" fontId="18" fillId="0" borderId="0" xfId="1" applyFont="1" applyAlignment="1">
      <alignment horizontal="right"/>
    </xf>
    <xf numFmtId="0" fontId="4" fillId="4" borderId="1" xfId="0" applyFont="1" applyFill="1" applyBorder="1" applyAlignment="1">
      <alignment horizontal="right" vertical="top" wrapText="1" indent="1" readingOrder="1"/>
    </xf>
    <xf numFmtId="0" fontId="4" fillId="4" borderId="1" xfId="0" applyFont="1" applyFill="1" applyBorder="1" applyAlignment="1">
      <alignment horizontal="left" vertical="center" wrapText="1" indent="1" readingOrder="1"/>
    </xf>
    <xf numFmtId="0" fontId="4" fillId="5" borderId="1" xfId="0" applyFont="1" applyFill="1" applyBorder="1" applyAlignment="1">
      <alignment horizontal="right" vertical="top" wrapText="1" indent="1" readingOrder="1"/>
    </xf>
    <xf numFmtId="0" fontId="4" fillId="5" borderId="1" xfId="0" applyFont="1" applyFill="1" applyBorder="1" applyAlignment="1">
      <alignment horizontal="left" vertical="center" wrapText="1" indent="1" readingOrder="1"/>
    </xf>
    <xf numFmtId="165" fontId="3" fillId="3" borderId="1" xfId="0" applyNumberFormat="1" applyFont="1" applyFill="1" applyBorder="1" applyAlignment="1">
      <alignment horizontal="center" vertical="center" wrapText="1" readingOrder="2"/>
    </xf>
    <xf numFmtId="165" fontId="18" fillId="0" borderId="7" xfId="0" applyNumberFormat="1" applyFont="1" applyBorder="1" applyAlignment="1">
      <alignment vertical="top" wrapText="1"/>
    </xf>
    <xf numFmtId="165" fontId="18" fillId="3" borderId="8" xfId="0" applyNumberFormat="1" applyFont="1" applyFill="1" applyBorder="1" applyAlignment="1">
      <alignment vertical="top" wrapText="1"/>
    </xf>
    <xf numFmtId="165" fontId="18" fillId="0" borderId="10" xfId="0" applyNumberFormat="1" applyFont="1" applyBorder="1" applyAlignment="1">
      <alignment vertical="top" wrapText="1"/>
    </xf>
    <xf numFmtId="167" fontId="3" fillId="3" borderId="1" xfId="0" applyNumberFormat="1" applyFont="1" applyFill="1" applyBorder="1" applyAlignment="1">
      <alignment horizontal="center" vertical="center" wrapText="1" readingOrder="1"/>
    </xf>
    <xf numFmtId="165" fontId="18" fillId="0" borderId="0" xfId="1" applyNumberFormat="1" applyFont="1"/>
    <xf numFmtId="165" fontId="3" fillId="0" borderId="0" xfId="0" applyNumberFormat="1" applyFont="1" applyAlignment="1">
      <alignment horizontal="center" vertical="center" wrapText="1" readingOrder="2"/>
    </xf>
    <xf numFmtId="0" fontId="18" fillId="0" borderId="0" xfId="1" applyFont="1" applyFill="1" applyBorder="1" applyAlignment="1">
      <alignment horizontal="center"/>
    </xf>
    <xf numFmtId="0" fontId="4" fillId="5" borderId="1" xfId="0" applyFont="1" applyFill="1" applyBorder="1" applyAlignment="1">
      <alignment horizontal="center" vertical="top" readingOrder="2"/>
    </xf>
    <xf numFmtId="0" fontId="18" fillId="0" borderId="3" xfId="0" applyFont="1" applyBorder="1" applyAlignment="1">
      <alignment vertical="top"/>
    </xf>
    <xf numFmtId="165" fontId="4" fillId="5" borderId="4" xfId="0" applyNumberFormat="1" applyFont="1" applyFill="1" applyBorder="1" applyAlignment="1">
      <alignment horizontal="center" vertical="center" wrapText="1" readingOrder="1"/>
    </xf>
    <xf numFmtId="165" fontId="4" fillId="5" borderId="3" xfId="0" applyNumberFormat="1" applyFont="1" applyFill="1" applyBorder="1" applyAlignment="1">
      <alignment horizontal="center" vertical="center" wrapText="1" readingOrder="1"/>
    </xf>
    <xf numFmtId="167" fontId="3" fillId="3" borderId="4" xfId="0" applyNumberFormat="1" applyFont="1" applyFill="1" applyBorder="1" applyAlignment="1">
      <alignment horizontal="center" vertical="center" wrapText="1" readingOrder="1"/>
    </xf>
    <xf numFmtId="167" fontId="3" fillId="3" borderId="3" xfId="0" applyNumberFormat="1" applyFont="1" applyFill="1" applyBorder="1" applyAlignment="1">
      <alignment horizontal="center" vertical="center" wrapText="1" readingOrder="1"/>
    </xf>
    <xf numFmtId="165" fontId="4" fillId="4" borderId="4" xfId="0" applyNumberFormat="1" applyFont="1" applyFill="1" applyBorder="1" applyAlignment="1">
      <alignment horizontal="center" vertical="center" wrapText="1" readingOrder="1"/>
    </xf>
    <xf numFmtId="165" fontId="4" fillId="4" borderId="3" xfId="0" applyNumberFormat="1" applyFont="1" applyFill="1" applyBorder="1" applyAlignment="1">
      <alignment horizontal="center" vertical="center" wrapText="1" readingOrder="1"/>
    </xf>
    <xf numFmtId="165" fontId="4" fillId="5" borderId="2" xfId="0" applyNumberFormat="1" applyFont="1" applyFill="1" applyBorder="1" applyAlignment="1">
      <alignment horizontal="center" vertical="center" wrapText="1" readingOrder="1"/>
    </xf>
    <xf numFmtId="165" fontId="4" fillId="4" borderId="2" xfId="0" applyNumberFormat="1" applyFont="1" applyFill="1" applyBorder="1" applyAlignment="1">
      <alignment horizontal="center" vertical="center" wrapText="1" readingOrder="1"/>
    </xf>
    <xf numFmtId="0" fontId="3" fillId="3" borderId="4" xfId="0" applyFont="1" applyFill="1" applyBorder="1" applyAlignment="1">
      <alignment horizontal="center" vertical="center" wrapText="1" readingOrder="2"/>
    </xf>
    <xf numFmtId="0" fontId="3" fillId="3" borderId="3" xfId="0" applyFont="1" applyFill="1" applyBorder="1" applyAlignment="1">
      <alignment horizontal="center" vertical="center" wrapText="1" readingOrder="2"/>
    </xf>
    <xf numFmtId="0" fontId="31" fillId="0" borderId="0" xfId="0" applyFont="1" applyAlignment="1">
      <alignment horizontal="right" vertical="center" wrapText="1" indent="3" readingOrder="2"/>
    </xf>
    <xf numFmtId="0" fontId="18" fillId="0" borderId="0" xfId="1" applyFont="1" applyAlignment="1">
      <alignment horizontal="right" indent="3"/>
    </xf>
    <xf numFmtId="0" fontId="31" fillId="0" borderId="0" xfId="0" applyFont="1" applyAlignment="1">
      <alignment horizontal="right" vertical="center" wrapText="1" indent="1" readingOrder="1"/>
    </xf>
    <xf numFmtId="0" fontId="18" fillId="0" borderId="0" xfId="1" applyFont="1" applyAlignment="1">
      <alignment horizontal="right" indent="1"/>
    </xf>
    <xf numFmtId="0" fontId="23" fillId="0" borderId="0" xfId="0" applyFont="1" applyAlignment="1">
      <alignment horizontal="right" vertical="center" wrapText="1" indent="1" readingOrder="1"/>
    </xf>
    <xf numFmtId="0" fontId="4" fillId="5" borderId="4" xfId="0" applyFont="1" applyFill="1" applyBorder="1" applyAlignment="1">
      <alignment horizontal="center" vertical="top" wrapText="1" readingOrder="1"/>
    </xf>
    <xf numFmtId="0" fontId="4" fillId="5" borderId="3" xfId="0" applyFont="1" applyFill="1" applyBorder="1" applyAlignment="1">
      <alignment horizontal="center" vertical="top" wrapText="1" readingOrder="1"/>
    </xf>
    <xf numFmtId="0" fontId="3" fillId="3" borderId="4" xfId="0" applyFont="1" applyFill="1" applyBorder="1" applyAlignment="1">
      <alignment horizontal="center" vertical="top" wrapText="1" readingOrder="2"/>
    </xf>
    <xf numFmtId="0" fontId="3" fillId="3" borderId="3" xfId="0" applyFont="1" applyFill="1" applyBorder="1" applyAlignment="1">
      <alignment horizontal="center" vertical="top" wrapText="1" readingOrder="2"/>
    </xf>
    <xf numFmtId="0" fontId="4" fillId="4" borderId="4" xfId="0" applyFont="1" applyFill="1" applyBorder="1" applyAlignment="1">
      <alignment horizontal="center" vertical="top" wrapText="1" readingOrder="1"/>
    </xf>
    <xf numFmtId="0" fontId="4" fillId="4" borderId="3" xfId="0" applyFont="1" applyFill="1" applyBorder="1" applyAlignment="1">
      <alignment horizontal="center" vertical="top" wrapText="1" readingOrder="1"/>
    </xf>
    <xf numFmtId="0" fontId="2" fillId="0" borderId="9" xfId="0" applyFont="1" applyBorder="1" applyAlignment="1">
      <alignment horizontal="right" vertical="center" wrapText="1" readingOrder="2"/>
    </xf>
    <xf numFmtId="0" fontId="4" fillId="4" borderId="1" xfId="0" applyFont="1" applyFill="1" applyBorder="1" applyAlignment="1">
      <alignment horizontal="center" vertical="center" wrapText="1" readingOrder="1"/>
    </xf>
    <xf numFmtId="0" fontId="3" fillId="3" borderId="1" xfId="0" applyFont="1" applyFill="1" applyBorder="1" applyAlignment="1">
      <alignment horizontal="center" vertical="top" wrapText="1" readingOrder="1"/>
    </xf>
    <xf numFmtId="0" fontId="4" fillId="5" borderId="1" xfId="0" applyFont="1" applyFill="1" applyBorder="1" applyAlignment="1">
      <alignment horizontal="center" vertical="center" wrapText="1" readingOrder="1"/>
    </xf>
    <xf numFmtId="0" fontId="31" fillId="0" borderId="0" xfId="0" applyFont="1" applyAlignment="1">
      <alignment horizontal="right" vertical="center" wrapText="1" indent="4" readingOrder="2"/>
    </xf>
    <xf numFmtId="0" fontId="18" fillId="0" borderId="0" xfId="1" applyFont="1" applyAlignment="1">
      <alignment horizontal="right" indent="4"/>
    </xf>
    <xf numFmtId="0" fontId="5" fillId="0" borderId="0" xfId="0" applyFont="1" applyAlignment="1">
      <alignment horizontal="right" vertical="top" wrapText="1" indent="1" readingOrder="2"/>
    </xf>
    <xf numFmtId="0" fontId="18" fillId="0" borderId="0" xfId="1" applyFont="1" applyAlignment="1">
      <alignment horizontal="left" inden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65" fontId="3" fillId="3" borderId="4" xfId="0" applyNumberFormat="1" applyFont="1" applyFill="1" applyBorder="1" applyAlignment="1">
      <alignment horizontal="center" vertical="center" wrapText="1" readingOrder="1"/>
    </xf>
    <xf numFmtId="165" fontId="3" fillId="3" borderId="2" xfId="0" applyNumberFormat="1" applyFont="1" applyFill="1" applyBorder="1" applyAlignment="1">
      <alignment horizontal="center" vertical="center" wrapText="1" readingOrder="1"/>
    </xf>
    <xf numFmtId="165" fontId="3" fillId="3" borderId="3" xfId="0" applyNumberFormat="1" applyFont="1" applyFill="1" applyBorder="1" applyAlignment="1">
      <alignment horizontal="center" vertical="center" wrapText="1" readingOrder="1"/>
    </xf>
    <xf numFmtId="0" fontId="20" fillId="2" borderId="0" xfId="2" applyFont="1" applyFill="1" applyAlignment="1">
      <alignment horizontal="center" vertical="center"/>
    </xf>
    <xf numFmtId="0" fontId="20" fillId="0" borderId="0" xfId="2" applyFont="1" applyAlignment="1">
      <alignment horizontal="center" vertical="center"/>
    </xf>
    <xf numFmtId="0" fontId="18" fillId="0" borderId="3" xfId="0" applyFont="1" applyBorder="1" applyAlignment="1">
      <alignment vertical="top" wrapText="1" readingOrder="2"/>
    </xf>
    <xf numFmtId="0" fontId="5" fillId="0" borderId="0" xfId="0" applyFont="1" applyAlignment="1">
      <alignment horizontal="right" vertical="top" wrapText="1" indent="8" readingOrder="1"/>
    </xf>
    <xf numFmtId="0" fontId="18" fillId="0" borderId="0" xfId="1" applyFont="1" applyAlignment="1">
      <alignment horizontal="right" indent="8"/>
    </xf>
    <xf numFmtId="165" fontId="4" fillId="5" borderId="4" xfId="0" applyNumberFormat="1" applyFont="1" applyFill="1" applyBorder="1" applyAlignment="1">
      <alignment horizontal="center" vertical="top" wrapText="1" readingOrder="1"/>
    </xf>
    <xf numFmtId="165" fontId="4" fillId="5" borderId="3" xfId="0" applyNumberFormat="1" applyFont="1" applyFill="1" applyBorder="1" applyAlignment="1">
      <alignment horizontal="center" vertical="top" wrapText="1" readingOrder="1"/>
    </xf>
    <xf numFmtId="0" fontId="18" fillId="0" borderId="2" xfId="0" applyFont="1" applyBorder="1" applyAlignment="1">
      <alignment horizontal="left" vertical="top" wrapText="1" indent="1"/>
    </xf>
    <xf numFmtId="165" fontId="3" fillId="3" borderId="4" xfId="0" applyNumberFormat="1" applyFont="1" applyFill="1" applyBorder="1" applyAlignment="1">
      <alignment horizontal="center" vertical="top" wrapText="1" readingOrder="1"/>
    </xf>
    <xf numFmtId="165" fontId="3" fillId="3" borderId="3" xfId="0" applyNumberFormat="1" applyFont="1" applyFill="1" applyBorder="1" applyAlignment="1">
      <alignment horizontal="center" vertical="top" wrapText="1" readingOrder="1"/>
    </xf>
    <xf numFmtId="165" fontId="4" fillId="4" borderId="4" xfId="0" applyNumberFormat="1" applyFont="1" applyFill="1" applyBorder="1" applyAlignment="1">
      <alignment horizontal="center" vertical="top" wrapText="1" readingOrder="1"/>
    </xf>
    <xf numFmtId="165" fontId="4" fillId="4" borderId="3" xfId="0" applyNumberFormat="1" applyFont="1" applyFill="1" applyBorder="1" applyAlignment="1">
      <alignment horizontal="center" vertical="top" wrapText="1" readingOrder="1"/>
    </xf>
    <xf numFmtId="0" fontId="31" fillId="0" borderId="0" xfId="0" applyFont="1" applyAlignment="1">
      <alignment horizontal="right" vertical="center" wrapText="1" indent="8" readingOrder="2"/>
    </xf>
    <xf numFmtId="0" fontId="31" fillId="0" borderId="0" xfId="0" applyFont="1" applyAlignment="1">
      <alignment horizontal="right" vertical="center" wrapText="1" indent="5" readingOrder="1"/>
    </xf>
    <xf numFmtId="0" fontId="18" fillId="0" borderId="0" xfId="1" applyFont="1" applyAlignment="1">
      <alignment horizontal="right" indent="5"/>
    </xf>
    <xf numFmtId="0" fontId="18" fillId="0" borderId="0" xfId="1" applyFont="1" applyAlignment="1">
      <alignment horizontal="center"/>
    </xf>
    <xf numFmtId="0" fontId="4" fillId="5" borderId="42" xfId="0" applyFont="1" applyFill="1" applyBorder="1" applyAlignment="1">
      <alignment horizontal="center" vertical="top" wrapText="1" readingOrder="2"/>
    </xf>
    <xf numFmtId="0" fontId="18" fillId="0" borderId="17" xfId="0" applyFont="1" applyBorder="1" applyAlignment="1">
      <alignment vertical="top" wrapText="1"/>
    </xf>
    <xf numFmtId="165" fontId="4" fillId="11" borderId="5" xfId="0" applyNumberFormat="1" applyFont="1" applyFill="1" applyBorder="1" applyAlignment="1">
      <alignment horizontal="center" vertical="center" wrapText="1" readingOrder="1"/>
    </xf>
    <xf numFmtId="165" fontId="4" fillId="11" borderId="22" xfId="0" applyNumberFormat="1" applyFont="1" applyFill="1" applyBorder="1" applyAlignment="1">
      <alignment horizontal="center" vertical="center" wrapText="1" readingOrder="1"/>
    </xf>
    <xf numFmtId="165" fontId="4" fillId="11" borderId="17" xfId="0" applyNumberFormat="1" applyFont="1" applyFill="1" applyBorder="1" applyAlignment="1">
      <alignment horizontal="center" vertical="center" wrapText="1" readingOrder="1"/>
    </xf>
    <xf numFmtId="165" fontId="4" fillId="11" borderId="42" xfId="0" applyNumberFormat="1" applyFont="1" applyFill="1" applyBorder="1" applyAlignment="1">
      <alignment horizontal="center" vertical="center" wrapText="1" readingOrder="1"/>
    </xf>
    <xf numFmtId="165" fontId="18" fillId="12" borderId="17" xfId="0" applyNumberFormat="1" applyFont="1" applyFill="1" applyBorder="1" applyAlignment="1">
      <alignment vertical="center" wrapText="1"/>
    </xf>
    <xf numFmtId="0" fontId="3" fillId="3" borderId="44" xfId="0" applyFont="1" applyFill="1" applyBorder="1" applyAlignment="1">
      <alignment horizontal="center" vertical="center" wrapText="1" readingOrder="2"/>
    </xf>
    <xf numFmtId="1" fontId="3" fillId="3" borderId="45" xfId="0" applyNumberFormat="1" applyFont="1" applyFill="1" applyBorder="1" applyAlignment="1">
      <alignment horizontal="center" vertical="center" wrapText="1" readingOrder="1"/>
    </xf>
    <xf numFmtId="1" fontId="18" fillId="0" borderId="26" xfId="0" applyNumberFormat="1" applyFont="1" applyBorder="1" applyAlignment="1">
      <alignment vertical="top" wrapText="1"/>
    </xf>
    <xf numFmtId="1" fontId="18" fillId="0" borderId="16" xfId="0" applyNumberFormat="1" applyFont="1" applyBorder="1" applyAlignment="1">
      <alignment vertical="top" wrapText="1"/>
    </xf>
    <xf numFmtId="1" fontId="18" fillId="0" borderId="26" xfId="0" applyNumberFormat="1" applyFont="1" applyBorder="1" applyAlignment="1">
      <alignment vertical="center" wrapText="1"/>
    </xf>
    <xf numFmtId="1" fontId="18" fillId="0" borderId="46" xfId="0" applyNumberFormat="1" applyFont="1" applyBorder="1" applyAlignment="1">
      <alignment vertical="center" wrapText="1"/>
    </xf>
    <xf numFmtId="0" fontId="3" fillId="3" borderId="42" xfId="0" applyFont="1" applyFill="1" applyBorder="1" applyAlignment="1">
      <alignment horizontal="center" vertical="center" wrapText="1" readingOrder="2"/>
    </xf>
    <xf numFmtId="0" fontId="18" fillId="0" borderId="22" xfId="0" applyFont="1" applyBorder="1" applyAlignment="1">
      <alignment vertical="top" wrapText="1"/>
    </xf>
    <xf numFmtId="0" fontId="3" fillId="3" borderId="42" xfId="0" applyFont="1" applyFill="1" applyBorder="1" applyAlignment="1">
      <alignment horizontal="center" vertical="center" wrapText="1" readingOrder="1"/>
    </xf>
    <xf numFmtId="0" fontId="4" fillId="4" borderId="43" xfId="0" applyFont="1" applyFill="1" applyBorder="1" applyAlignment="1">
      <alignment horizontal="center" vertical="top" wrapText="1" readingOrder="2"/>
    </xf>
    <xf numFmtId="0" fontId="18" fillId="0" borderId="21" xfId="0" applyFont="1" applyBorder="1" applyAlignment="1">
      <alignment vertical="top" wrapText="1"/>
    </xf>
    <xf numFmtId="165" fontId="4" fillId="4" borderId="5" xfId="0" applyNumberFormat="1" applyFont="1" applyFill="1" applyBorder="1" applyAlignment="1">
      <alignment horizontal="center" vertical="center" wrapText="1" readingOrder="1"/>
    </xf>
    <xf numFmtId="165" fontId="4" fillId="4" borderId="22" xfId="0" applyNumberFormat="1" applyFont="1" applyFill="1" applyBorder="1" applyAlignment="1">
      <alignment horizontal="center" vertical="center" wrapText="1" readingOrder="1"/>
    </xf>
    <xf numFmtId="165" fontId="4" fillId="4" borderId="17" xfId="0" applyNumberFormat="1" applyFont="1" applyFill="1" applyBorder="1" applyAlignment="1">
      <alignment horizontal="center" vertical="center" wrapText="1" readingOrder="1"/>
    </xf>
    <xf numFmtId="165" fontId="4" fillId="4" borderId="42" xfId="0" applyNumberFormat="1" applyFont="1" applyFill="1" applyBorder="1" applyAlignment="1">
      <alignment horizontal="center" vertical="center" wrapText="1" readingOrder="1"/>
    </xf>
    <xf numFmtId="165" fontId="18" fillId="0" borderId="17" xfId="0" applyNumberFormat="1" applyFont="1" applyBorder="1" applyAlignment="1">
      <alignment vertical="center" wrapText="1"/>
    </xf>
    <xf numFmtId="165" fontId="4" fillId="4" borderId="20" xfId="0" applyNumberFormat="1" applyFont="1" applyFill="1" applyBorder="1" applyAlignment="1">
      <alignment horizontal="center" vertical="center" wrapText="1" readingOrder="1"/>
    </xf>
    <xf numFmtId="165" fontId="4" fillId="4" borderId="19" xfId="0" applyNumberFormat="1" applyFont="1" applyFill="1" applyBorder="1" applyAlignment="1">
      <alignment horizontal="center" vertical="center" wrapText="1" readingOrder="1"/>
    </xf>
    <xf numFmtId="165" fontId="4" fillId="4" borderId="21" xfId="0" applyNumberFormat="1" applyFont="1" applyFill="1" applyBorder="1" applyAlignment="1">
      <alignment horizontal="center" vertical="center" wrapText="1" readingOrder="1"/>
    </xf>
    <xf numFmtId="0" fontId="3" fillId="3" borderId="2" xfId="0" applyFont="1" applyFill="1" applyBorder="1" applyAlignment="1">
      <alignment horizontal="center" vertical="center" wrapText="1" readingOrder="2"/>
    </xf>
    <xf numFmtId="0" fontId="31" fillId="0" borderId="0" xfId="0" applyFont="1" applyAlignment="1">
      <alignment horizontal="right" vertical="center" wrapText="1" readingOrder="1"/>
    </xf>
    <xf numFmtId="0" fontId="18" fillId="0" borderId="0" xfId="1" applyFont="1" applyFill="1" applyBorder="1" applyAlignment="1">
      <alignment horizontal="right"/>
    </xf>
    <xf numFmtId="0" fontId="28" fillId="0" borderId="0" xfId="1" applyFont="1" applyFill="1" applyBorder="1"/>
    <xf numFmtId="170" fontId="3" fillId="3" borderId="1" xfId="0" applyNumberFormat="1" applyFont="1" applyFill="1" applyBorder="1" applyAlignment="1">
      <alignment horizontal="center" vertical="center" wrapText="1" readingOrder="1"/>
    </xf>
    <xf numFmtId="0" fontId="4" fillId="4" borderId="1" xfId="0" applyFont="1" applyFill="1" applyBorder="1" applyAlignment="1">
      <alignment horizontal="left" vertical="center" wrapText="1" indent="1" readingOrder="2"/>
    </xf>
    <xf numFmtId="0" fontId="4" fillId="5" borderId="1" xfId="0" applyFont="1" applyFill="1" applyBorder="1" applyAlignment="1">
      <alignment horizontal="left" vertical="center" wrapText="1" indent="1" readingOrder="2"/>
    </xf>
    <xf numFmtId="0" fontId="18" fillId="0" borderId="0" xfId="1" applyFont="1" applyFill="1" applyBorder="1" applyAlignment="1">
      <alignment horizontal="right" indent="3"/>
    </xf>
    <xf numFmtId="0" fontId="18" fillId="0" borderId="0" xfId="1" applyFont="1" applyFill="1" applyBorder="1" applyAlignment="1">
      <alignment horizontal="right" indent="1"/>
    </xf>
    <xf numFmtId="0" fontId="4" fillId="5" borderId="48" xfId="0" applyFont="1" applyFill="1" applyBorder="1" applyAlignment="1">
      <alignment horizontal="center" vertical="top" wrapText="1" readingOrder="2"/>
    </xf>
    <xf numFmtId="171" fontId="4" fillId="5" borderId="5" xfId="0" applyNumberFormat="1" applyFont="1" applyFill="1" applyBorder="1" applyAlignment="1">
      <alignment horizontal="center" vertical="center" wrapText="1" readingOrder="1"/>
    </xf>
    <xf numFmtId="171" fontId="4" fillId="5" borderId="22" xfId="0" applyNumberFormat="1" applyFont="1" applyFill="1" applyBorder="1" applyAlignment="1">
      <alignment horizontal="center" vertical="center" wrapText="1" readingOrder="1"/>
    </xf>
    <xf numFmtId="171" fontId="4" fillId="5" borderId="17" xfId="0" applyNumberFormat="1" applyFont="1" applyFill="1" applyBorder="1" applyAlignment="1">
      <alignment horizontal="center" vertical="center" wrapText="1" readingOrder="1"/>
    </xf>
    <xf numFmtId="0" fontId="3" fillId="3" borderId="42" xfId="0" applyFont="1" applyFill="1" applyBorder="1" applyAlignment="1">
      <alignment horizontal="center" vertical="top" wrapText="1" readingOrder="2"/>
    </xf>
    <xf numFmtId="0" fontId="3" fillId="3" borderId="46" xfId="0" applyFont="1" applyFill="1" applyBorder="1" applyAlignment="1">
      <alignment horizontal="center" vertical="center" wrapText="1" readingOrder="2"/>
    </xf>
    <xf numFmtId="0" fontId="18" fillId="0" borderId="16" xfId="0" applyFont="1" applyBorder="1" applyAlignment="1">
      <alignment vertical="top" wrapText="1"/>
    </xf>
    <xf numFmtId="164" fontId="3" fillId="3" borderId="26" xfId="0" applyNumberFormat="1" applyFont="1" applyFill="1" applyBorder="1" applyAlignment="1">
      <alignment horizontal="center" vertical="center" wrapText="1" readingOrder="1"/>
    </xf>
    <xf numFmtId="164" fontId="3" fillId="3" borderId="16" xfId="0" applyNumberFormat="1" applyFont="1" applyFill="1" applyBorder="1" applyAlignment="1">
      <alignment horizontal="center" vertical="center" wrapText="1" readingOrder="1"/>
    </xf>
    <xf numFmtId="0" fontId="3" fillId="3" borderId="29" xfId="0" applyFont="1" applyFill="1" applyBorder="1" applyAlignment="1">
      <alignment horizontal="center" vertical="center" wrapText="1" readingOrder="2"/>
    </xf>
    <xf numFmtId="0" fontId="3" fillId="3" borderId="29" xfId="0" applyFont="1" applyFill="1" applyBorder="1" applyAlignment="1">
      <alignment horizontal="center" vertical="center" wrapText="1" readingOrder="1"/>
    </xf>
    <xf numFmtId="0" fontId="4" fillId="4" borderId="47" xfId="0" applyFont="1" applyFill="1" applyBorder="1" applyAlignment="1">
      <alignment horizontal="center" vertical="top" wrapText="1" readingOrder="2"/>
    </xf>
    <xf numFmtId="171" fontId="4" fillId="4" borderId="19" xfId="0" applyNumberFormat="1" applyFont="1" applyFill="1" applyBorder="1" applyAlignment="1">
      <alignment horizontal="center" vertical="center" wrapText="1" readingOrder="1"/>
    </xf>
    <xf numFmtId="171" fontId="4" fillId="4" borderId="21" xfId="0" applyNumberFormat="1" applyFont="1" applyFill="1" applyBorder="1" applyAlignment="1">
      <alignment horizontal="center" vertical="center" wrapText="1" readingOrder="1"/>
    </xf>
    <xf numFmtId="0" fontId="31" fillId="0" borderId="0" xfId="0" applyFont="1" applyAlignment="1">
      <alignment horizontal="right" vertical="center" wrapText="1" indent="12" readingOrder="2"/>
    </xf>
    <xf numFmtId="0" fontId="18" fillId="0" borderId="0" xfId="1" applyFont="1" applyFill="1" applyBorder="1" applyAlignment="1">
      <alignment horizontal="right" indent="12"/>
    </xf>
    <xf numFmtId="0" fontId="31" fillId="0" borderId="0" xfId="0" applyFont="1" applyAlignment="1">
      <alignment horizontal="right" vertical="center" indent="9" readingOrder="1"/>
    </xf>
    <xf numFmtId="0" fontId="18" fillId="0" borderId="0" xfId="1" applyFont="1" applyFill="1" applyBorder="1" applyAlignment="1">
      <alignment horizontal="right" indent="9"/>
    </xf>
    <xf numFmtId="165" fontId="4" fillId="5" borderId="33" xfId="0" applyNumberFormat="1" applyFont="1" applyFill="1" applyBorder="1" applyAlignment="1">
      <alignment horizontal="center" vertical="center" wrapText="1" readingOrder="1"/>
    </xf>
    <xf numFmtId="165" fontId="4" fillId="5" borderId="34" xfId="0" applyNumberFormat="1" applyFont="1" applyFill="1" applyBorder="1" applyAlignment="1">
      <alignment horizontal="center" vertical="center" wrapText="1" readingOrder="1"/>
    </xf>
    <xf numFmtId="3" fontId="4" fillId="10" borderId="35" xfId="2" applyNumberFormat="1" applyFont="1" applyFill="1" applyBorder="1" applyAlignment="1">
      <alignment horizontal="center" vertical="center" wrapText="1" readingOrder="1"/>
    </xf>
    <xf numFmtId="3" fontId="4" fillId="10" borderId="36" xfId="2" applyNumberFormat="1" applyFont="1" applyFill="1" applyBorder="1" applyAlignment="1">
      <alignment horizontal="center" vertical="center" wrapText="1" readingOrder="1"/>
    </xf>
    <xf numFmtId="171" fontId="4" fillId="9" borderId="30" xfId="0" applyNumberFormat="1" applyFont="1" applyFill="1" applyBorder="1" applyAlignment="1">
      <alignment horizontal="center" vertical="center" wrapText="1" readingOrder="1"/>
    </xf>
    <xf numFmtId="171" fontId="4" fillId="9" borderId="31" xfId="0" applyNumberFormat="1" applyFont="1" applyFill="1" applyBorder="1" applyAlignment="1">
      <alignment horizontal="center" vertical="center" wrapText="1" readingOrder="1"/>
    </xf>
    <xf numFmtId="171" fontId="4" fillId="9" borderId="37" xfId="0" applyNumberFormat="1" applyFont="1" applyFill="1" applyBorder="1" applyAlignment="1">
      <alignment horizontal="center" vertical="center" wrapText="1" readingOrder="1"/>
    </xf>
    <xf numFmtId="0" fontId="18" fillId="10" borderId="38" xfId="0" applyFont="1" applyFill="1" applyBorder="1" applyAlignment="1">
      <alignment vertical="top" wrapText="1"/>
    </xf>
    <xf numFmtId="0" fontId="4" fillId="5" borderId="30" xfId="0" applyFont="1" applyFill="1" applyBorder="1" applyAlignment="1">
      <alignment horizontal="center" vertical="center" wrapText="1" readingOrder="1"/>
    </xf>
    <xf numFmtId="0" fontId="4" fillId="5" borderId="31" xfId="0" applyFont="1" applyFill="1" applyBorder="1" applyAlignment="1">
      <alignment horizontal="center" vertical="center" wrapText="1" readingOrder="1"/>
    </xf>
    <xf numFmtId="165" fontId="4" fillId="5" borderId="30" xfId="0" applyNumberFormat="1" applyFont="1" applyFill="1" applyBorder="1" applyAlignment="1">
      <alignment horizontal="center" vertical="center" wrapText="1" readingOrder="1"/>
    </xf>
    <xf numFmtId="165" fontId="4" fillId="5" borderId="31" xfId="0" applyNumberFormat="1" applyFont="1" applyFill="1" applyBorder="1" applyAlignment="1">
      <alignment horizontal="center" vertical="center" wrapText="1" readingOrder="1"/>
    </xf>
    <xf numFmtId="165" fontId="4" fillId="5" borderId="32" xfId="0" applyNumberFormat="1" applyFont="1" applyFill="1" applyBorder="1" applyAlignment="1">
      <alignment horizontal="center" vertical="center" wrapText="1" readingOrder="1"/>
    </xf>
    <xf numFmtId="0" fontId="5" fillId="0" borderId="0" xfId="0" applyFont="1" applyAlignment="1">
      <alignment horizontal="right" vertical="top" wrapText="1" indent="7" readingOrder="1"/>
    </xf>
    <xf numFmtId="0" fontId="18" fillId="0" borderId="0" xfId="1" applyFont="1" applyFill="1" applyBorder="1" applyAlignment="1">
      <alignment horizontal="right" indent="7"/>
    </xf>
    <xf numFmtId="171" fontId="4" fillId="4" borderId="1" xfId="0" applyNumberFormat="1" applyFont="1" applyFill="1" applyBorder="1" applyAlignment="1">
      <alignment horizontal="center" vertical="center" wrapText="1" readingOrder="1"/>
    </xf>
    <xf numFmtId="0" fontId="23" fillId="2" borderId="0" xfId="0" applyFont="1" applyFill="1" applyAlignment="1">
      <alignment horizontal="center" vertical="center" wrapText="1" readingOrder="1"/>
    </xf>
    <xf numFmtId="0" fontId="18" fillId="2" borderId="0" xfId="1" applyFont="1" applyFill="1" applyBorder="1"/>
    <xf numFmtId="167" fontId="3" fillId="3" borderId="40" xfId="0" applyNumberFormat="1" applyFont="1" applyFill="1" applyBorder="1" applyAlignment="1">
      <alignment horizontal="center" vertical="center" wrapText="1" readingOrder="1"/>
    </xf>
    <xf numFmtId="167" fontId="3" fillId="3" borderId="0" xfId="0" applyNumberFormat="1" applyFont="1" applyFill="1" applyBorder="1" applyAlignment="1">
      <alignment horizontal="center" vertical="center" wrapText="1" readingOrder="1"/>
    </xf>
    <xf numFmtId="167" fontId="3" fillId="3" borderId="41" xfId="0" applyNumberFormat="1" applyFont="1" applyFill="1" applyBorder="1" applyAlignment="1">
      <alignment horizontal="center" vertical="center" wrapText="1" readingOrder="1"/>
    </xf>
    <xf numFmtId="167" fontId="4" fillId="5" borderId="40" xfId="0" applyNumberFormat="1" applyFont="1" applyFill="1" applyBorder="1" applyAlignment="1">
      <alignment horizontal="center" vertical="center" wrapText="1" readingOrder="1"/>
    </xf>
    <xf numFmtId="167" fontId="4" fillId="5" borderId="0" xfId="0" applyNumberFormat="1" applyFont="1" applyFill="1" applyBorder="1" applyAlignment="1">
      <alignment horizontal="center" vertical="center" wrapText="1" readingOrder="1"/>
    </xf>
    <xf numFmtId="167" fontId="4" fillId="5" borderId="41" xfId="0" applyNumberFormat="1" applyFont="1" applyFill="1" applyBorder="1" applyAlignment="1">
      <alignment horizontal="center" vertical="center" wrapText="1" readingOrder="1"/>
    </xf>
    <xf numFmtId="167" fontId="4" fillId="4" borderId="39" xfId="0" applyNumberFormat="1" applyFont="1" applyFill="1" applyBorder="1" applyAlignment="1">
      <alignment horizontal="center" vertical="center" wrapText="1" readingOrder="1"/>
    </xf>
    <xf numFmtId="167" fontId="4" fillId="4" borderId="6" xfId="0" applyNumberFormat="1" applyFont="1" applyFill="1" applyBorder="1" applyAlignment="1">
      <alignment horizontal="center" vertical="center" wrapText="1" readingOrder="1"/>
    </xf>
    <xf numFmtId="167" fontId="4" fillId="4" borderId="7" xfId="0" applyNumberFormat="1" applyFont="1" applyFill="1" applyBorder="1" applyAlignment="1">
      <alignment horizontal="center" vertical="center" wrapText="1" readingOrder="1"/>
    </xf>
    <xf numFmtId="0" fontId="4" fillId="5" borderId="1" xfId="0" applyFont="1" applyFill="1" applyBorder="1" applyAlignment="1">
      <alignment horizontal="right" vertical="center" wrapText="1" indent="1" readingOrder="2"/>
    </xf>
    <xf numFmtId="167" fontId="4" fillId="5" borderId="4" xfId="0" applyNumberFormat="1" applyFont="1" applyFill="1" applyBorder="1" applyAlignment="1">
      <alignment horizontal="center" vertical="center" wrapText="1" readingOrder="1"/>
    </xf>
    <xf numFmtId="167" fontId="4" fillId="5" borderId="3" xfId="0" applyNumberFormat="1" applyFont="1" applyFill="1" applyBorder="1" applyAlignment="1">
      <alignment horizontal="center" vertical="center" wrapText="1" readingOrder="1"/>
    </xf>
    <xf numFmtId="167" fontId="4" fillId="5" borderId="1" xfId="0" applyNumberFormat="1" applyFont="1" applyFill="1" applyBorder="1" applyAlignment="1">
      <alignment horizontal="center" vertical="center" wrapText="1" readingOrder="1"/>
    </xf>
    <xf numFmtId="0" fontId="4" fillId="4" borderId="1" xfId="0" applyFont="1" applyFill="1" applyBorder="1" applyAlignment="1">
      <alignment horizontal="right" vertical="center" wrapText="1" indent="1" readingOrder="2"/>
    </xf>
    <xf numFmtId="167" fontId="4" fillId="4" borderId="1" xfId="0" applyNumberFormat="1" applyFont="1" applyFill="1" applyBorder="1" applyAlignment="1">
      <alignment horizontal="center" vertical="center" wrapText="1" readingOrder="1"/>
    </xf>
    <xf numFmtId="173" fontId="3" fillId="3" borderId="40" xfId="0" applyNumberFormat="1" applyFont="1" applyFill="1" applyBorder="1" applyAlignment="1">
      <alignment horizontal="center" vertical="center" wrapText="1" readingOrder="1"/>
    </xf>
    <xf numFmtId="173" fontId="3" fillId="3" borderId="0" xfId="0" applyNumberFormat="1" applyFont="1" applyFill="1" applyBorder="1" applyAlignment="1">
      <alignment horizontal="center" vertical="center" wrapText="1" readingOrder="1"/>
    </xf>
    <xf numFmtId="173" fontId="3" fillId="3" borderId="41" xfId="0" applyNumberFormat="1" applyFont="1" applyFill="1" applyBorder="1" applyAlignment="1">
      <alignment horizontal="center" vertical="center" wrapText="1" readingOrder="1"/>
    </xf>
    <xf numFmtId="0" fontId="5" fillId="0" borderId="0" xfId="0" applyFont="1" applyAlignment="1">
      <alignment horizontal="left" vertical="top" wrapText="1" readingOrder="1"/>
    </xf>
    <xf numFmtId="173" fontId="4" fillId="4" borderId="39" xfId="0" applyNumberFormat="1" applyFont="1" applyFill="1" applyBorder="1" applyAlignment="1">
      <alignment horizontal="center" vertical="center" wrapText="1" readingOrder="1"/>
    </xf>
    <xf numFmtId="173" fontId="4" fillId="4" borderId="6" xfId="0" applyNumberFormat="1" applyFont="1" applyFill="1" applyBorder="1" applyAlignment="1">
      <alignment horizontal="center" vertical="center" wrapText="1" readingOrder="1"/>
    </xf>
    <xf numFmtId="173" fontId="4" fillId="4" borderId="7" xfId="0" applyNumberFormat="1" applyFont="1" applyFill="1" applyBorder="1" applyAlignment="1">
      <alignment horizontal="center" vertical="center" wrapText="1" readingOrder="1"/>
    </xf>
    <xf numFmtId="173" fontId="4" fillId="5" borderId="40" xfId="0" applyNumberFormat="1" applyFont="1" applyFill="1" applyBorder="1" applyAlignment="1">
      <alignment horizontal="center" vertical="center" wrapText="1" readingOrder="1"/>
    </xf>
    <xf numFmtId="173" fontId="4" fillId="5" borderId="0" xfId="0" applyNumberFormat="1" applyFont="1" applyFill="1" applyBorder="1" applyAlignment="1">
      <alignment horizontal="center" vertical="center" wrapText="1" readingOrder="1"/>
    </xf>
    <xf numFmtId="173" fontId="4" fillId="5" borderId="41" xfId="0" applyNumberFormat="1" applyFont="1" applyFill="1" applyBorder="1" applyAlignment="1">
      <alignment horizontal="center" vertical="center" wrapText="1" readingOrder="1"/>
    </xf>
    <xf numFmtId="167" fontId="4" fillId="4" borderId="4" xfId="0" applyNumberFormat="1" applyFont="1" applyFill="1" applyBorder="1" applyAlignment="1">
      <alignment horizontal="center" vertical="center" wrapText="1" readingOrder="1"/>
    </xf>
    <xf numFmtId="167" fontId="4" fillId="4" borderId="3" xfId="0" applyNumberFormat="1" applyFont="1" applyFill="1" applyBorder="1" applyAlignment="1">
      <alignment horizontal="center" vertical="center" wrapText="1" readingOrder="1"/>
    </xf>
    <xf numFmtId="3" fontId="28" fillId="0" borderId="0" xfId="2" applyNumberFormat="1" applyFont="1" applyAlignment="1"/>
    <xf numFmtId="0" fontId="38" fillId="0" borderId="0" xfId="2" applyFont="1" applyAlignment="1">
      <alignment horizontal="center" vertical="center"/>
    </xf>
    <xf numFmtId="0" fontId="27" fillId="7" borderId="13" xfId="3" applyFont="1" applyFill="1" applyBorder="1" applyAlignment="1">
      <alignment horizontal="center" vertical="center" wrapText="1" shrinkToFit="1"/>
    </xf>
    <xf numFmtId="0" fontId="27" fillId="7" borderId="12" xfId="3" applyFont="1" applyFill="1" applyBorder="1" applyAlignment="1">
      <alignment horizontal="center" vertical="center" wrapText="1" shrinkToFit="1"/>
    </xf>
    <xf numFmtId="0" fontId="27" fillId="7" borderId="14" xfId="3" applyFont="1" applyFill="1" applyBorder="1" applyAlignment="1">
      <alignment horizontal="center" vertical="center" wrapText="1" shrinkToFit="1"/>
    </xf>
    <xf numFmtId="0" fontId="27" fillId="7" borderId="0" xfId="3" applyFont="1" applyFill="1" applyBorder="1" applyAlignment="1">
      <alignment horizontal="center" vertical="center" wrapText="1" shrinkToFit="1"/>
    </xf>
    <xf numFmtId="0" fontId="27" fillId="7" borderId="11" xfId="3" applyFont="1" applyFill="1" applyBorder="1" applyAlignment="1">
      <alignment horizontal="center" vertical="center" wrapText="1" shrinkToFit="1"/>
    </xf>
    <xf numFmtId="0" fontId="27" fillId="7" borderId="26" xfId="3" applyFont="1" applyFill="1" applyBorder="1" applyAlignment="1">
      <alignment horizontal="center" vertical="center" wrapText="1" shrinkToFit="1"/>
    </xf>
    <xf numFmtId="0" fontId="40" fillId="0" borderId="0" xfId="2" applyFont="1" applyAlignment="1">
      <alignment horizontal="center"/>
    </xf>
    <xf numFmtId="0" fontId="24" fillId="2" borderId="0" xfId="2" applyFont="1" applyFill="1" applyAlignment="1">
      <alignment horizontal="center" vertical="center"/>
    </xf>
    <xf numFmtId="0" fontId="32" fillId="0" borderId="0" xfId="5"/>
    <xf numFmtId="0" fontId="23" fillId="0" borderId="0" xfId="2" applyFont="1" applyAlignment="1">
      <alignment horizontal="center" vertical="center" readingOrder="1"/>
    </xf>
    <xf numFmtId="0" fontId="23" fillId="2" borderId="0" xfId="2" applyFont="1" applyFill="1" applyAlignment="1">
      <alignment horizontal="center" vertical="center" readingOrder="2"/>
    </xf>
    <xf numFmtId="0" fontId="24" fillId="2" borderId="0" xfId="2" applyFont="1" applyFill="1" applyAlignment="1">
      <alignment horizontal="center" vertical="center" readingOrder="2"/>
    </xf>
    <xf numFmtId="0" fontId="23" fillId="2" borderId="0" xfId="2" applyFont="1" applyFill="1" applyAlignment="1">
      <alignment horizontal="center" vertical="center" readingOrder="1"/>
    </xf>
    <xf numFmtId="0" fontId="30" fillId="0" borderId="0" xfId="2" applyFont="1" applyAlignment="1">
      <alignment horizontal="right" vertical="center" wrapText="1" indent="18" readingOrder="1"/>
    </xf>
    <xf numFmtId="0" fontId="30" fillId="0" borderId="0" xfId="2" applyFont="1" applyAlignment="1">
      <alignment horizontal="right" vertical="center" wrapText="1" indent="2" readingOrder="2"/>
    </xf>
    <xf numFmtId="0" fontId="30" fillId="0" borderId="0" xfId="2" applyFont="1" applyAlignment="1">
      <alignment horizontal="left" vertical="center" wrapText="1" indent="2" readingOrder="1"/>
    </xf>
    <xf numFmtId="0" fontId="30" fillId="0" borderId="0" xfId="2" applyFont="1" applyAlignment="1">
      <alignment horizontal="right" vertical="center" wrapText="1" indent="15" readingOrder="1"/>
    </xf>
    <xf numFmtId="0" fontId="30" fillId="0" borderId="0" xfId="2" applyFont="1" applyAlignment="1">
      <alignment horizontal="right" vertical="center" wrapText="1" indent="14" readingOrder="1"/>
    </xf>
    <xf numFmtId="0" fontId="30" fillId="2" borderId="0" xfId="2" applyFont="1" applyFill="1" applyAlignment="1">
      <alignment horizontal="left" indent="1"/>
    </xf>
    <xf numFmtId="0" fontId="24" fillId="2" borderId="0" xfId="2" applyFont="1" applyFill="1" applyAlignment="1">
      <alignment horizontal="center" vertical="center" readingOrder="1"/>
    </xf>
    <xf numFmtId="0" fontId="23" fillId="0" borderId="0" xfId="2" applyFont="1" applyAlignment="1">
      <alignment horizontal="center"/>
    </xf>
    <xf numFmtId="0" fontId="23" fillId="0" borderId="0" xfId="2" applyFont="1" applyAlignment="1">
      <alignment horizontal="center" vertical="center"/>
    </xf>
    <xf numFmtId="0" fontId="2" fillId="0" borderId="0" xfId="2" applyFont="1" applyAlignment="1">
      <alignment horizontal="right" vertical="center"/>
    </xf>
    <xf numFmtId="0" fontId="2" fillId="0" borderId="0" xfId="2" applyFont="1" applyAlignment="1">
      <alignment horizontal="right" vertical="center" readingOrder="2"/>
    </xf>
    <xf numFmtId="0" fontId="30" fillId="0" borderId="0" xfId="2" applyFont="1" applyAlignment="1">
      <alignment horizontal="right" indent="1"/>
    </xf>
    <xf numFmtId="0" fontId="30" fillId="0" borderId="0" xfId="2" applyFont="1" applyAlignment="1">
      <alignment horizontal="left" indent="1"/>
    </xf>
    <xf numFmtId="0" fontId="27" fillId="7" borderId="15" xfId="3" applyFont="1" applyFill="1" applyBorder="1" applyAlignment="1">
      <alignment horizontal="center" vertical="center" wrapText="1" shrinkToFit="1"/>
    </xf>
    <xf numFmtId="0" fontId="2" fillId="0" borderId="0" xfId="2" applyFont="1" applyBorder="1" applyAlignment="1">
      <alignment horizontal="right" vertical="center" readingOrder="2"/>
    </xf>
    <xf numFmtId="0" fontId="23" fillId="0" borderId="0" xfId="2" applyFont="1" applyFill="1" applyAlignment="1">
      <alignment horizontal="center" vertical="center"/>
    </xf>
  </cellXfs>
  <cellStyles count="6">
    <cellStyle name="Normal" xfId="0" builtinId="0"/>
    <cellStyle name="Normal 2" xfId="5" xr:uid="{00000000-0005-0000-0000-000001000000}"/>
    <cellStyle name="Normal 2 2" xfId="3" xr:uid="{00000000-0005-0000-0000-000002000000}"/>
    <cellStyle name="ارتباط تشعبي 2" xfId="4" xr:uid="{00000000-0005-0000-0000-000003000000}"/>
    <cellStyle name="عادي 2" xfId="1" xr:uid="{00000000-0005-0000-0000-000004000000}"/>
    <cellStyle name="عادي 2 2" xfId="2" xr:uid="{00000000-0005-0000-0000-000005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5.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5.png"/></Relationships>
</file>

<file path=xl/drawings/_rels/drawing5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5.xml.rels><?xml version="1.0" encoding="UTF-8" standalone="yes"?>
<Relationships xmlns="http://schemas.openxmlformats.org/package/2006/relationships"><Relationship Id="rId1" Type="http://schemas.openxmlformats.org/officeDocument/2006/relationships/image" Target="../media/image5.png"/></Relationships>
</file>

<file path=xl/drawings/_rels/drawing56.xml.rels><?xml version="1.0" encoding="UTF-8" standalone="yes"?>
<Relationships xmlns="http://schemas.openxmlformats.org/package/2006/relationships"><Relationship Id="rId1" Type="http://schemas.openxmlformats.org/officeDocument/2006/relationships/image" Target="../media/image5.png"/></Relationships>
</file>

<file path=xl/drawings/_rels/drawing57.xml.rels><?xml version="1.0" encoding="UTF-8" standalone="yes"?>
<Relationships xmlns="http://schemas.openxmlformats.org/package/2006/relationships"><Relationship Id="rId1" Type="http://schemas.openxmlformats.org/officeDocument/2006/relationships/image" Target="../media/image5.png"/></Relationships>
</file>

<file path=xl/drawings/_rels/drawing58.xml.rels><?xml version="1.0" encoding="UTF-8" standalone="yes"?>
<Relationships xmlns="http://schemas.openxmlformats.org/package/2006/relationships"><Relationship Id="rId1" Type="http://schemas.openxmlformats.org/officeDocument/2006/relationships/image" Target="../media/image5.png"/></Relationships>
</file>

<file path=xl/drawings/_rels/drawing59.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60.xml.rels><?xml version="1.0" encoding="UTF-8" standalone="yes"?>
<Relationships xmlns="http://schemas.openxmlformats.org/package/2006/relationships"><Relationship Id="rId1" Type="http://schemas.openxmlformats.org/officeDocument/2006/relationships/image" Target="../media/image5.png"/></Relationships>
</file>

<file path=xl/drawings/_rels/drawing61.xml.rels><?xml version="1.0" encoding="UTF-8" standalone="yes"?>
<Relationships xmlns="http://schemas.openxmlformats.org/package/2006/relationships"><Relationship Id="rId1" Type="http://schemas.openxmlformats.org/officeDocument/2006/relationships/image" Target="../media/image5.png"/></Relationships>
</file>

<file path=xl/drawings/_rels/drawing62.xml.rels><?xml version="1.0" encoding="UTF-8" standalone="yes"?>
<Relationships xmlns="http://schemas.openxmlformats.org/package/2006/relationships"><Relationship Id="rId1" Type="http://schemas.openxmlformats.org/officeDocument/2006/relationships/image" Target="../media/image5.png"/></Relationships>
</file>

<file path=xl/drawings/_rels/drawing63.xml.rels><?xml version="1.0" encoding="UTF-8" standalone="yes"?>
<Relationships xmlns="http://schemas.openxmlformats.org/package/2006/relationships"><Relationship Id="rId1" Type="http://schemas.openxmlformats.org/officeDocument/2006/relationships/image" Target="../media/image5.png"/></Relationships>
</file>

<file path=xl/drawings/_rels/drawing64.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154939</xdr:colOff>
      <xdr:row>0</xdr:row>
      <xdr:rowOff>119378</xdr:rowOff>
    </xdr:from>
    <xdr:ext cx="2788184" cy="753457"/>
    <xdr:pic>
      <xdr:nvPicPr>
        <xdr:cNvPr id="2" name="Picture 4">
          <a:extLst>
            <a:ext uri="{FF2B5EF4-FFF2-40B4-BE49-F238E27FC236}">
              <a16:creationId xmlns:a16="http://schemas.microsoft.com/office/drawing/2014/main" id="{F317B12F-F693-4674-868A-7475A7E0B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8215437" y="119378"/>
          <a:ext cx="2788184" cy="753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25400</xdr:colOff>
      <xdr:row>4</xdr:row>
      <xdr:rowOff>174955</xdr:rowOff>
    </xdr:to>
    <xdr:pic>
      <xdr:nvPicPr>
        <xdr:cNvPr id="2" name="Picture 1">
          <a:extLst>
            <a:ext uri="{FF2B5EF4-FFF2-40B4-BE49-F238E27FC236}">
              <a16:creationId xmlns:a16="http://schemas.microsoft.com/office/drawing/2014/main" id="{9E0D70D6-E66D-40AD-B419-102D09E33AED}"/>
            </a:ext>
          </a:extLst>
        </xdr:cNvPr>
        <xdr:cNvPicPr/>
      </xdr:nvPicPr>
      <xdr:blipFill>
        <a:blip xmlns:r="http://schemas.openxmlformats.org/officeDocument/2006/relationships" r:embed="rId1" cstate="print"/>
        <a:stretch>
          <a:fillRect/>
        </a:stretch>
      </xdr:blipFill>
      <xdr:spPr>
        <a:xfrm>
          <a:off x="10235829160" y="114300"/>
          <a:ext cx="1252220" cy="3959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174955</xdr:rowOff>
    </xdr:to>
    <xdr:pic>
      <xdr:nvPicPr>
        <xdr:cNvPr id="2" name="Picture 1">
          <a:extLst>
            <a:ext uri="{FF2B5EF4-FFF2-40B4-BE49-F238E27FC236}">
              <a16:creationId xmlns:a16="http://schemas.microsoft.com/office/drawing/2014/main" id="{CF4C6BE4-4FB1-4BE5-93EF-DBCE88A57131}"/>
            </a:ext>
          </a:extLst>
        </xdr:cNvPr>
        <xdr:cNvPicPr/>
      </xdr:nvPicPr>
      <xdr:blipFill>
        <a:blip xmlns:r="http://schemas.openxmlformats.org/officeDocument/2006/relationships" r:embed="rId1" cstate="print"/>
        <a:stretch>
          <a:fillRect/>
        </a:stretch>
      </xdr:blipFill>
      <xdr:spPr>
        <a:xfrm>
          <a:off x="10238663800" y="106680"/>
          <a:ext cx="1206500" cy="7388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127000</xdr:colOff>
      <xdr:row>0</xdr:row>
      <xdr:rowOff>50800</xdr:rowOff>
    </xdr:from>
    <xdr:to>
      <xdr:col>1</xdr:col>
      <xdr:colOff>254000</xdr:colOff>
      <xdr:row>4</xdr:row>
      <xdr:rowOff>139700</xdr:rowOff>
    </xdr:to>
    <xdr:pic>
      <xdr:nvPicPr>
        <xdr:cNvPr id="2" name="Picture 1">
          <a:extLst>
            <a:ext uri="{FF2B5EF4-FFF2-40B4-BE49-F238E27FC236}">
              <a16:creationId xmlns:a16="http://schemas.microsoft.com/office/drawing/2014/main" id="{83CC94D0-EBFC-400A-8FCA-5318E936A162}"/>
            </a:ext>
          </a:extLst>
        </xdr:cNvPr>
        <xdr:cNvPicPr/>
      </xdr:nvPicPr>
      <xdr:blipFill>
        <a:blip xmlns:r="http://schemas.openxmlformats.org/officeDocument/2006/relationships" r:embed="rId1" cstate="print"/>
        <a:stretch>
          <a:fillRect/>
        </a:stretch>
      </xdr:blipFill>
      <xdr:spPr>
        <a:xfrm>
          <a:off x="10240919320" y="50800"/>
          <a:ext cx="1384300" cy="4165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194957</xdr:rowOff>
    </xdr:to>
    <xdr:pic>
      <xdr:nvPicPr>
        <xdr:cNvPr id="2" name="Picture 1">
          <a:extLst>
            <a:ext uri="{FF2B5EF4-FFF2-40B4-BE49-F238E27FC236}">
              <a16:creationId xmlns:a16="http://schemas.microsoft.com/office/drawing/2014/main" id="{EC45E05E-F8BD-42DF-A8FC-9A4CD2B7A24B}"/>
            </a:ext>
          </a:extLst>
        </xdr:cNvPr>
        <xdr:cNvPicPr/>
      </xdr:nvPicPr>
      <xdr:blipFill>
        <a:blip xmlns:r="http://schemas.openxmlformats.org/officeDocument/2006/relationships" r:embed="rId1" cstate="print"/>
        <a:stretch>
          <a:fillRect/>
        </a:stretch>
      </xdr:blipFill>
      <xdr:spPr>
        <a:xfrm>
          <a:off x="10242039460" y="106680"/>
          <a:ext cx="1206500" cy="4083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194957</xdr:rowOff>
    </xdr:to>
    <xdr:pic>
      <xdr:nvPicPr>
        <xdr:cNvPr id="2" name="Picture 1">
          <a:extLst>
            <a:ext uri="{FF2B5EF4-FFF2-40B4-BE49-F238E27FC236}">
              <a16:creationId xmlns:a16="http://schemas.microsoft.com/office/drawing/2014/main" id="{72D58EA5-E37C-431F-8F21-EB484B29740C}"/>
            </a:ext>
          </a:extLst>
        </xdr:cNvPr>
        <xdr:cNvPicPr/>
      </xdr:nvPicPr>
      <xdr:blipFill>
        <a:blip xmlns:r="http://schemas.openxmlformats.org/officeDocument/2006/relationships" r:embed="rId1" cstate="print"/>
        <a:stretch>
          <a:fillRect/>
        </a:stretch>
      </xdr:blipFill>
      <xdr:spPr>
        <a:xfrm>
          <a:off x="10116705700" y="114300"/>
          <a:ext cx="1206500" cy="4083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173736</xdr:rowOff>
    </xdr:to>
    <xdr:pic>
      <xdr:nvPicPr>
        <xdr:cNvPr id="2" name="Picture 1">
          <a:extLst>
            <a:ext uri="{FF2B5EF4-FFF2-40B4-BE49-F238E27FC236}">
              <a16:creationId xmlns:a16="http://schemas.microsoft.com/office/drawing/2014/main" id="{9BA5554A-67D6-45EF-B488-8DB0EABF6D6C}"/>
            </a:ext>
          </a:extLst>
        </xdr:cNvPr>
        <xdr:cNvPicPr/>
      </xdr:nvPicPr>
      <xdr:blipFill>
        <a:blip xmlns:r="http://schemas.openxmlformats.org/officeDocument/2006/relationships" r:embed="rId1" cstate="print"/>
        <a:stretch>
          <a:fillRect/>
        </a:stretch>
      </xdr:blipFill>
      <xdr:spPr>
        <a:xfrm>
          <a:off x="9987607660" y="99060"/>
          <a:ext cx="1206500" cy="40233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194957</xdr:rowOff>
    </xdr:to>
    <xdr:pic>
      <xdr:nvPicPr>
        <xdr:cNvPr id="2" name="Picture 1">
          <a:extLst>
            <a:ext uri="{FF2B5EF4-FFF2-40B4-BE49-F238E27FC236}">
              <a16:creationId xmlns:a16="http://schemas.microsoft.com/office/drawing/2014/main" id="{29B246F0-3252-4925-B8C0-A408E0B5FC04}"/>
            </a:ext>
          </a:extLst>
        </xdr:cNvPr>
        <xdr:cNvPicPr/>
      </xdr:nvPicPr>
      <xdr:blipFill>
        <a:blip xmlns:r="http://schemas.openxmlformats.org/officeDocument/2006/relationships" r:embed="rId1" cstate="print"/>
        <a:stretch>
          <a:fillRect/>
        </a:stretch>
      </xdr:blipFill>
      <xdr:spPr>
        <a:xfrm>
          <a:off x="9988552540" y="114300"/>
          <a:ext cx="1206500" cy="40831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165100</xdr:colOff>
      <xdr:row>4</xdr:row>
      <xdr:rowOff>203200</xdr:rowOff>
    </xdr:to>
    <xdr:pic>
      <xdr:nvPicPr>
        <xdr:cNvPr id="2" name="Picture 1">
          <a:extLst>
            <a:ext uri="{FF2B5EF4-FFF2-40B4-BE49-F238E27FC236}">
              <a16:creationId xmlns:a16="http://schemas.microsoft.com/office/drawing/2014/main" id="{9BBCB0C2-80C5-47D1-9AA4-BA857B88B253}"/>
            </a:ext>
          </a:extLst>
        </xdr:cNvPr>
        <xdr:cNvPicPr/>
      </xdr:nvPicPr>
      <xdr:blipFill>
        <a:blip xmlns:r="http://schemas.openxmlformats.org/officeDocument/2006/relationships" r:embed="rId1" cstate="print"/>
        <a:stretch>
          <a:fillRect/>
        </a:stretch>
      </xdr:blipFill>
      <xdr:spPr>
        <a:xfrm>
          <a:off x="9990706460" y="99060"/>
          <a:ext cx="1407160" cy="41656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194957</xdr:rowOff>
    </xdr:to>
    <xdr:pic>
      <xdr:nvPicPr>
        <xdr:cNvPr id="2" name="Picture 1">
          <a:extLst>
            <a:ext uri="{FF2B5EF4-FFF2-40B4-BE49-F238E27FC236}">
              <a16:creationId xmlns:a16="http://schemas.microsoft.com/office/drawing/2014/main" id="{912890EF-B374-4A9E-BACB-5B73B1C7361D}"/>
            </a:ext>
          </a:extLst>
        </xdr:cNvPr>
        <xdr:cNvPicPr/>
      </xdr:nvPicPr>
      <xdr:blipFill>
        <a:blip xmlns:r="http://schemas.openxmlformats.org/officeDocument/2006/relationships" r:embed="rId1" cstate="print"/>
        <a:stretch>
          <a:fillRect/>
        </a:stretch>
      </xdr:blipFill>
      <xdr:spPr>
        <a:xfrm>
          <a:off x="9988110580" y="114300"/>
          <a:ext cx="1206500" cy="4083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990600</xdr:colOff>
      <xdr:row>4</xdr:row>
      <xdr:rowOff>194957</xdr:rowOff>
    </xdr:to>
    <xdr:pic>
      <xdr:nvPicPr>
        <xdr:cNvPr id="2" name="Picture 1">
          <a:extLst>
            <a:ext uri="{FF2B5EF4-FFF2-40B4-BE49-F238E27FC236}">
              <a16:creationId xmlns:a16="http://schemas.microsoft.com/office/drawing/2014/main" id="{AE8A67D0-BAF4-4546-9D59-3E71F1D87E60}"/>
            </a:ext>
          </a:extLst>
        </xdr:cNvPr>
        <xdr:cNvPicPr/>
      </xdr:nvPicPr>
      <xdr:blipFill>
        <a:blip xmlns:r="http://schemas.openxmlformats.org/officeDocument/2006/relationships" r:embed="rId1" cstate="print"/>
        <a:stretch>
          <a:fillRect/>
        </a:stretch>
      </xdr:blipFill>
      <xdr:spPr>
        <a:xfrm>
          <a:off x="9990246720" y="114300"/>
          <a:ext cx="1203960" cy="408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552450</xdr:rowOff>
    </xdr:from>
    <xdr:to>
      <xdr:col>7</xdr:col>
      <xdr:colOff>6038850</xdr:colOff>
      <xdr:row>2</xdr:row>
      <xdr:rowOff>584778</xdr:rowOff>
    </xdr:to>
    <xdr:cxnSp macro="">
      <xdr:nvCxnSpPr>
        <xdr:cNvPr id="2" name="Straight Connector 5">
          <a:extLst>
            <a:ext uri="{FF2B5EF4-FFF2-40B4-BE49-F238E27FC236}">
              <a16:creationId xmlns:a16="http://schemas.microsoft.com/office/drawing/2014/main" id="{863BE304-3946-432A-9D0E-F7B27CD72586}"/>
            </a:ext>
          </a:extLst>
        </xdr:cNvPr>
        <xdr:cNvCxnSpPr/>
      </xdr:nvCxnSpPr>
      <xdr:spPr>
        <a:xfrm flipH="1" flipV="1">
          <a:off x="10107636630" y="956310"/>
          <a:ext cx="17903190" cy="1848"/>
        </a:xfrm>
        <a:prstGeom prst="line">
          <a:avLst/>
        </a:prstGeom>
        <a:ln>
          <a:solidFill>
            <a:srgbClr val="9BA8C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90248</xdr:colOff>
      <xdr:row>0</xdr:row>
      <xdr:rowOff>83126</xdr:rowOff>
    </xdr:from>
    <xdr:to>
      <xdr:col>0</xdr:col>
      <xdr:colOff>3085304</xdr:colOff>
      <xdr:row>2</xdr:row>
      <xdr:rowOff>258040</xdr:rowOff>
    </xdr:to>
    <xdr:pic>
      <xdr:nvPicPr>
        <xdr:cNvPr id="3" name="Picture 4">
          <a:extLst>
            <a:ext uri="{FF2B5EF4-FFF2-40B4-BE49-F238E27FC236}">
              <a16:creationId xmlns:a16="http://schemas.microsoft.com/office/drawing/2014/main" id="{CD4E671F-C454-4D2B-A556-FA5727C161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454516" y="83126"/>
          <a:ext cx="2995056" cy="754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194957</xdr:rowOff>
    </xdr:to>
    <xdr:pic>
      <xdr:nvPicPr>
        <xdr:cNvPr id="2" name="Picture 1">
          <a:extLst>
            <a:ext uri="{FF2B5EF4-FFF2-40B4-BE49-F238E27FC236}">
              <a16:creationId xmlns:a16="http://schemas.microsoft.com/office/drawing/2014/main" id="{44AA6B17-7F65-4EFE-8C20-8DC39A01DEFE}"/>
            </a:ext>
          </a:extLst>
        </xdr:cNvPr>
        <xdr:cNvPicPr/>
      </xdr:nvPicPr>
      <xdr:blipFill>
        <a:blip xmlns:r="http://schemas.openxmlformats.org/officeDocument/2006/relationships" r:embed="rId1" cstate="print"/>
        <a:stretch>
          <a:fillRect/>
        </a:stretch>
      </xdr:blipFill>
      <xdr:spPr>
        <a:xfrm>
          <a:off x="9990869020" y="114300"/>
          <a:ext cx="1206500" cy="40831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889000</xdr:colOff>
      <xdr:row>4</xdr:row>
      <xdr:rowOff>174955</xdr:rowOff>
    </xdr:to>
    <xdr:pic>
      <xdr:nvPicPr>
        <xdr:cNvPr id="2" name="Picture 1">
          <a:extLst>
            <a:ext uri="{FF2B5EF4-FFF2-40B4-BE49-F238E27FC236}">
              <a16:creationId xmlns:a16="http://schemas.microsoft.com/office/drawing/2014/main" id="{76A2B892-EB8E-4953-AAC1-0D191A2EBE14}"/>
            </a:ext>
          </a:extLst>
        </xdr:cNvPr>
        <xdr:cNvPicPr/>
      </xdr:nvPicPr>
      <xdr:blipFill>
        <a:blip xmlns:r="http://schemas.openxmlformats.org/officeDocument/2006/relationships" r:embed="rId1" cstate="print"/>
        <a:stretch>
          <a:fillRect/>
        </a:stretch>
      </xdr:blipFill>
      <xdr:spPr>
        <a:xfrm>
          <a:off x="9993457280" y="106680"/>
          <a:ext cx="1125220" cy="39593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1206500</xdr:colOff>
      <xdr:row>4</xdr:row>
      <xdr:rowOff>174548</xdr:rowOff>
    </xdr:to>
    <xdr:pic>
      <xdr:nvPicPr>
        <xdr:cNvPr id="2" name="Picture 1">
          <a:extLst>
            <a:ext uri="{FF2B5EF4-FFF2-40B4-BE49-F238E27FC236}">
              <a16:creationId xmlns:a16="http://schemas.microsoft.com/office/drawing/2014/main" id="{57A14D25-0918-4E30-9194-1AFF58EB8C27}"/>
            </a:ext>
          </a:extLst>
        </xdr:cNvPr>
        <xdr:cNvPicPr/>
      </xdr:nvPicPr>
      <xdr:blipFill>
        <a:blip xmlns:r="http://schemas.openxmlformats.org/officeDocument/2006/relationships" r:embed="rId1" cstate="print"/>
        <a:stretch>
          <a:fillRect/>
        </a:stretch>
      </xdr:blipFill>
      <xdr:spPr>
        <a:xfrm>
          <a:off x="9985390240" y="114300"/>
          <a:ext cx="1206500" cy="4031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295068</xdr:colOff>
      <xdr:row>0</xdr:row>
      <xdr:rowOff>56943</xdr:rowOff>
    </xdr:from>
    <xdr:ext cx="1536336" cy="579120"/>
    <xdr:pic>
      <xdr:nvPicPr>
        <xdr:cNvPr id="2" name="Picture 4">
          <a:extLst>
            <a:ext uri="{FF2B5EF4-FFF2-40B4-BE49-F238E27FC236}">
              <a16:creationId xmlns:a16="http://schemas.microsoft.com/office/drawing/2014/main" id="{B6B41838-CC72-4905-B723-52AD4911D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737136" y="56943"/>
          <a:ext cx="1536336"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174955</xdr:rowOff>
    </xdr:to>
    <xdr:pic>
      <xdr:nvPicPr>
        <xdr:cNvPr id="2" name="Picture 1">
          <a:extLst>
            <a:ext uri="{FF2B5EF4-FFF2-40B4-BE49-F238E27FC236}">
              <a16:creationId xmlns:a16="http://schemas.microsoft.com/office/drawing/2014/main" id="{43A9137A-55F6-4EDA-A8B4-D00835EFE207}"/>
            </a:ext>
          </a:extLst>
        </xdr:cNvPr>
        <xdr:cNvPicPr/>
      </xdr:nvPicPr>
      <xdr:blipFill>
        <a:blip xmlns:r="http://schemas.openxmlformats.org/officeDocument/2006/relationships" r:embed="rId1" cstate="print"/>
        <a:stretch>
          <a:fillRect/>
        </a:stretch>
      </xdr:blipFill>
      <xdr:spPr>
        <a:xfrm>
          <a:off x="9988895440" y="129540"/>
          <a:ext cx="1206500" cy="39593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194957</xdr:rowOff>
    </xdr:to>
    <xdr:pic>
      <xdr:nvPicPr>
        <xdr:cNvPr id="2" name="Picture 1">
          <a:extLst>
            <a:ext uri="{FF2B5EF4-FFF2-40B4-BE49-F238E27FC236}">
              <a16:creationId xmlns:a16="http://schemas.microsoft.com/office/drawing/2014/main" id="{664C09C0-C610-4A91-A652-28BCDA84EC8D}"/>
            </a:ext>
          </a:extLst>
        </xdr:cNvPr>
        <xdr:cNvPicPr/>
      </xdr:nvPicPr>
      <xdr:blipFill>
        <a:blip xmlns:r="http://schemas.openxmlformats.org/officeDocument/2006/relationships" r:embed="rId1" cstate="print"/>
        <a:stretch>
          <a:fillRect/>
        </a:stretch>
      </xdr:blipFill>
      <xdr:spPr>
        <a:xfrm>
          <a:off x="10240881220" y="121920"/>
          <a:ext cx="1206500" cy="4083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194957</xdr:rowOff>
    </xdr:to>
    <xdr:pic>
      <xdr:nvPicPr>
        <xdr:cNvPr id="2" name="Picture 1">
          <a:extLst>
            <a:ext uri="{FF2B5EF4-FFF2-40B4-BE49-F238E27FC236}">
              <a16:creationId xmlns:a16="http://schemas.microsoft.com/office/drawing/2014/main" id="{93FA78A1-30BC-4D2C-9004-444DBBAD2567}"/>
            </a:ext>
          </a:extLst>
        </xdr:cNvPr>
        <xdr:cNvPicPr/>
      </xdr:nvPicPr>
      <xdr:blipFill>
        <a:blip xmlns:r="http://schemas.openxmlformats.org/officeDocument/2006/relationships" r:embed="rId1" cstate="print"/>
        <a:stretch>
          <a:fillRect/>
        </a:stretch>
      </xdr:blipFill>
      <xdr:spPr>
        <a:xfrm>
          <a:off x="10238755240" y="129540"/>
          <a:ext cx="1206500" cy="40831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292100</xdr:colOff>
      <xdr:row>4</xdr:row>
      <xdr:rowOff>174548</xdr:rowOff>
    </xdr:to>
    <xdr:pic>
      <xdr:nvPicPr>
        <xdr:cNvPr id="2" name="Picture 1">
          <a:extLst>
            <a:ext uri="{FF2B5EF4-FFF2-40B4-BE49-F238E27FC236}">
              <a16:creationId xmlns:a16="http://schemas.microsoft.com/office/drawing/2014/main" id="{AD5C956B-166C-414A-9AA6-00512BF66C29}"/>
            </a:ext>
          </a:extLst>
        </xdr:cNvPr>
        <xdr:cNvPicPr/>
      </xdr:nvPicPr>
      <xdr:blipFill>
        <a:blip xmlns:r="http://schemas.openxmlformats.org/officeDocument/2006/relationships" r:embed="rId1" cstate="print"/>
        <a:stretch>
          <a:fillRect/>
        </a:stretch>
      </xdr:blipFill>
      <xdr:spPr>
        <a:xfrm>
          <a:off x="9984704440" y="114300"/>
          <a:ext cx="1412240" cy="40314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194957</xdr:rowOff>
    </xdr:to>
    <xdr:pic>
      <xdr:nvPicPr>
        <xdr:cNvPr id="2" name="Picture 1">
          <a:extLst>
            <a:ext uri="{FF2B5EF4-FFF2-40B4-BE49-F238E27FC236}">
              <a16:creationId xmlns:a16="http://schemas.microsoft.com/office/drawing/2014/main" id="{1070C7A6-4C98-4019-9353-FFC38E67135D}"/>
            </a:ext>
          </a:extLst>
        </xdr:cNvPr>
        <xdr:cNvPicPr/>
      </xdr:nvPicPr>
      <xdr:blipFill>
        <a:blip xmlns:r="http://schemas.openxmlformats.org/officeDocument/2006/relationships" r:embed="rId1" cstate="print"/>
        <a:stretch>
          <a:fillRect/>
        </a:stretch>
      </xdr:blipFill>
      <xdr:spPr>
        <a:xfrm>
          <a:off x="9987630520" y="129540"/>
          <a:ext cx="1206500" cy="40831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1206500</xdr:colOff>
      <xdr:row>4</xdr:row>
      <xdr:rowOff>174955</xdr:rowOff>
    </xdr:to>
    <xdr:pic>
      <xdr:nvPicPr>
        <xdr:cNvPr id="2" name="Picture 1">
          <a:extLst>
            <a:ext uri="{FF2B5EF4-FFF2-40B4-BE49-F238E27FC236}">
              <a16:creationId xmlns:a16="http://schemas.microsoft.com/office/drawing/2014/main" id="{5E56A321-0DE8-4B53-985F-0BCAF6620CA7}"/>
            </a:ext>
          </a:extLst>
        </xdr:cNvPr>
        <xdr:cNvPicPr/>
      </xdr:nvPicPr>
      <xdr:blipFill>
        <a:blip xmlns:r="http://schemas.openxmlformats.org/officeDocument/2006/relationships" r:embed="rId1" cstate="print"/>
        <a:stretch>
          <a:fillRect/>
        </a:stretch>
      </xdr:blipFill>
      <xdr:spPr>
        <a:xfrm>
          <a:off x="9986967580" y="99060"/>
          <a:ext cx="1206500" cy="395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3</xdr:row>
      <xdr:rowOff>195605</xdr:rowOff>
    </xdr:to>
    <xdr:pic>
      <xdr:nvPicPr>
        <xdr:cNvPr id="2" name="Picture 1">
          <a:extLst>
            <a:ext uri="{FF2B5EF4-FFF2-40B4-BE49-F238E27FC236}">
              <a16:creationId xmlns:a16="http://schemas.microsoft.com/office/drawing/2014/main" id="{3C0BCC5F-BD09-4837-9A3C-37CB4D7C2417}"/>
            </a:ext>
          </a:extLst>
        </xdr:cNvPr>
        <xdr:cNvPicPr/>
      </xdr:nvPicPr>
      <xdr:blipFill>
        <a:blip xmlns:r="http://schemas.openxmlformats.org/officeDocument/2006/relationships" r:embed="rId1" cstate="print"/>
        <a:stretch>
          <a:fillRect/>
        </a:stretch>
      </xdr:blipFill>
      <xdr:spPr>
        <a:xfrm>
          <a:off x="9863249260" y="114300"/>
          <a:ext cx="1206500" cy="40896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2</xdr:col>
      <xdr:colOff>88900</xdr:colOff>
      <xdr:row>1</xdr:row>
      <xdr:rowOff>0</xdr:rowOff>
    </xdr:from>
    <xdr:to>
      <xdr:col>3</xdr:col>
      <xdr:colOff>190500</xdr:colOff>
      <xdr:row>5</xdr:row>
      <xdr:rowOff>0</xdr:rowOff>
    </xdr:to>
    <xdr:pic>
      <xdr:nvPicPr>
        <xdr:cNvPr id="2" name="Picture 1">
          <a:extLst>
            <a:ext uri="{FF2B5EF4-FFF2-40B4-BE49-F238E27FC236}">
              <a16:creationId xmlns:a16="http://schemas.microsoft.com/office/drawing/2014/main" id="{42D5CACA-EC0E-4946-80BE-5F6566A99988}"/>
            </a:ext>
          </a:extLst>
        </xdr:cNvPr>
        <xdr:cNvPicPr/>
      </xdr:nvPicPr>
      <xdr:blipFill>
        <a:blip xmlns:r="http://schemas.openxmlformats.org/officeDocument/2006/relationships" r:embed="rId1" cstate="print"/>
        <a:stretch>
          <a:fillRect/>
        </a:stretch>
      </xdr:blipFill>
      <xdr:spPr>
        <a:xfrm>
          <a:off x="9987800700" y="60960"/>
          <a:ext cx="1351280" cy="48006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38100</xdr:colOff>
      <xdr:row>0</xdr:row>
      <xdr:rowOff>101601</xdr:rowOff>
    </xdr:from>
    <xdr:to>
      <xdr:col>2</xdr:col>
      <xdr:colOff>63500</xdr:colOff>
      <xdr:row>2</xdr:row>
      <xdr:rowOff>101600</xdr:rowOff>
    </xdr:to>
    <xdr:pic>
      <xdr:nvPicPr>
        <xdr:cNvPr id="2" name="Picture 1">
          <a:extLst>
            <a:ext uri="{FF2B5EF4-FFF2-40B4-BE49-F238E27FC236}">
              <a16:creationId xmlns:a16="http://schemas.microsoft.com/office/drawing/2014/main" id="{6B678EC9-E5C9-4AA3-9115-A8C96EDAFB73}"/>
            </a:ext>
          </a:extLst>
        </xdr:cNvPr>
        <xdr:cNvPicPr/>
      </xdr:nvPicPr>
      <xdr:blipFill>
        <a:blip xmlns:r="http://schemas.openxmlformats.org/officeDocument/2006/relationships" r:embed="rId1" cstate="print"/>
        <a:stretch>
          <a:fillRect/>
        </a:stretch>
      </xdr:blipFill>
      <xdr:spPr>
        <a:xfrm>
          <a:off x="9984872080" y="101601"/>
          <a:ext cx="1229360" cy="45719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5</xdr:row>
      <xdr:rowOff>174955</xdr:rowOff>
    </xdr:to>
    <xdr:pic>
      <xdr:nvPicPr>
        <xdr:cNvPr id="2" name="Picture 1">
          <a:extLst>
            <a:ext uri="{FF2B5EF4-FFF2-40B4-BE49-F238E27FC236}">
              <a16:creationId xmlns:a16="http://schemas.microsoft.com/office/drawing/2014/main" id="{B53ECE63-B0DE-4C21-85D8-5FCA937C6E81}"/>
            </a:ext>
          </a:extLst>
        </xdr:cNvPr>
        <xdr:cNvPicPr/>
      </xdr:nvPicPr>
      <xdr:blipFill>
        <a:blip xmlns:r="http://schemas.openxmlformats.org/officeDocument/2006/relationships" r:embed="rId1" cstate="print"/>
        <a:stretch>
          <a:fillRect/>
        </a:stretch>
      </xdr:blipFill>
      <xdr:spPr>
        <a:xfrm>
          <a:off x="9988087720" y="121920"/>
          <a:ext cx="1206500" cy="39593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194957</xdr:rowOff>
    </xdr:to>
    <xdr:pic>
      <xdr:nvPicPr>
        <xdr:cNvPr id="2" name="Picture 1">
          <a:extLst>
            <a:ext uri="{FF2B5EF4-FFF2-40B4-BE49-F238E27FC236}">
              <a16:creationId xmlns:a16="http://schemas.microsoft.com/office/drawing/2014/main" id="{6D87BACB-9232-4C7A-85A8-CD02F48344BC}"/>
            </a:ext>
          </a:extLst>
        </xdr:cNvPr>
        <xdr:cNvPicPr/>
      </xdr:nvPicPr>
      <xdr:blipFill>
        <a:blip xmlns:r="http://schemas.openxmlformats.org/officeDocument/2006/relationships" r:embed="rId1" cstate="print"/>
        <a:stretch>
          <a:fillRect/>
        </a:stretch>
      </xdr:blipFill>
      <xdr:spPr>
        <a:xfrm>
          <a:off x="9990396580" y="129540"/>
          <a:ext cx="1153160" cy="40831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174955</xdr:rowOff>
    </xdr:to>
    <xdr:pic>
      <xdr:nvPicPr>
        <xdr:cNvPr id="2" name="Picture 1">
          <a:extLst>
            <a:ext uri="{FF2B5EF4-FFF2-40B4-BE49-F238E27FC236}">
              <a16:creationId xmlns:a16="http://schemas.microsoft.com/office/drawing/2014/main" id="{59FD17FB-F76E-4E88-B2D4-B4470ACF9EE9}"/>
            </a:ext>
          </a:extLst>
        </xdr:cNvPr>
        <xdr:cNvPicPr/>
      </xdr:nvPicPr>
      <xdr:blipFill>
        <a:blip xmlns:r="http://schemas.openxmlformats.org/officeDocument/2006/relationships" r:embed="rId1" cstate="print"/>
        <a:stretch>
          <a:fillRect/>
        </a:stretch>
      </xdr:blipFill>
      <xdr:spPr>
        <a:xfrm>
          <a:off x="9988704940" y="121920"/>
          <a:ext cx="1206500" cy="39593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0</xdr:colOff>
      <xdr:row>2</xdr:row>
      <xdr:rowOff>0</xdr:rowOff>
    </xdr:from>
    <xdr:to>
      <xdr:col>3</xdr:col>
      <xdr:colOff>1206500</xdr:colOff>
      <xdr:row>4</xdr:row>
      <xdr:rowOff>194957</xdr:rowOff>
    </xdr:to>
    <xdr:pic>
      <xdr:nvPicPr>
        <xdr:cNvPr id="2" name="Picture 1">
          <a:extLst>
            <a:ext uri="{FF2B5EF4-FFF2-40B4-BE49-F238E27FC236}">
              <a16:creationId xmlns:a16="http://schemas.microsoft.com/office/drawing/2014/main" id="{10F9D62E-B5A7-42A6-B1EA-442C351F2457}"/>
            </a:ext>
          </a:extLst>
        </xdr:cNvPr>
        <xdr:cNvPicPr/>
      </xdr:nvPicPr>
      <xdr:blipFill>
        <a:blip xmlns:r="http://schemas.openxmlformats.org/officeDocument/2006/relationships" r:embed="rId1" cstate="print"/>
        <a:stretch>
          <a:fillRect/>
        </a:stretch>
      </xdr:blipFill>
      <xdr:spPr>
        <a:xfrm>
          <a:off x="9980871580" y="106680"/>
          <a:ext cx="1206500" cy="40831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3</xdr:col>
      <xdr:colOff>0</xdr:colOff>
      <xdr:row>2</xdr:row>
      <xdr:rowOff>0</xdr:rowOff>
    </xdr:from>
    <xdr:to>
      <xdr:col>4</xdr:col>
      <xdr:colOff>508000</xdr:colOff>
      <xdr:row>5</xdr:row>
      <xdr:rowOff>149885</xdr:rowOff>
    </xdr:to>
    <xdr:pic>
      <xdr:nvPicPr>
        <xdr:cNvPr id="2" name="Picture 1">
          <a:extLst>
            <a:ext uri="{FF2B5EF4-FFF2-40B4-BE49-F238E27FC236}">
              <a16:creationId xmlns:a16="http://schemas.microsoft.com/office/drawing/2014/main" id="{4ECFC554-4E1A-4032-B8CB-BD607676FD34}"/>
            </a:ext>
          </a:extLst>
        </xdr:cNvPr>
        <xdr:cNvPicPr/>
      </xdr:nvPicPr>
      <xdr:blipFill>
        <a:blip xmlns:r="http://schemas.openxmlformats.org/officeDocument/2006/relationships" r:embed="rId1" cstate="print"/>
        <a:stretch>
          <a:fillRect/>
        </a:stretch>
      </xdr:blipFill>
      <xdr:spPr>
        <a:xfrm>
          <a:off x="9984252320" y="99060"/>
          <a:ext cx="1239520" cy="39372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1206500</xdr:colOff>
      <xdr:row>4</xdr:row>
      <xdr:rowOff>194957</xdr:rowOff>
    </xdr:to>
    <xdr:pic>
      <xdr:nvPicPr>
        <xdr:cNvPr id="2" name="Picture 1">
          <a:extLst>
            <a:ext uri="{FF2B5EF4-FFF2-40B4-BE49-F238E27FC236}">
              <a16:creationId xmlns:a16="http://schemas.microsoft.com/office/drawing/2014/main" id="{383994E0-3F1C-4CA4-9F5A-A9131573928F}"/>
            </a:ext>
          </a:extLst>
        </xdr:cNvPr>
        <xdr:cNvPicPr/>
      </xdr:nvPicPr>
      <xdr:blipFill>
        <a:blip xmlns:r="http://schemas.openxmlformats.org/officeDocument/2006/relationships" r:embed="rId1" cstate="print"/>
        <a:stretch>
          <a:fillRect/>
        </a:stretch>
      </xdr:blipFill>
      <xdr:spPr>
        <a:xfrm>
          <a:off x="9986098900" y="114300"/>
          <a:ext cx="1206500" cy="40831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2</xdr:row>
      <xdr:rowOff>552450</xdr:rowOff>
    </xdr:from>
    <xdr:to>
      <xdr:col>7</xdr:col>
      <xdr:colOff>6038850</xdr:colOff>
      <xdr:row>2</xdr:row>
      <xdr:rowOff>584778</xdr:rowOff>
    </xdr:to>
    <xdr:cxnSp macro="">
      <xdr:nvCxnSpPr>
        <xdr:cNvPr id="2" name="Straight Connector 5">
          <a:extLst>
            <a:ext uri="{FF2B5EF4-FFF2-40B4-BE49-F238E27FC236}">
              <a16:creationId xmlns:a16="http://schemas.microsoft.com/office/drawing/2014/main" id="{D4ADEDC5-0380-43C0-BF33-247BDC16B0A2}"/>
            </a:ext>
          </a:extLst>
        </xdr:cNvPr>
        <xdr:cNvCxnSpPr/>
      </xdr:nvCxnSpPr>
      <xdr:spPr>
        <a:xfrm flipH="1" flipV="1">
          <a:off x="10107598530" y="1245870"/>
          <a:ext cx="19625310" cy="32328"/>
        </a:xfrm>
        <a:prstGeom prst="line">
          <a:avLst/>
        </a:prstGeom>
        <a:ln>
          <a:solidFill>
            <a:srgbClr val="9BA8C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422756</xdr:colOff>
      <xdr:row>0</xdr:row>
      <xdr:rowOff>152400</xdr:rowOff>
    </xdr:from>
    <xdr:to>
      <xdr:col>0</xdr:col>
      <xdr:colOff>3417812</xdr:colOff>
      <xdr:row>2</xdr:row>
      <xdr:rowOff>361950</xdr:rowOff>
    </xdr:to>
    <xdr:pic>
      <xdr:nvPicPr>
        <xdr:cNvPr id="3" name="Picture 4">
          <a:extLst>
            <a:ext uri="{FF2B5EF4-FFF2-40B4-BE49-F238E27FC236}">
              <a16:creationId xmlns:a16="http://schemas.microsoft.com/office/drawing/2014/main" id="{2AF926C3-2430-4325-AEFE-87349C4E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3806028" y="152400"/>
          <a:ext cx="2995056" cy="902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0</xdr:col>
      <xdr:colOff>2402177</xdr:colOff>
      <xdr:row>3</xdr:row>
      <xdr:rowOff>27709</xdr:rowOff>
    </xdr:to>
    <xdr:pic>
      <xdr:nvPicPr>
        <xdr:cNvPr id="2" name="Picture 4">
          <a:extLst>
            <a:ext uri="{FF2B5EF4-FFF2-40B4-BE49-F238E27FC236}">
              <a16:creationId xmlns:a16="http://schemas.microsoft.com/office/drawing/2014/main" id="{A94B5689-6244-4CB2-8DC6-462190E03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7986523" y="23814"/>
          <a:ext cx="2395033" cy="68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24320</xdr:colOff>
      <xdr:row>0</xdr:row>
      <xdr:rowOff>79118</xdr:rowOff>
    </xdr:from>
    <xdr:to>
      <xdr:col>1</xdr:col>
      <xdr:colOff>0</xdr:colOff>
      <xdr:row>2</xdr:row>
      <xdr:rowOff>48638</xdr:rowOff>
    </xdr:to>
    <xdr:pic>
      <xdr:nvPicPr>
        <xdr:cNvPr id="2" name="Picture 1">
          <a:extLst>
            <a:ext uri="{FF2B5EF4-FFF2-40B4-BE49-F238E27FC236}">
              <a16:creationId xmlns:a16="http://schemas.microsoft.com/office/drawing/2014/main" id="{9C3F32D8-7EFE-4A0D-8A3E-1EB021EDA1ED}"/>
            </a:ext>
          </a:extLst>
        </xdr:cNvPr>
        <xdr:cNvPicPr/>
      </xdr:nvPicPr>
      <xdr:blipFill>
        <a:blip xmlns:r="http://schemas.openxmlformats.org/officeDocument/2006/relationships" r:embed="rId1" cstate="print"/>
        <a:stretch>
          <a:fillRect/>
        </a:stretch>
      </xdr:blipFill>
      <xdr:spPr>
        <a:xfrm>
          <a:off x="9862939380" y="79118"/>
          <a:ext cx="1232980" cy="32766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103468</xdr:rowOff>
    </xdr:from>
    <xdr:to>
      <xdr:col>0</xdr:col>
      <xdr:colOff>2190615</xdr:colOff>
      <xdr:row>3</xdr:row>
      <xdr:rowOff>97117</xdr:rowOff>
    </xdr:to>
    <xdr:pic>
      <xdr:nvPicPr>
        <xdr:cNvPr id="2" name="Picture 4">
          <a:extLst>
            <a:ext uri="{FF2B5EF4-FFF2-40B4-BE49-F238E27FC236}">
              <a16:creationId xmlns:a16="http://schemas.microsoft.com/office/drawing/2014/main" id="{CAC8C403-D074-4269-993D-D7A902895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46805" y="103468"/>
          <a:ext cx="2190615" cy="542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xdr:colOff>
      <xdr:row>0</xdr:row>
      <xdr:rowOff>71439</xdr:rowOff>
    </xdr:from>
    <xdr:to>
      <xdr:col>1</xdr:col>
      <xdr:colOff>600075</xdr:colOff>
      <xdr:row>3</xdr:row>
      <xdr:rowOff>22111</xdr:rowOff>
    </xdr:to>
    <xdr:pic>
      <xdr:nvPicPr>
        <xdr:cNvPr id="2" name="Picture 4">
          <a:extLst>
            <a:ext uri="{FF2B5EF4-FFF2-40B4-BE49-F238E27FC236}">
              <a16:creationId xmlns:a16="http://schemas.microsoft.com/office/drawing/2014/main" id="{CDE75BF4-6623-4D08-B7C5-9FFF1C43B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059905" y="71439"/>
          <a:ext cx="2131694" cy="621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50800</xdr:colOff>
      <xdr:row>0</xdr:row>
      <xdr:rowOff>63500</xdr:rowOff>
    </xdr:from>
    <xdr:to>
      <xdr:col>1</xdr:col>
      <xdr:colOff>378133</xdr:colOff>
      <xdr:row>3</xdr:row>
      <xdr:rowOff>101600</xdr:rowOff>
    </xdr:to>
    <xdr:pic>
      <xdr:nvPicPr>
        <xdr:cNvPr id="2" name="Picture 4">
          <a:extLst>
            <a:ext uri="{FF2B5EF4-FFF2-40B4-BE49-F238E27FC236}">
              <a16:creationId xmlns:a16="http://schemas.microsoft.com/office/drawing/2014/main" id="{E3CB4684-DEBB-48CD-95A9-AAEC6A1FA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083727" y="63500"/>
          <a:ext cx="1935153"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69851</xdr:rowOff>
    </xdr:from>
    <xdr:to>
      <xdr:col>1</xdr:col>
      <xdr:colOff>290490</xdr:colOff>
      <xdr:row>2</xdr:row>
      <xdr:rowOff>160020</xdr:rowOff>
    </xdr:to>
    <xdr:pic>
      <xdr:nvPicPr>
        <xdr:cNvPr id="2" name="Picture 4">
          <a:extLst>
            <a:ext uri="{FF2B5EF4-FFF2-40B4-BE49-F238E27FC236}">
              <a16:creationId xmlns:a16="http://schemas.microsoft.com/office/drawing/2014/main" id="{CA8856A0-AEC7-4446-8CFE-F611A47600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59890" y="69851"/>
          <a:ext cx="1570650" cy="45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47172</xdr:rowOff>
    </xdr:from>
    <xdr:to>
      <xdr:col>1</xdr:col>
      <xdr:colOff>490537</xdr:colOff>
      <xdr:row>3</xdr:row>
      <xdr:rowOff>128815</xdr:rowOff>
    </xdr:to>
    <xdr:pic>
      <xdr:nvPicPr>
        <xdr:cNvPr id="2" name="Picture 4">
          <a:extLst>
            <a:ext uri="{FF2B5EF4-FFF2-40B4-BE49-F238E27FC236}">
              <a16:creationId xmlns:a16="http://schemas.microsoft.com/office/drawing/2014/main" id="{CADE06D9-0E83-4F10-A2F6-BBA6ADEF42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017043" y="47172"/>
          <a:ext cx="1976437" cy="630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109311</xdr:colOff>
      <xdr:row>0</xdr:row>
      <xdr:rowOff>9072</xdr:rowOff>
    </xdr:from>
    <xdr:to>
      <xdr:col>1</xdr:col>
      <xdr:colOff>498021</xdr:colOff>
      <xdr:row>4</xdr:row>
      <xdr:rowOff>2438</xdr:rowOff>
    </xdr:to>
    <xdr:pic>
      <xdr:nvPicPr>
        <xdr:cNvPr id="2" name="Picture 4">
          <a:extLst>
            <a:ext uri="{FF2B5EF4-FFF2-40B4-BE49-F238E27FC236}">
              <a16:creationId xmlns:a16="http://schemas.microsoft.com/office/drawing/2014/main" id="{E4021E84-9F13-4210-9FD2-9E5F6D201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516539" y="9072"/>
          <a:ext cx="2148930" cy="717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64490</xdr:rowOff>
    </xdr:from>
    <xdr:to>
      <xdr:col>1</xdr:col>
      <xdr:colOff>605972</xdr:colOff>
      <xdr:row>3</xdr:row>
      <xdr:rowOff>110837</xdr:rowOff>
    </xdr:to>
    <xdr:pic>
      <xdr:nvPicPr>
        <xdr:cNvPr id="2" name="Picture 4">
          <a:extLst>
            <a:ext uri="{FF2B5EF4-FFF2-40B4-BE49-F238E27FC236}">
              <a16:creationId xmlns:a16="http://schemas.microsoft.com/office/drawing/2014/main" id="{A910568B-F54D-4AF0-9AC8-06F3F1222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465488" y="64490"/>
          <a:ext cx="2038532" cy="594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55418</xdr:rowOff>
    </xdr:from>
    <xdr:to>
      <xdr:col>1</xdr:col>
      <xdr:colOff>99752</xdr:colOff>
      <xdr:row>3</xdr:row>
      <xdr:rowOff>32859</xdr:rowOff>
    </xdr:to>
    <xdr:pic>
      <xdr:nvPicPr>
        <xdr:cNvPr id="2" name="Picture 4">
          <a:extLst>
            <a:ext uri="{FF2B5EF4-FFF2-40B4-BE49-F238E27FC236}">
              <a16:creationId xmlns:a16="http://schemas.microsoft.com/office/drawing/2014/main" id="{70071240-2D6D-49FA-85D0-ACC4A34DC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06888" y="55418"/>
          <a:ext cx="1638992" cy="541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53687</xdr:colOff>
      <xdr:row>3</xdr:row>
      <xdr:rowOff>212443</xdr:rowOff>
    </xdr:to>
    <xdr:pic>
      <xdr:nvPicPr>
        <xdr:cNvPr id="2" name="Picture 4">
          <a:extLst>
            <a:ext uri="{FF2B5EF4-FFF2-40B4-BE49-F238E27FC236}">
              <a16:creationId xmlns:a16="http://schemas.microsoft.com/office/drawing/2014/main" id="{E8EED1FD-3749-44C9-AD62-901267768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831333" y="1"/>
          <a:ext cx="1798666" cy="776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15240</xdr:colOff>
      <xdr:row>0</xdr:row>
      <xdr:rowOff>45720</xdr:rowOff>
    </xdr:from>
    <xdr:to>
      <xdr:col>1</xdr:col>
      <xdr:colOff>795336</xdr:colOff>
      <xdr:row>3</xdr:row>
      <xdr:rowOff>140970</xdr:rowOff>
    </xdr:to>
    <xdr:pic>
      <xdr:nvPicPr>
        <xdr:cNvPr id="2" name="Picture 4">
          <a:extLst>
            <a:ext uri="{FF2B5EF4-FFF2-40B4-BE49-F238E27FC236}">
              <a16:creationId xmlns:a16="http://schemas.microsoft.com/office/drawing/2014/main" id="{7523E880-9E5F-4F04-A5F4-0ACF614FE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748564" y="45720"/>
          <a:ext cx="2037396" cy="659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50800</xdr:colOff>
      <xdr:row>2</xdr:row>
      <xdr:rowOff>0</xdr:rowOff>
    </xdr:from>
    <xdr:to>
      <xdr:col>3</xdr:col>
      <xdr:colOff>38100</xdr:colOff>
      <xdr:row>4</xdr:row>
      <xdr:rowOff>177800</xdr:rowOff>
    </xdr:to>
    <xdr:pic>
      <xdr:nvPicPr>
        <xdr:cNvPr id="2" name="Picture 1">
          <a:extLst>
            <a:ext uri="{FF2B5EF4-FFF2-40B4-BE49-F238E27FC236}">
              <a16:creationId xmlns:a16="http://schemas.microsoft.com/office/drawing/2014/main" id="{C8AF0B32-0525-40AA-BA44-11C1C0810756}"/>
            </a:ext>
          </a:extLst>
        </xdr:cNvPr>
        <xdr:cNvPicPr/>
      </xdr:nvPicPr>
      <xdr:blipFill>
        <a:blip xmlns:r="http://schemas.openxmlformats.org/officeDocument/2006/relationships" r:embed="rId1" cstate="print"/>
        <a:stretch>
          <a:fillRect/>
        </a:stretch>
      </xdr:blipFill>
      <xdr:spPr>
        <a:xfrm>
          <a:off x="9859319880" y="91440"/>
          <a:ext cx="1160780" cy="39878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oneCellAnchor>
    <xdr:from>
      <xdr:col>0</xdr:col>
      <xdr:colOff>76199</xdr:colOff>
      <xdr:row>0</xdr:row>
      <xdr:rowOff>87085</xdr:rowOff>
    </xdr:from>
    <xdr:ext cx="1929329" cy="544288"/>
    <xdr:pic>
      <xdr:nvPicPr>
        <xdr:cNvPr id="2" name="Picture 4">
          <a:extLst>
            <a:ext uri="{FF2B5EF4-FFF2-40B4-BE49-F238E27FC236}">
              <a16:creationId xmlns:a16="http://schemas.microsoft.com/office/drawing/2014/main" id="{F165F447-AC5F-428A-8FC3-0D5F273A7A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376572" y="87085"/>
          <a:ext cx="1929329" cy="544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1.xml><?xml version="1.0" encoding="utf-8"?>
<xdr:wsDr xmlns:xdr="http://schemas.openxmlformats.org/drawingml/2006/spreadsheetDrawing" xmlns:a="http://schemas.openxmlformats.org/drawingml/2006/main">
  <xdr:twoCellAnchor editAs="oneCell">
    <xdr:from>
      <xdr:col>0</xdr:col>
      <xdr:colOff>42929</xdr:colOff>
      <xdr:row>0</xdr:row>
      <xdr:rowOff>32198</xdr:rowOff>
    </xdr:from>
    <xdr:to>
      <xdr:col>1</xdr:col>
      <xdr:colOff>671435</xdr:colOff>
      <xdr:row>3</xdr:row>
      <xdr:rowOff>10733</xdr:rowOff>
    </xdr:to>
    <xdr:pic>
      <xdr:nvPicPr>
        <xdr:cNvPr id="2" name="Picture 4">
          <a:extLst>
            <a:ext uri="{FF2B5EF4-FFF2-40B4-BE49-F238E27FC236}">
              <a16:creationId xmlns:a16="http://schemas.microsoft.com/office/drawing/2014/main" id="{688FFB7C-718B-445C-A014-F7C14508C9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157965" y="32198"/>
          <a:ext cx="2022966" cy="54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32658</xdr:rowOff>
    </xdr:from>
    <xdr:to>
      <xdr:col>1</xdr:col>
      <xdr:colOff>720624</xdr:colOff>
      <xdr:row>3</xdr:row>
      <xdr:rowOff>10887</xdr:rowOff>
    </xdr:to>
    <xdr:pic>
      <xdr:nvPicPr>
        <xdr:cNvPr id="2" name="Picture 4">
          <a:extLst>
            <a:ext uri="{FF2B5EF4-FFF2-40B4-BE49-F238E27FC236}">
              <a16:creationId xmlns:a16="http://schemas.microsoft.com/office/drawing/2014/main" id="{FD2A6ABC-0AA3-408A-A1F3-03DD71879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451676" y="32658"/>
          <a:ext cx="2031264" cy="542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41564</xdr:rowOff>
    </xdr:from>
    <xdr:to>
      <xdr:col>0</xdr:col>
      <xdr:colOff>2159455</xdr:colOff>
      <xdr:row>3</xdr:row>
      <xdr:rowOff>124691</xdr:rowOff>
    </xdr:to>
    <xdr:pic>
      <xdr:nvPicPr>
        <xdr:cNvPr id="2" name="Picture 4">
          <a:extLst>
            <a:ext uri="{FF2B5EF4-FFF2-40B4-BE49-F238E27FC236}">
              <a16:creationId xmlns:a16="http://schemas.microsoft.com/office/drawing/2014/main" id="{22471623-80BB-4F79-9D3B-5CAD7CF95B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891925" y="41564"/>
          <a:ext cx="2159455" cy="64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71006</xdr:rowOff>
    </xdr:from>
    <xdr:to>
      <xdr:col>1</xdr:col>
      <xdr:colOff>557069</xdr:colOff>
      <xdr:row>3</xdr:row>
      <xdr:rowOff>19050</xdr:rowOff>
    </xdr:to>
    <xdr:pic>
      <xdr:nvPicPr>
        <xdr:cNvPr id="2" name="Picture 4">
          <a:extLst>
            <a:ext uri="{FF2B5EF4-FFF2-40B4-BE49-F238E27FC236}">
              <a16:creationId xmlns:a16="http://schemas.microsoft.com/office/drawing/2014/main" id="{5528FD1D-0068-4184-A456-6A6155FCF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8787931" y="71006"/>
          <a:ext cx="2286809" cy="511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oneCellAnchor>
    <xdr:from>
      <xdr:col>0</xdr:col>
      <xdr:colOff>30308</xdr:colOff>
      <xdr:row>0</xdr:row>
      <xdr:rowOff>55419</xdr:rowOff>
    </xdr:from>
    <xdr:ext cx="1937471" cy="573232"/>
    <xdr:pic>
      <xdr:nvPicPr>
        <xdr:cNvPr id="2" name="Picture 4">
          <a:extLst>
            <a:ext uri="{FF2B5EF4-FFF2-40B4-BE49-F238E27FC236}">
              <a16:creationId xmlns:a16="http://schemas.microsoft.com/office/drawing/2014/main" id="{83BD1B53-7AC0-408D-8474-A5EA6ECC6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617001" y="55419"/>
          <a:ext cx="1937471" cy="573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32657</xdr:colOff>
      <xdr:row>0</xdr:row>
      <xdr:rowOff>54431</xdr:rowOff>
    </xdr:from>
    <xdr:ext cx="2601686" cy="593270"/>
    <xdr:pic>
      <xdr:nvPicPr>
        <xdr:cNvPr id="2" name="Picture 4">
          <a:extLst>
            <a:ext uri="{FF2B5EF4-FFF2-40B4-BE49-F238E27FC236}">
              <a16:creationId xmlns:a16="http://schemas.microsoft.com/office/drawing/2014/main" id="{A7C72CD2-2FE5-4A83-BC23-CBF68657FF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6542777" y="54431"/>
          <a:ext cx="2601686" cy="593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7.xml><?xml version="1.0" encoding="utf-8"?>
<xdr:wsDr xmlns:xdr="http://schemas.openxmlformats.org/drawingml/2006/spreadsheetDrawing" xmlns:a="http://schemas.openxmlformats.org/drawingml/2006/main">
  <xdr:twoCellAnchor editAs="oneCell">
    <xdr:from>
      <xdr:col>0</xdr:col>
      <xdr:colOff>59690</xdr:colOff>
      <xdr:row>0</xdr:row>
      <xdr:rowOff>50799</xdr:rowOff>
    </xdr:from>
    <xdr:to>
      <xdr:col>0</xdr:col>
      <xdr:colOff>2632710</xdr:colOff>
      <xdr:row>3</xdr:row>
      <xdr:rowOff>19050</xdr:rowOff>
    </xdr:to>
    <xdr:pic>
      <xdr:nvPicPr>
        <xdr:cNvPr id="2" name="Picture 4">
          <a:extLst>
            <a:ext uri="{FF2B5EF4-FFF2-40B4-BE49-F238E27FC236}">
              <a16:creationId xmlns:a16="http://schemas.microsoft.com/office/drawing/2014/main" id="{30F8272A-195B-4528-9243-CCE7EA01F4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0575630" y="50799"/>
          <a:ext cx="2573020" cy="63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35406</xdr:colOff>
      <xdr:row>0</xdr:row>
      <xdr:rowOff>69561</xdr:rowOff>
    </xdr:from>
    <xdr:to>
      <xdr:col>0</xdr:col>
      <xdr:colOff>2161819</xdr:colOff>
      <xdr:row>3</xdr:row>
      <xdr:rowOff>114300</xdr:rowOff>
    </xdr:to>
    <xdr:pic>
      <xdr:nvPicPr>
        <xdr:cNvPr id="2" name="Picture 4">
          <a:extLst>
            <a:ext uri="{FF2B5EF4-FFF2-40B4-BE49-F238E27FC236}">
              <a16:creationId xmlns:a16="http://schemas.microsoft.com/office/drawing/2014/main" id="{CB345733-BE96-455E-9D89-9DB5A3B365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8905301" y="69561"/>
          <a:ext cx="2126413" cy="608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48845</xdr:rowOff>
    </xdr:from>
    <xdr:to>
      <xdr:col>1</xdr:col>
      <xdr:colOff>357851</xdr:colOff>
      <xdr:row>3</xdr:row>
      <xdr:rowOff>56987</xdr:rowOff>
    </xdr:to>
    <xdr:pic>
      <xdr:nvPicPr>
        <xdr:cNvPr id="2" name="Picture 4">
          <a:extLst>
            <a:ext uri="{FF2B5EF4-FFF2-40B4-BE49-F238E27FC236}">
              <a16:creationId xmlns:a16="http://schemas.microsoft.com/office/drawing/2014/main" id="{1F63A412-CFA6-4ACF-8C23-12FC2870AB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126869" y="48845"/>
          <a:ext cx="1737071" cy="57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1206500</xdr:colOff>
      <xdr:row>3</xdr:row>
      <xdr:rowOff>135216</xdr:rowOff>
    </xdr:to>
    <xdr:pic>
      <xdr:nvPicPr>
        <xdr:cNvPr id="2" name="Picture 1">
          <a:extLst>
            <a:ext uri="{FF2B5EF4-FFF2-40B4-BE49-F238E27FC236}">
              <a16:creationId xmlns:a16="http://schemas.microsoft.com/office/drawing/2014/main" id="{BC5DAE51-783A-413D-8D34-7AB5272406A5}"/>
            </a:ext>
          </a:extLst>
        </xdr:cNvPr>
        <xdr:cNvPicPr/>
      </xdr:nvPicPr>
      <xdr:blipFill>
        <a:blip xmlns:r="http://schemas.openxmlformats.org/officeDocument/2006/relationships" r:embed="rId1" cstate="print"/>
        <a:stretch>
          <a:fillRect/>
        </a:stretch>
      </xdr:blipFill>
      <xdr:spPr>
        <a:xfrm>
          <a:off x="9860376520" y="60960"/>
          <a:ext cx="1206500" cy="409536"/>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15551</xdr:colOff>
      <xdr:row>0</xdr:row>
      <xdr:rowOff>93306</xdr:rowOff>
    </xdr:from>
    <xdr:to>
      <xdr:col>1</xdr:col>
      <xdr:colOff>306254</xdr:colOff>
      <xdr:row>2</xdr:row>
      <xdr:rowOff>155511</xdr:rowOff>
    </xdr:to>
    <xdr:pic>
      <xdr:nvPicPr>
        <xdr:cNvPr id="2" name="Picture 4">
          <a:extLst>
            <a:ext uri="{FF2B5EF4-FFF2-40B4-BE49-F238E27FC236}">
              <a16:creationId xmlns:a16="http://schemas.microsoft.com/office/drawing/2014/main" id="{5EFDAF8E-E915-499C-82FE-98A6FA0DFB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995586" y="93306"/>
          <a:ext cx="1570863" cy="427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49789</xdr:colOff>
      <xdr:row>0</xdr:row>
      <xdr:rowOff>73066</xdr:rowOff>
    </xdr:from>
    <xdr:to>
      <xdr:col>0</xdr:col>
      <xdr:colOff>2065236</xdr:colOff>
      <xdr:row>3</xdr:row>
      <xdr:rowOff>158338</xdr:rowOff>
    </xdr:to>
    <xdr:pic>
      <xdr:nvPicPr>
        <xdr:cNvPr id="2" name="Picture 4">
          <a:extLst>
            <a:ext uri="{FF2B5EF4-FFF2-40B4-BE49-F238E27FC236}">
              <a16:creationId xmlns:a16="http://schemas.microsoft.com/office/drawing/2014/main" id="{C3289FF0-257A-4653-A10B-C03A26C419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3279264" y="73066"/>
          <a:ext cx="2015447" cy="633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51954</xdr:rowOff>
    </xdr:from>
    <xdr:to>
      <xdr:col>1</xdr:col>
      <xdr:colOff>251339</xdr:colOff>
      <xdr:row>3</xdr:row>
      <xdr:rowOff>51954</xdr:rowOff>
    </xdr:to>
    <xdr:pic>
      <xdr:nvPicPr>
        <xdr:cNvPr id="2" name="Picture 4">
          <a:extLst>
            <a:ext uri="{FF2B5EF4-FFF2-40B4-BE49-F238E27FC236}">
              <a16:creationId xmlns:a16="http://schemas.microsoft.com/office/drawing/2014/main" id="{7B013C6F-BC27-4899-ACEA-96F5B18D62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301961" y="51954"/>
          <a:ext cx="1691519"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oneCellAnchor>
    <xdr:from>
      <xdr:col>0</xdr:col>
      <xdr:colOff>43006</xdr:colOff>
      <xdr:row>0</xdr:row>
      <xdr:rowOff>117186</xdr:rowOff>
    </xdr:from>
    <xdr:ext cx="2118302" cy="627792"/>
    <xdr:pic>
      <xdr:nvPicPr>
        <xdr:cNvPr id="2" name="Picture 4">
          <a:extLst>
            <a:ext uri="{FF2B5EF4-FFF2-40B4-BE49-F238E27FC236}">
              <a16:creationId xmlns:a16="http://schemas.microsoft.com/office/drawing/2014/main" id="{26799D2E-293E-4243-B298-8536304ED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3320352" y="117186"/>
          <a:ext cx="2118302" cy="627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4.xml><?xml version="1.0" encoding="utf-8"?>
<xdr:wsDr xmlns:xdr="http://schemas.openxmlformats.org/drawingml/2006/spreadsheetDrawing" xmlns:a="http://schemas.openxmlformats.org/drawingml/2006/main">
  <xdr:twoCellAnchor editAs="oneCell">
    <xdr:from>
      <xdr:col>0</xdr:col>
      <xdr:colOff>38100</xdr:colOff>
      <xdr:row>0</xdr:row>
      <xdr:rowOff>45508</xdr:rowOff>
    </xdr:from>
    <xdr:to>
      <xdr:col>0</xdr:col>
      <xdr:colOff>1804194</xdr:colOff>
      <xdr:row>3</xdr:row>
      <xdr:rowOff>104775</xdr:rowOff>
    </xdr:to>
    <xdr:pic>
      <xdr:nvPicPr>
        <xdr:cNvPr id="2" name="Picture 4">
          <a:extLst>
            <a:ext uri="{FF2B5EF4-FFF2-40B4-BE49-F238E27FC236}">
              <a16:creationId xmlns:a16="http://schemas.microsoft.com/office/drawing/2014/main" id="{BEA4A362-64E2-4C9B-8DC7-CCA6E4A67A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475286" y="45508"/>
          <a:ext cx="1766094" cy="623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1206500</xdr:colOff>
      <xdr:row>3</xdr:row>
      <xdr:rowOff>195605</xdr:rowOff>
    </xdr:to>
    <xdr:pic>
      <xdr:nvPicPr>
        <xdr:cNvPr id="2" name="Picture 1">
          <a:extLst>
            <a:ext uri="{FF2B5EF4-FFF2-40B4-BE49-F238E27FC236}">
              <a16:creationId xmlns:a16="http://schemas.microsoft.com/office/drawing/2014/main" id="{7B734D89-DB23-4ED8-9A28-536907656553}"/>
            </a:ext>
          </a:extLst>
        </xdr:cNvPr>
        <xdr:cNvPicPr/>
      </xdr:nvPicPr>
      <xdr:blipFill>
        <a:blip xmlns:r="http://schemas.openxmlformats.org/officeDocument/2006/relationships" r:embed="rId1" cstate="print"/>
        <a:stretch>
          <a:fillRect/>
        </a:stretch>
      </xdr:blipFill>
      <xdr:spPr>
        <a:xfrm>
          <a:off x="9863782660" y="121920"/>
          <a:ext cx="1206500" cy="4089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1206500</xdr:colOff>
      <xdr:row>4</xdr:row>
      <xdr:rowOff>186105</xdr:rowOff>
    </xdr:to>
    <xdr:pic>
      <xdr:nvPicPr>
        <xdr:cNvPr id="2" name="Picture 1">
          <a:extLst>
            <a:ext uri="{FF2B5EF4-FFF2-40B4-BE49-F238E27FC236}">
              <a16:creationId xmlns:a16="http://schemas.microsoft.com/office/drawing/2014/main" id="{7AE543AD-CD83-476F-BF80-3C5573CBC9F2}"/>
            </a:ext>
          </a:extLst>
        </xdr:cNvPr>
        <xdr:cNvPicPr/>
      </xdr:nvPicPr>
      <xdr:blipFill>
        <a:blip xmlns:r="http://schemas.openxmlformats.org/officeDocument/2006/relationships" r:embed="rId1" cstate="print"/>
        <a:stretch>
          <a:fillRect/>
        </a:stretch>
      </xdr:blipFill>
      <xdr:spPr>
        <a:xfrm>
          <a:off x="9862327240" y="121920"/>
          <a:ext cx="1206500" cy="4070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25400</xdr:colOff>
      <xdr:row>4</xdr:row>
      <xdr:rowOff>174548</xdr:rowOff>
    </xdr:to>
    <xdr:pic>
      <xdr:nvPicPr>
        <xdr:cNvPr id="2" name="Picture 1">
          <a:extLst>
            <a:ext uri="{FF2B5EF4-FFF2-40B4-BE49-F238E27FC236}">
              <a16:creationId xmlns:a16="http://schemas.microsoft.com/office/drawing/2014/main" id="{2B1CFF1D-2C22-49B6-A82C-D1FC4D9BC881}"/>
            </a:ext>
          </a:extLst>
        </xdr:cNvPr>
        <xdr:cNvPicPr/>
      </xdr:nvPicPr>
      <xdr:blipFill>
        <a:blip xmlns:r="http://schemas.openxmlformats.org/officeDocument/2006/relationships" r:embed="rId1" cstate="print"/>
        <a:stretch>
          <a:fillRect/>
        </a:stretch>
      </xdr:blipFill>
      <xdr:spPr>
        <a:xfrm>
          <a:off x="10237185520" y="106680"/>
          <a:ext cx="1252220" cy="4031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A2781"/>
  </sheetPr>
  <dimension ref="A3:K68"/>
  <sheetViews>
    <sheetView showGridLines="0" rightToLeft="1" view="pageBreakPreview" zoomScale="70" zoomScaleNormal="40" zoomScaleSheetLayoutView="70" workbookViewId="0">
      <selection activeCell="B7" sqref="B7"/>
    </sheetView>
  </sheetViews>
  <sheetFormatPr defaultColWidth="8.88671875" defaultRowHeight="14.4"/>
  <cols>
    <col min="1" max="1" width="17.44140625" style="30" customWidth="1"/>
    <col min="2" max="2" width="97.44140625" style="85" customWidth="1"/>
    <col min="3" max="3" width="99.44140625" style="86" customWidth="1"/>
    <col min="4" max="4" width="17.6640625" style="30" customWidth="1"/>
    <col min="5" max="16384" width="8.88671875" style="30"/>
  </cols>
  <sheetData>
    <row r="3" spans="1:11" ht="28.95" customHeight="1">
      <c r="A3" s="348" t="s">
        <v>0</v>
      </c>
      <c r="B3" s="348"/>
      <c r="C3" s="348"/>
      <c r="D3" s="348"/>
      <c r="E3" s="75"/>
      <c r="F3" s="75"/>
      <c r="G3" s="75"/>
      <c r="H3" s="75"/>
      <c r="I3" s="75"/>
      <c r="J3" s="75"/>
      <c r="K3" s="75"/>
    </row>
    <row r="4" spans="1:11" ht="29.4" customHeight="1" thickBot="1">
      <c r="A4" s="349" t="s">
        <v>65</v>
      </c>
      <c r="B4" s="349"/>
      <c r="C4" s="349"/>
      <c r="D4" s="349"/>
      <c r="E4" s="75"/>
      <c r="F4" s="75"/>
      <c r="G4" s="75"/>
      <c r="H4" s="75"/>
      <c r="I4" s="75"/>
      <c r="J4" s="75"/>
      <c r="K4" s="75"/>
    </row>
    <row r="5" spans="1:11" ht="60">
      <c r="A5" s="76" t="s">
        <v>393</v>
      </c>
      <c r="B5" s="77" t="s">
        <v>394</v>
      </c>
      <c r="C5" s="78" t="s">
        <v>395</v>
      </c>
      <c r="D5" s="76" t="s">
        <v>396</v>
      </c>
    </row>
    <row r="6" spans="1:11" ht="24">
      <c r="A6" s="88">
        <v>1</v>
      </c>
      <c r="B6" s="83" t="s">
        <v>397</v>
      </c>
      <c r="C6" s="84" t="s">
        <v>398</v>
      </c>
      <c r="D6" s="82">
        <v>1</v>
      </c>
    </row>
    <row r="7" spans="1:11" ht="25.2" customHeight="1">
      <c r="A7" s="87">
        <v>2</v>
      </c>
      <c r="B7" s="80" t="s">
        <v>399</v>
      </c>
      <c r="C7" s="81" t="s">
        <v>91</v>
      </c>
      <c r="D7" s="79">
        <v>2</v>
      </c>
    </row>
    <row r="8" spans="1:11" ht="25.2" customHeight="1">
      <c r="A8" s="88" t="s">
        <v>400</v>
      </c>
      <c r="B8" s="83" t="s">
        <v>93</v>
      </c>
      <c r="C8" s="84" t="s">
        <v>94</v>
      </c>
      <c r="D8" s="82" t="s">
        <v>400</v>
      </c>
    </row>
    <row r="9" spans="1:11" ht="24">
      <c r="A9" s="87">
        <v>3</v>
      </c>
      <c r="B9" s="80" t="s">
        <v>401</v>
      </c>
      <c r="C9" s="81" t="s">
        <v>402</v>
      </c>
      <c r="D9" s="79">
        <v>3</v>
      </c>
    </row>
    <row r="10" spans="1:11" ht="24">
      <c r="A10" s="88">
        <v>4</v>
      </c>
      <c r="B10" s="83" t="s">
        <v>140</v>
      </c>
      <c r="C10" s="84" t="s">
        <v>141</v>
      </c>
      <c r="D10" s="82">
        <v>4</v>
      </c>
    </row>
    <row r="11" spans="1:11" ht="48">
      <c r="A11" s="87">
        <v>5</v>
      </c>
      <c r="B11" s="80" t="s">
        <v>144</v>
      </c>
      <c r="C11" s="81" t="s">
        <v>145</v>
      </c>
      <c r="D11" s="79">
        <v>5</v>
      </c>
    </row>
    <row r="12" spans="1:11" ht="48">
      <c r="A12" s="88">
        <v>6</v>
      </c>
      <c r="B12" s="83" t="s">
        <v>149</v>
      </c>
      <c r="C12" s="84" t="s">
        <v>150</v>
      </c>
      <c r="D12" s="82">
        <v>6</v>
      </c>
    </row>
    <row r="13" spans="1:11" ht="48">
      <c r="A13" s="87">
        <v>7</v>
      </c>
      <c r="B13" s="80" t="s">
        <v>403</v>
      </c>
      <c r="C13" s="81" t="s">
        <v>404</v>
      </c>
      <c r="D13" s="79">
        <v>7</v>
      </c>
    </row>
    <row r="14" spans="1:11" ht="48">
      <c r="A14" s="88">
        <v>8</v>
      </c>
      <c r="B14" s="83" t="s">
        <v>405</v>
      </c>
      <c r="C14" s="84" t="s">
        <v>406</v>
      </c>
      <c r="D14" s="82">
        <v>8</v>
      </c>
    </row>
    <row r="15" spans="1:11" ht="48">
      <c r="A15" s="87">
        <v>9</v>
      </c>
      <c r="B15" s="255" t="s">
        <v>407</v>
      </c>
      <c r="C15" s="81" t="s">
        <v>408</v>
      </c>
      <c r="D15" s="79">
        <v>9</v>
      </c>
    </row>
    <row r="16" spans="1:11" ht="48">
      <c r="A16" s="88">
        <v>10</v>
      </c>
      <c r="B16" s="256" t="s">
        <v>409</v>
      </c>
      <c r="C16" s="84" t="s">
        <v>410</v>
      </c>
      <c r="D16" s="82">
        <v>10</v>
      </c>
    </row>
    <row r="17" spans="1:4" ht="48">
      <c r="A17" s="87">
        <v>11</v>
      </c>
      <c r="B17" s="80" t="s">
        <v>411</v>
      </c>
      <c r="C17" s="81" t="s">
        <v>412</v>
      </c>
      <c r="D17" s="79">
        <v>11</v>
      </c>
    </row>
    <row r="18" spans="1:4" ht="48">
      <c r="A18" s="88">
        <v>12</v>
      </c>
      <c r="B18" s="83" t="s">
        <v>413</v>
      </c>
      <c r="C18" s="84" t="s">
        <v>414</v>
      </c>
      <c r="D18" s="82">
        <v>12</v>
      </c>
    </row>
    <row r="19" spans="1:4" ht="48">
      <c r="A19" s="87">
        <v>13</v>
      </c>
      <c r="B19" s="80" t="s">
        <v>415</v>
      </c>
      <c r="C19" s="81" t="s">
        <v>416</v>
      </c>
      <c r="D19" s="79">
        <v>13</v>
      </c>
    </row>
    <row r="20" spans="1:4" ht="48">
      <c r="A20" s="88">
        <v>14</v>
      </c>
      <c r="B20" s="83" t="s">
        <v>244</v>
      </c>
      <c r="C20" s="84" t="s">
        <v>245</v>
      </c>
      <c r="D20" s="82">
        <v>14</v>
      </c>
    </row>
    <row r="21" spans="1:4" ht="48">
      <c r="A21" s="87">
        <v>15</v>
      </c>
      <c r="B21" s="80" t="s">
        <v>308</v>
      </c>
      <c r="C21" s="81" t="s">
        <v>309</v>
      </c>
      <c r="D21" s="79">
        <v>15</v>
      </c>
    </row>
    <row r="22" spans="1:4" ht="48">
      <c r="A22" s="88">
        <v>16</v>
      </c>
      <c r="B22" s="83" t="s">
        <v>291</v>
      </c>
      <c r="C22" s="84" t="s">
        <v>417</v>
      </c>
      <c r="D22" s="82">
        <v>16</v>
      </c>
    </row>
    <row r="23" spans="1:4" ht="48">
      <c r="A23" s="87">
        <v>17</v>
      </c>
      <c r="B23" s="80" t="s">
        <v>298</v>
      </c>
      <c r="C23" s="81" t="s">
        <v>299</v>
      </c>
      <c r="D23" s="79">
        <v>17</v>
      </c>
    </row>
    <row r="24" spans="1:4" ht="48">
      <c r="A24" s="88">
        <v>18</v>
      </c>
      <c r="B24" s="83" t="s">
        <v>310</v>
      </c>
      <c r="C24" s="84" t="s">
        <v>311</v>
      </c>
      <c r="D24" s="82">
        <v>18</v>
      </c>
    </row>
    <row r="25" spans="1:4" ht="48">
      <c r="A25" s="87">
        <v>19</v>
      </c>
      <c r="B25" s="80" t="s">
        <v>324</v>
      </c>
      <c r="C25" s="81" t="s">
        <v>325</v>
      </c>
      <c r="D25" s="79">
        <v>19</v>
      </c>
    </row>
    <row r="26" spans="1:4" ht="48">
      <c r="A26" s="88">
        <v>20</v>
      </c>
      <c r="B26" s="83" t="s">
        <v>418</v>
      </c>
      <c r="C26" s="84" t="s">
        <v>339</v>
      </c>
      <c r="D26" s="82">
        <v>20</v>
      </c>
    </row>
    <row r="27" spans="1:4" ht="48">
      <c r="A27" s="87" t="s">
        <v>419</v>
      </c>
      <c r="B27" s="80" t="s">
        <v>340</v>
      </c>
      <c r="C27" s="81" t="s">
        <v>341</v>
      </c>
      <c r="D27" s="79" t="s">
        <v>419</v>
      </c>
    </row>
    <row r="28" spans="1:4" ht="48">
      <c r="A28" s="88">
        <v>21</v>
      </c>
      <c r="B28" s="83" t="s">
        <v>420</v>
      </c>
      <c r="C28" s="84" t="s">
        <v>421</v>
      </c>
      <c r="D28" s="82">
        <v>21</v>
      </c>
    </row>
    <row r="29" spans="1:4" ht="48">
      <c r="A29" s="87">
        <v>22</v>
      </c>
      <c r="B29" s="80" t="s">
        <v>422</v>
      </c>
      <c r="C29" s="81" t="s">
        <v>423</v>
      </c>
      <c r="D29" s="79">
        <v>22</v>
      </c>
    </row>
    <row r="30" spans="1:4" ht="48">
      <c r="A30" s="88">
        <v>23</v>
      </c>
      <c r="B30" s="83" t="s">
        <v>424</v>
      </c>
      <c r="C30" s="84" t="s">
        <v>349</v>
      </c>
      <c r="D30" s="82">
        <v>23</v>
      </c>
    </row>
    <row r="31" spans="1:4" ht="24">
      <c r="A31" s="87">
        <v>24</v>
      </c>
      <c r="B31" s="80" t="s">
        <v>425</v>
      </c>
      <c r="C31" s="81" t="s">
        <v>426</v>
      </c>
      <c r="D31" s="79">
        <v>24</v>
      </c>
    </row>
    <row r="32" spans="1:4" ht="48">
      <c r="A32" s="88">
        <v>25</v>
      </c>
      <c r="B32" s="83" t="s">
        <v>427</v>
      </c>
      <c r="C32" s="84" t="s">
        <v>428</v>
      </c>
      <c r="D32" s="82">
        <v>25</v>
      </c>
    </row>
    <row r="33" spans="1:4" ht="48">
      <c r="A33" s="87">
        <v>26</v>
      </c>
      <c r="B33" s="80" t="s">
        <v>429</v>
      </c>
      <c r="C33" s="81" t="s">
        <v>430</v>
      </c>
      <c r="D33" s="79">
        <v>26</v>
      </c>
    </row>
    <row r="34" spans="1:4" ht="48">
      <c r="A34" s="88">
        <v>27</v>
      </c>
      <c r="B34" s="83" t="s">
        <v>431</v>
      </c>
      <c r="C34" s="84" t="s">
        <v>432</v>
      </c>
      <c r="D34" s="82">
        <v>27</v>
      </c>
    </row>
    <row r="35" spans="1:4" ht="24">
      <c r="A35" s="87">
        <v>28</v>
      </c>
      <c r="B35" s="80" t="s">
        <v>433</v>
      </c>
      <c r="C35" s="81" t="s">
        <v>434</v>
      </c>
      <c r="D35" s="79">
        <v>28</v>
      </c>
    </row>
    <row r="36" spans="1:4" ht="48">
      <c r="A36" s="88">
        <v>29</v>
      </c>
      <c r="B36" s="83" t="s">
        <v>435</v>
      </c>
      <c r="C36" s="84" t="s">
        <v>365</v>
      </c>
      <c r="D36" s="82">
        <v>29</v>
      </c>
    </row>
    <row r="37" spans="1:4" ht="67.2" customHeight="1">
      <c r="A37" s="87">
        <v>30</v>
      </c>
      <c r="B37" s="80" t="s">
        <v>436</v>
      </c>
      <c r="C37" s="81" t="s">
        <v>367</v>
      </c>
      <c r="D37" s="79">
        <v>30</v>
      </c>
    </row>
    <row r="38" spans="1:4" ht="48">
      <c r="A38" s="88">
        <v>31</v>
      </c>
      <c r="B38" s="83" t="s">
        <v>437</v>
      </c>
      <c r="C38" s="84" t="s">
        <v>369</v>
      </c>
      <c r="D38" s="82">
        <v>31</v>
      </c>
    </row>
    <row r="39" spans="1:4" ht="48">
      <c r="A39" s="87">
        <v>32</v>
      </c>
      <c r="B39" s="80" t="s">
        <v>438</v>
      </c>
      <c r="C39" s="81" t="s">
        <v>371</v>
      </c>
      <c r="D39" s="79">
        <v>32</v>
      </c>
    </row>
    <row r="40" spans="1:4" ht="48">
      <c r="A40" s="88">
        <v>33</v>
      </c>
      <c r="B40" s="83" t="s">
        <v>384</v>
      </c>
      <c r="C40" s="84" t="s">
        <v>439</v>
      </c>
      <c r="D40" s="82">
        <v>33</v>
      </c>
    </row>
    <row r="41" spans="1:4" ht="48">
      <c r="A41" s="87">
        <v>34</v>
      </c>
      <c r="B41" s="80" t="s">
        <v>386</v>
      </c>
      <c r="C41" s="81" t="s">
        <v>387</v>
      </c>
      <c r="D41" s="79">
        <v>34</v>
      </c>
    </row>
    <row r="42" spans="1:4" ht="24">
      <c r="A42" s="88" t="s">
        <v>816</v>
      </c>
      <c r="B42" s="83" t="s">
        <v>440</v>
      </c>
      <c r="C42" s="84" t="s">
        <v>441</v>
      </c>
      <c r="D42" s="82" t="s">
        <v>816</v>
      </c>
    </row>
    <row r="43" spans="1:4" ht="24">
      <c r="A43" s="87" t="s">
        <v>442</v>
      </c>
      <c r="B43" s="80" t="s">
        <v>443</v>
      </c>
      <c r="C43" s="81" t="s">
        <v>444</v>
      </c>
      <c r="D43" s="79" t="s">
        <v>442</v>
      </c>
    </row>
    <row r="44" spans="1:4" ht="24">
      <c r="A44" s="88" t="s">
        <v>445</v>
      </c>
      <c r="B44" s="83" t="s">
        <v>446</v>
      </c>
      <c r="C44" s="84" t="s">
        <v>447</v>
      </c>
      <c r="D44" s="82" t="s">
        <v>445</v>
      </c>
    </row>
    <row r="45" spans="1:4" ht="48">
      <c r="A45" s="87" t="s">
        <v>448</v>
      </c>
      <c r="B45" s="80" t="s">
        <v>449</v>
      </c>
      <c r="C45" s="81" t="s">
        <v>450</v>
      </c>
      <c r="D45" s="79" t="s">
        <v>448</v>
      </c>
    </row>
    <row r="46" spans="1:4" ht="48">
      <c r="A46" s="88" t="s">
        <v>451</v>
      </c>
      <c r="B46" s="83" t="s">
        <v>452</v>
      </c>
      <c r="C46" s="84" t="s">
        <v>453</v>
      </c>
      <c r="D46" s="82" t="s">
        <v>451</v>
      </c>
    </row>
    <row r="47" spans="1:4" ht="24">
      <c r="A47" s="87" t="s">
        <v>454</v>
      </c>
      <c r="B47" s="80" t="s">
        <v>455</v>
      </c>
      <c r="C47" s="81" t="s">
        <v>456</v>
      </c>
      <c r="D47" s="79" t="s">
        <v>454</v>
      </c>
    </row>
    <row r="48" spans="1:4" ht="24">
      <c r="A48" s="88" t="s">
        <v>457</v>
      </c>
      <c r="B48" s="83" t="s">
        <v>458</v>
      </c>
      <c r="C48" s="84" t="s">
        <v>459</v>
      </c>
      <c r="D48" s="82" t="s">
        <v>457</v>
      </c>
    </row>
    <row r="49" spans="1:4" ht="24">
      <c r="A49" s="87" t="s">
        <v>460</v>
      </c>
      <c r="B49" s="80" t="s">
        <v>461</v>
      </c>
      <c r="C49" s="81" t="s">
        <v>462</v>
      </c>
      <c r="D49" s="79" t="s">
        <v>460</v>
      </c>
    </row>
    <row r="50" spans="1:4" ht="24">
      <c r="A50" s="88" t="s">
        <v>463</v>
      </c>
      <c r="B50" s="83" t="s">
        <v>464</v>
      </c>
      <c r="C50" s="84" t="s">
        <v>465</v>
      </c>
      <c r="D50" s="82" t="s">
        <v>463</v>
      </c>
    </row>
    <row r="51" spans="1:4" ht="48">
      <c r="A51" s="87" t="s">
        <v>466</v>
      </c>
      <c r="B51" s="80" t="s">
        <v>467</v>
      </c>
      <c r="C51" s="81" t="s">
        <v>468</v>
      </c>
      <c r="D51" s="79" t="s">
        <v>466</v>
      </c>
    </row>
    <row r="52" spans="1:4" ht="48">
      <c r="A52" s="88" t="s">
        <v>469</v>
      </c>
      <c r="B52" s="83" t="s">
        <v>470</v>
      </c>
      <c r="C52" s="84" t="s">
        <v>471</v>
      </c>
      <c r="D52" s="82" t="s">
        <v>469</v>
      </c>
    </row>
    <row r="53" spans="1:4" ht="48">
      <c r="A53" s="87" t="s">
        <v>472</v>
      </c>
      <c r="B53" s="80" t="s">
        <v>473</v>
      </c>
      <c r="C53" s="81" t="s">
        <v>474</v>
      </c>
      <c r="D53" s="79" t="s">
        <v>472</v>
      </c>
    </row>
    <row r="54" spans="1:4" ht="48">
      <c r="A54" s="88" t="s">
        <v>475</v>
      </c>
      <c r="B54" s="83" t="s">
        <v>476</v>
      </c>
      <c r="C54" s="84" t="s">
        <v>477</v>
      </c>
      <c r="D54" s="82" t="s">
        <v>475</v>
      </c>
    </row>
    <row r="55" spans="1:4" ht="48">
      <c r="A55" s="87" t="s">
        <v>478</v>
      </c>
      <c r="B55" s="80" t="s">
        <v>479</v>
      </c>
      <c r="C55" s="81" t="s">
        <v>480</v>
      </c>
      <c r="D55" s="79" t="s">
        <v>478</v>
      </c>
    </row>
    <row r="56" spans="1:4" ht="48">
      <c r="A56" s="88" t="s">
        <v>481</v>
      </c>
      <c r="B56" s="83" t="s">
        <v>482</v>
      </c>
      <c r="C56" s="84" t="s">
        <v>483</v>
      </c>
      <c r="D56" s="82" t="s">
        <v>481</v>
      </c>
    </row>
    <row r="57" spans="1:4" ht="48">
      <c r="A57" s="87" t="s">
        <v>484</v>
      </c>
      <c r="B57" s="80" t="s">
        <v>485</v>
      </c>
      <c r="C57" s="81" t="s">
        <v>486</v>
      </c>
      <c r="D57" s="79" t="s">
        <v>484</v>
      </c>
    </row>
    <row r="58" spans="1:4" ht="48">
      <c r="A58" s="88" t="s">
        <v>487</v>
      </c>
      <c r="B58" s="83" t="s">
        <v>488</v>
      </c>
      <c r="C58" s="84" t="s">
        <v>489</v>
      </c>
      <c r="D58" s="82" t="s">
        <v>487</v>
      </c>
    </row>
    <row r="59" spans="1:4" ht="48">
      <c r="A59" s="87" t="s">
        <v>490</v>
      </c>
      <c r="B59" s="80" t="s">
        <v>491</v>
      </c>
      <c r="C59" s="81" t="s">
        <v>492</v>
      </c>
      <c r="D59" s="79" t="s">
        <v>490</v>
      </c>
    </row>
    <row r="60" spans="1:4" ht="48">
      <c r="A60" s="88" t="s">
        <v>493</v>
      </c>
      <c r="B60" s="83" t="s">
        <v>494</v>
      </c>
      <c r="C60" s="84" t="s">
        <v>495</v>
      </c>
      <c r="D60" s="82" t="s">
        <v>493</v>
      </c>
    </row>
    <row r="61" spans="1:4" ht="48">
      <c r="A61" s="87" t="s">
        <v>496</v>
      </c>
      <c r="B61" s="80" t="s">
        <v>497</v>
      </c>
      <c r="C61" s="81" t="s">
        <v>498</v>
      </c>
      <c r="D61" s="79" t="s">
        <v>496</v>
      </c>
    </row>
    <row r="62" spans="1:4" ht="48">
      <c r="A62" s="88" t="s">
        <v>499</v>
      </c>
      <c r="B62" s="83" t="s">
        <v>500</v>
      </c>
      <c r="C62" s="84" t="s">
        <v>501</v>
      </c>
      <c r="D62" s="82" t="s">
        <v>499</v>
      </c>
    </row>
    <row r="63" spans="1:4" ht="48">
      <c r="A63" s="87" t="s">
        <v>502</v>
      </c>
      <c r="B63" s="80" t="s">
        <v>503</v>
      </c>
      <c r="C63" s="81" t="s">
        <v>504</v>
      </c>
      <c r="D63" s="79" t="s">
        <v>502</v>
      </c>
    </row>
    <row r="64" spans="1:4" ht="48">
      <c r="A64" s="88" t="s">
        <v>505</v>
      </c>
      <c r="B64" s="83" t="s">
        <v>506</v>
      </c>
      <c r="C64" s="84" t="s">
        <v>507</v>
      </c>
      <c r="D64" s="82" t="s">
        <v>505</v>
      </c>
    </row>
    <row r="65" spans="1:4" ht="48">
      <c r="A65" s="87" t="s">
        <v>508</v>
      </c>
      <c r="B65" s="80" t="s">
        <v>509</v>
      </c>
      <c r="C65" s="81" t="s">
        <v>510</v>
      </c>
      <c r="D65" s="79" t="s">
        <v>508</v>
      </c>
    </row>
    <row r="66" spans="1:4" ht="48">
      <c r="A66" s="88" t="s">
        <v>511</v>
      </c>
      <c r="B66" s="83" t="s">
        <v>512</v>
      </c>
      <c r="C66" s="84" t="s">
        <v>513</v>
      </c>
      <c r="D66" s="82" t="s">
        <v>511</v>
      </c>
    </row>
    <row r="67" spans="1:4" ht="48">
      <c r="A67" s="87" t="s">
        <v>514</v>
      </c>
      <c r="B67" s="80" t="s">
        <v>515</v>
      </c>
      <c r="C67" s="81" t="s">
        <v>516</v>
      </c>
      <c r="D67" s="79" t="s">
        <v>514</v>
      </c>
    </row>
    <row r="68" spans="1:4" ht="48">
      <c r="A68" s="88" t="s">
        <v>517</v>
      </c>
      <c r="B68" s="83" t="s">
        <v>518</v>
      </c>
      <c r="C68" s="84" t="s">
        <v>519</v>
      </c>
      <c r="D68" s="82" t="s">
        <v>517</v>
      </c>
    </row>
  </sheetData>
  <mergeCells count="2">
    <mergeCell ref="A3:D3"/>
    <mergeCell ref="A4:D4"/>
  </mergeCells>
  <hyperlinks>
    <hyperlink ref="A6:D6" location="'1'!A1" display="'1'!A1" xr:uid="{00000000-0004-0000-0000-000000000000}"/>
    <hyperlink ref="A7:D7" location="'2'!A1" display="'2'!A1" xr:uid="{00000000-0004-0000-0000-000001000000}"/>
    <hyperlink ref="A10:D10" location="'4'!A1" display="'4'!A1" xr:uid="{00000000-0004-0000-0000-000002000000}"/>
    <hyperlink ref="A11:D11" location="'5'!A1" display="'5'!A1" xr:uid="{00000000-0004-0000-0000-000003000000}"/>
    <hyperlink ref="A12:D12" location="'6'!A1" display="'6'!A1" xr:uid="{00000000-0004-0000-0000-000004000000}"/>
    <hyperlink ref="A13:D13" location="'7'!A1" display="'7'!A1" xr:uid="{00000000-0004-0000-0000-000005000000}"/>
    <hyperlink ref="A14:D14" location="'8'!A1" display="'8'!A1" xr:uid="{00000000-0004-0000-0000-000006000000}"/>
    <hyperlink ref="A15:D15" location="'9'!A1" display="'9'!A1" xr:uid="{00000000-0004-0000-0000-000007000000}"/>
    <hyperlink ref="A16:D16" location="'10'!A1" display="'10'!A1" xr:uid="{00000000-0004-0000-0000-000008000000}"/>
    <hyperlink ref="A17:D17" location="'11'!A1" display="'11'!A1" xr:uid="{00000000-0004-0000-0000-000009000000}"/>
    <hyperlink ref="A18:D18" location="'12'!A1" display="'12'!A1" xr:uid="{00000000-0004-0000-0000-00000A000000}"/>
    <hyperlink ref="A19:D19" location="'13'!A1" display="'13'!A1" xr:uid="{00000000-0004-0000-0000-00000B000000}"/>
    <hyperlink ref="A20:D20" location="'14'!A1" display="'14'!A1" xr:uid="{00000000-0004-0000-0000-00000C000000}"/>
    <hyperlink ref="A22:D22" location="'16'!A1" display="'16'!A1" xr:uid="{00000000-0004-0000-0000-00000D000000}"/>
    <hyperlink ref="A26:D26" location="'20'!A1" display="'20'!A1" xr:uid="{00000000-0004-0000-0000-00000E000000}"/>
    <hyperlink ref="A28:D28" location="'21'!A1" display="'21'!A1" xr:uid="{00000000-0004-0000-0000-00000F000000}"/>
    <hyperlink ref="A29:D29" location="'22 '!A1" display="'22 '!A1" xr:uid="{00000000-0004-0000-0000-000010000000}"/>
    <hyperlink ref="A30:D30" location="'23 '!A1" display="'23 '!A1" xr:uid="{00000000-0004-0000-0000-000011000000}"/>
    <hyperlink ref="A31:D31" location="'24'!A1" display="'24'!A1" xr:uid="{00000000-0004-0000-0000-000012000000}"/>
    <hyperlink ref="A32:D32" location="'25'!A1" display="'25'!A1" xr:uid="{00000000-0004-0000-0000-000013000000}"/>
    <hyperlink ref="A33:D33" location="'26'!A1" display="'26'!A1" xr:uid="{00000000-0004-0000-0000-000014000000}"/>
    <hyperlink ref="A34:D34" location="'27'!A1" display="'27'!A1" xr:uid="{00000000-0004-0000-0000-000015000000}"/>
    <hyperlink ref="A35:D35" location="'28 '!A1" display="'28 '!A1" xr:uid="{00000000-0004-0000-0000-000016000000}"/>
    <hyperlink ref="A37:D37" location="'30 '!A1" display="'30 '!A1" xr:uid="{00000000-0004-0000-0000-000017000000}"/>
    <hyperlink ref="A38:D38" location="'31 '!A1" display="'31 '!A1" xr:uid="{00000000-0004-0000-0000-000018000000}"/>
    <hyperlink ref="A39:D39" location="'32'!A1" display="'32'!A1" xr:uid="{00000000-0004-0000-0000-000019000000}"/>
    <hyperlink ref="A40:D40" location="'33'!A1" display="'33'!A1" xr:uid="{00000000-0004-0000-0000-00001A000000}"/>
    <hyperlink ref="A41:D41" location="'34'!A1" display="'34'!A1" xr:uid="{00000000-0004-0000-0000-00001B000000}"/>
    <hyperlink ref="A36:D36" location="'29 '!A1" display="'29 '!A1" xr:uid="{00000000-0004-0000-0000-00001C000000}"/>
    <hyperlink ref="A27:D27" location="'20-1'!A1" display="20-1" xr:uid="{00000000-0004-0000-0000-00001D000000}"/>
    <hyperlink ref="A9:D9" location="'3'!A1" display="'3'!A1" xr:uid="{00000000-0004-0000-0000-00001E000000}"/>
    <hyperlink ref="A8:D8" location="'2-1'!A1" display="2-1" xr:uid="{00000000-0004-0000-0000-00001F000000}"/>
    <hyperlink ref="A43:D43" location="' 35'!A1" display="35" xr:uid="{00000000-0004-0000-0000-000020000000}"/>
    <hyperlink ref="A44:D44" location="'36 '!A1" display="36" xr:uid="{00000000-0004-0000-0000-000021000000}"/>
    <hyperlink ref="A45:D45" location="' 37'!A1" display="37" xr:uid="{00000000-0004-0000-0000-000022000000}"/>
    <hyperlink ref="A46:D46" location="'38 '!A1" display="38" xr:uid="{00000000-0004-0000-0000-000023000000}"/>
    <hyperlink ref="A47:D47" location="'39 '!A1" display="39" xr:uid="{00000000-0004-0000-0000-000024000000}"/>
    <hyperlink ref="A48:D48" location="'40 '!A1" display="40" xr:uid="{00000000-0004-0000-0000-000025000000}"/>
    <hyperlink ref="A51:D51" location="' 43'!A1" display="43" xr:uid="{00000000-0004-0000-0000-000026000000}"/>
    <hyperlink ref="A52:D52" location="'44 '!A1" display="44" xr:uid="{00000000-0004-0000-0000-000027000000}"/>
    <hyperlink ref="A53:D53" location="'45 '!A1" display="45" xr:uid="{00000000-0004-0000-0000-000028000000}"/>
    <hyperlink ref="A54:D54" location="'46 '!A1" display="46" xr:uid="{00000000-0004-0000-0000-000029000000}"/>
    <hyperlink ref="A55:D55" location="'47 '!A1" display="47" xr:uid="{00000000-0004-0000-0000-00002A000000}"/>
    <hyperlink ref="A56:D56" location="'48 '!A1" display="48" xr:uid="{00000000-0004-0000-0000-00002B000000}"/>
    <hyperlink ref="A57:D57" location="'49 '!A1" display="49" xr:uid="{00000000-0004-0000-0000-00002C000000}"/>
    <hyperlink ref="A58:D58" location="'50 '!A1" display="50" xr:uid="{00000000-0004-0000-0000-00002D000000}"/>
    <hyperlink ref="A59:D59" location="'51 '!A1" display="51" xr:uid="{00000000-0004-0000-0000-00002E000000}"/>
    <hyperlink ref="A60:D60" location="'52 '!A1" display="52" xr:uid="{00000000-0004-0000-0000-00002F000000}"/>
    <hyperlink ref="A61:D61" location="' 53 '!A1" display="53" xr:uid="{00000000-0004-0000-0000-000030000000}"/>
    <hyperlink ref="A62:D62" location="'54 '!A1" display="54" xr:uid="{00000000-0004-0000-0000-000031000000}"/>
    <hyperlink ref="A63:D63" location="' 55 '!A1" display="55" xr:uid="{00000000-0004-0000-0000-000032000000}"/>
    <hyperlink ref="A64:D64" location="'56 '!A1" display="56" xr:uid="{00000000-0004-0000-0000-000033000000}"/>
    <hyperlink ref="A65:D65" location="'57 '!A1" display="57" xr:uid="{00000000-0004-0000-0000-000034000000}"/>
    <hyperlink ref="A66:D66" location="'58 '!A1" display="58" xr:uid="{00000000-0004-0000-0000-000035000000}"/>
    <hyperlink ref="A67:D67" location="'59 '!A1" display="59" xr:uid="{00000000-0004-0000-0000-000036000000}"/>
    <hyperlink ref="A68:D68" location="'60'!A1" display="60" xr:uid="{00000000-0004-0000-0000-000037000000}"/>
    <hyperlink ref="A49:D49" location="'41 '!A1" display="41" xr:uid="{00000000-0004-0000-0000-00003A000000}"/>
    <hyperlink ref="A50:D50" location="'42 '!A1" display="42" xr:uid="{00000000-0004-0000-0000-00003B000000}"/>
    <hyperlink ref="A42:D42" location="'35-1'!A1" display="1-35" xr:uid="{00000000-0004-0000-0000-00003C000000}"/>
    <hyperlink ref="A21:D21" location="'15'!A1" display="'15'!A1" xr:uid="{00000000-0004-0000-0000-00003D000000}"/>
    <hyperlink ref="A23:D23" location="'17'!A1" display="'17'!A1" xr:uid="{00000000-0004-0000-0000-00003E000000}"/>
    <hyperlink ref="A24:D24" location="'18'!A1" display="'18'!A1" xr:uid="{00000000-0004-0000-0000-00003F000000}"/>
    <hyperlink ref="A25:D25" location="'19'!A1" display="'19'!A1" xr:uid="{00000000-0004-0000-0000-000040000000}"/>
  </hyperlinks>
  <pageMargins left="0.7" right="0.7" top="0.75" bottom="0.75" header="0.3" footer="0.3"/>
  <pageSetup paperSize="9" scale="22" orientation="portrait" horizontalDpi="4294967293"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F5DAD-F8D7-4878-B46E-24B663F0C370}">
  <sheetPr>
    <tabColor rgb="FF002060"/>
  </sheetPr>
  <dimension ref="A1:Q19"/>
  <sheetViews>
    <sheetView showGridLines="0" rightToLeft="1" view="pageBreakPreview" zoomScale="60" zoomScaleNormal="100" workbookViewId="0">
      <selection activeCell="AE32" sqref="AE32"/>
    </sheetView>
  </sheetViews>
  <sheetFormatPr defaultColWidth="9.109375" defaultRowHeight="13.8"/>
  <cols>
    <col min="1" max="1" width="17.88671875" style="279" customWidth="1"/>
    <col min="2" max="2" width="2.5546875" style="279" customWidth="1"/>
    <col min="3" max="3" width="17.44140625" style="279" customWidth="1"/>
    <col min="4" max="4" width="10.44140625" style="279" customWidth="1"/>
    <col min="5" max="5" width="8" style="279" customWidth="1"/>
    <col min="6" max="6" width="2.33203125" style="279" customWidth="1"/>
    <col min="7" max="9" width="10.44140625" style="279" customWidth="1"/>
    <col min="10" max="10" width="4.88671875" style="279" customWidth="1"/>
    <col min="11" max="11" width="5.44140625" style="279" customWidth="1"/>
    <col min="12" max="12" width="0.109375" style="279" customWidth="1"/>
    <col min="13" max="14" width="10.44140625" style="279" customWidth="1"/>
    <col min="15" max="15" width="9.5546875" style="279" customWidth="1"/>
    <col min="16" max="16" width="0" style="279" hidden="1" customWidth="1"/>
    <col min="17" max="17" width="0.44140625" style="279" customWidth="1"/>
    <col min="18" max="18" width="28.33203125" style="279" customWidth="1"/>
    <col min="19" max="16384" width="9.109375" style="279"/>
  </cols>
  <sheetData>
    <row r="1" spans="1:17" ht="5.0999999999999996" customHeight="1"/>
    <row r="2" spans="1:17" ht="4.6500000000000004" customHeight="1"/>
    <row r="3" spans="1:17" ht="0.9" customHeight="1">
      <c r="A3" s="429"/>
      <c r="B3" s="429"/>
    </row>
    <row r="4" spans="1:17" ht="17.100000000000001" customHeight="1">
      <c r="A4" s="429"/>
      <c r="B4" s="429"/>
      <c r="L4" s="371" t="s">
        <v>0</v>
      </c>
      <c r="M4" s="429"/>
      <c r="N4" s="429"/>
      <c r="O4" s="429"/>
    </row>
    <row r="5" spans="1:17" ht="17.100000000000001" customHeight="1">
      <c r="A5" s="429"/>
      <c r="B5" s="429"/>
      <c r="L5" s="372" t="s">
        <v>1</v>
      </c>
      <c r="M5" s="429"/>
      <c r="N5" s="429"/>
      <c r="O5" s="429"/>
    </row>
    <row r="6" spans="1:17" ht="0.15" customHeight="1"/>
    <row r="7" spans="1:17" ht="23.85" customHeight="1">
      <c r="A7" s="373" t="s">
        <v>187</v>
      </c>
      <c r="B7" s="429"/>
      <c r="C7" s="429"/>
      <c r="D7" s="429"/>
      <c r="E7" s="429"/>
      <c r="F7" s="429"/>
      <c r="G7" s="429"/>
      <c r="H7" s="429"/>
      <c r="I7" s="429"/>
      <c r="J7" s="429"/>
      <c r="K7" s="429"/>
      <c r="L7" s="429"/>
      <c r="M7" s="429"/>
      <c r="N7" s="429"/>
      <c r="O7" s="429"/>
    </row>
    <row r="8" spans="1:17" ht="24.6" customHeight="1">
      <c r="A8" s="374" t="s">
        <v>188</v>
      </c>
      <c r="B8" s="429"/>
      <c r="C8" s="429"/>
      <c r="D8" s="429"/>
      <c r="E8" s="429"/>
      <c r="F8" s="429"/>
      <c r="G8" s="429"/>
      <c r="H8" s="429"/>
      <c r="I8" s="429"/>
      <c r="J8" s="429"/>
      <c r="K8" s="429"/>
      <c r="L8" s="429"/>
      <c r="M8" s="429"/>
      <c r="N8" s="429"/>
      <c r="O8" s="429"/>
    </row>
    <row r="9" spans="1:17" ht="4.3499999999999996" customHeight="1"/>
    <row r="10" spans="1:17" ht="17.100000000000001" customHeight="1">
      <c r="A10" s="261" t="s">
        <v>220</v>
      </c>
      <c r="B10" s="369" t="s">
        <v>2</v>
      </c>
      <c r="C10" s="429"/>
      <c r="D10" s="370" t="s">
        <v>2</v>
      </c>
      <c r="E10" s="429"/>
      <c r="F10" s="429"/>
      <c r="G10" s="429"/>
      <c r="H10" s="370" t="s">
        <v>2</v>
      </c>
      <c r="I10" s="429"/>
      <c r="J10" s="429"/>
      <c r="K10" s="429"/>
      <c r="L10" s="429"/>
      <c r="M10" s="370" t="s">
        <v>2</v>
      </c>
      <c r="N10" s="429"/>
      <c r="O10" s="429"/>
      <c r="P10" s="429"/>
      <c r="Q10" s="429"/>
    </row>
    <row r="11" spans="1:17" ht="41.25" customHeight="1">
      <c r="A11" s="365" t="s">
        <v>15</v>
      </c>
      <c r="B11" s="393"/>
      <c r="C11" s="394"/>
      <c r="D11" s="365" t="s">
        <v>22</v>
      </c>
      <c r="E11" s="366"/>
      <c r="F11" s="366"/>
      <c r="G11" s="361"/>
      <c r="H11" s="365" t="s">
        <v>23</v>
      </c>
      <c r="I11" s="366"/>
      <c r="J11" s="366"/>
      <c r="K11" s="366"/>
      <c r="L11" s="361"/>
      <c r="M11" s="365" t="s">
        <v>24</v>
      </c>
      <c r="N11" s="366"/>
      <c r="O11" s="366"/>
      <c r="P11" s="366"/>
      <c r="Q11" s="361"/>
    </row>
    <row r="12" spans="1:17" ht="43.65" customHeight="1">
      <c r="A12" s="395"/>
      <c r="B12" s="396"/>
      <c r="C12" s="397"/>
      <c r="D12" s="264" t="s">
        <v>136</v>
      </c>
      <c r="E12" s="365" t="s">
        <v>137</v>
      </c>
      <c r="F12" s="361"/>
      <c r="G12" s="264" t="s">
        <v>138</v>
      </c>
      <c r="H12" s="264" t="s">
        <v>136</v>
      </c>
      <c r="I12" s="264" t="s">
        <v>137</v>
      </c>
      <c r="J12" s="365" t="s">
        <v>138</v>
      </c>
      <c r="K12" s="366"/>
      <c r="L12" s="361"/>
      <c r="M12" s="264" t="s">
        <v>4</v>
      </c>
      <c r="N12" s="264" t="s">
        <v>5</v>
      </c>
      <c r="O12" s="365" t="s">
        <v>138</v>
      </c>
      <c r="P12" s="366"/>
      <c r="Q12" s="361"/>
    </row>
    <row r="13" spans="1:17" ht="21.6" customHeight="1">
      <c r="A13" s="282" t="s">
        <v>17</v>
      </c>
      <c r="B13" s="440" t="s">
        <v>18</v>
      </c>
      <c r="C13" s="441"/>
      <c r="D13" s="271">
        <v>36.519772546327069</v>
      </c>
      <c r="E13" s="362">
        <v>63.497852042565299</v>
      </c>
      <c r="F13" s="361"/>
      <c r="G13" s="283">
        <f>SUM(D13:F13)</f>
        <v>100.01762458889237</v>
      </c>
      <c r="H13" s="271">
        <v>64.857325155202844</v>
      </c>
      <c r="I13" s="271">
        <v>35.142674844797156</v>
      </c>
      <c r="J13" s="442">
        <f>SUM(H13:I13)</f>
        <v>100</v>
      </c>
      <c r="K13" s="366"/>
      <c r="L13" s="361"/>
      <c r="M13" s="271">
        <v>41.164602377907975</v>
      </c>
      <c r="N13" s="271">
        <v>58.835397622092025</v>
      </c>
      <c r="O13" s="442">
        <f>SUM(M13:N13)</f>
        <v>100</v>
      </c>
      <c r="P13" s="366"/>
      <c r="Q13" s="361"/>
    </row>
    <row r="14" spans="1:17" ht="20.85" customHeight="1">
      <c r="A14" s="56" t="s">
        <v>224</v>
      </c>
      <c r="B14" s="443" t="s">
        <v>20</v>
      </c>
      <c r="C14" s="444"/>
      <c r="D14" s="274">
        <v>35.880743122987759</v>
      </c>
      <c r="E14" s="368">
        <v>64.119256877012248</v>
      </c>
      <c r="F14" s="361"/>
      <c r="G14" s="55">
        <f>SUM(D14:F14)</f>
        <v>100</v>
      </c>
      <c r="H14" s="274">
        <v>66.516455655961153</v>
      </c>
      <c r="I14" s="274">
        <v>33.483544344038847</v>
      </c>
      <c r="J14" s="445">
        <f>SUM(H14:I14)</f>
        <v>100</v>
      </c>
      <c r="K14" s="366"/>
      <c r="L14" s="361"/>
      <c r="M14" s="274">
        <v>41.474572790814612</v>
      </c>
      <c r="N14" s="274">
        <v>58.525427209185388</v>
      </c>
      <c r="O14" s="445">
        <f>SUM(M14:N14)</f>
        <v>100</v>
      </c>
      <c r="P14" s="366"/>
      <c r="Q14" s="361"/>
    </row>
    <row r="15" spans="1:17" ht="1.35" customHeight="1"/>
    <row r="16" spans="1:17" ht="1.35" customHeight="1">
      <c r="A16" s="357" t="s">
        <v>13</v>
      </c>
      <c r="B16" s="429"/>
      <c r="C16" s="429"/>
      <c r="D16" s="429"/>
      <c r="E16" s="429"/>
    </row>
    <row r="17" spans="1:15" ht="16.350000000000001" customHeight="1">
      <c r="A17" s="429"/>
      <c r="B17" s="429"/>
      <c r="C17" s="429"/>
      <c r="D17" s="429"/>
      <c r="E17" s="429"/>
      <c r="K17" s="359" t="s">
        <v>14</v>
      </c>
      <c r="L17" s="429"/>
      <c r="M17" s="429"/>
      <c r="N17" s="429"/>
      <c r="O17" s="429"/>
    </row>
    <row r="18" spans="1:15" ht="1.35" customHeight="1">
      <c r="K18" s="429"/>
      <c r="L18" s="429"/>
      <c r="M18" s="429"/>
      <c r="N18" s="429"/>
      <c r="O18" s="429"/>
    </row>
    <row r="19" spans="1:15" ht="9.15" customHeight="1"/>
  </sheetData>
  <mergeCells count="26">
    <mergeCell ref="B10:C10"/>
    <mergeCell ref="D10:G10"/>
    <mergeCell ref="H10:L10"/>
    <mergeCell ref="M10:Q10"/>
    <mergeCell ref="A3:B5"/>
    <mergeCell ref="L4:O4"/>
    <mergeCell ref="L5:O5"/>
    <mergeCell ref="A7:O7"/>
    <mergeCell ref="A8:O8"/>
    <mergeCell ref="A11:C12"/>
    <mergeCell ref="D11:G11"/>
    <mergeCell ref="H11:L11"/>
    <mergeCell ref="M11:Q11"/>
    <mergeCell ref="E12:F12"/>
    <mergeCell ref="J12:L12"/>
    <mergeCell ref="O12:Q12"/>
    <mergeCell ref="A16:E17"/>
    <mergeCell ref="K17:O18"/>
    <mergeCell ref="B13:C13"/>
    <mergeCell ref="E13:F13"/>
    <mergeCell ref="J13:L13"/>
    <mergeCell ref="O13:Q13"/>
    <mergeCell ref="B14:C14"/>
    <mergeCell ref="E14:F14"/>
    <mergeCell ref="J14:L14"/>
    <mergeCell ref="O14:Q14"/>
  </mergeCells>
  <pageMargins left="0.78740157480314998" right="0.78740157480314998" top="0.78740157480314998" bottom="0.78740157480314998" header="0.78740157480314998" footer="0.78740157480314998"/>
  <pageSetup paperSize="9" scale="58"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F57ED-CE88-40BC-8E2D-7A72F257BA33}">
  <sheetPr>
    <tabColor rgb="FF002060"/>
  </sheetPr>
  <dimension ref="A1:X31"/>
  <sheetViews>
    <sheetView showGridLines="0" rightToLeft="1" view="pageBreakPreview" zoomScale="60" zoomScaleNormal="100" workbookViewId="0">
      <selection activeCell="G1" sqref="G1:G1048576"/>
    </sheetView>
  </sheetViews>
  <sheetFormatPr defaultColWidth="9.109375" defaultRowHeight="13.8"/>
  <cols>
    <col min="1" max="1" width="18.33203125" style="279" customWidth="1"/>
    <col min="2" max="2" width="2.33203125" style="279" customWidth="1"/>
    <col min="3" max="6" width="13.5546875" style="279" customWidth="1"/>
    <col min="7" max="7" width="11.21875" style="279" customWidth="1"/>
    <col min="8" max="8" width="13.5546875" style="279" customWidth="1"/>
    <col min="9" max="9" width="15.77734375" style="279" customWidth="1"/>
    <col min="10" max="11" width="13.5546875" style="279" customWidth="1"/>
    <col min="12" max="12" width="6.77734375" style="279" customWidth="1"/>
    <col min="13" max="16384" width="9.109375" style="279"/>
  </cols>
  <sheetData>
    <row r="1" spans="1:24" ht="5.0999999999999996" customHeight="1"/>
    <row r="2" spans="1:24" ht="3.9" customHeight="1"/>
    <row r="3" spans="1:24" ht="0.9" customHeight="1">
      <c r="A3" s="429"/>
    </row>
    <row r="4" spans="1:24" ht="44.25" customHeight="1">
      <c r="A4" s="429"/>
      <c r="J4" s="371" t="s">
        <v>0</v>
      </c>
      <c r="K4" s="429"/>
    </row>
    <row r="5" spans="1:24" ht="17.100000000000001" customHeight="1">
      <c r="A5" s="429"/>
      <c r="J5" s="446" t="s">
        <v>1</v>
      </c>
      <c r="K5" s="446"/>
      <c r="L5" s="371"/>
      <c r="M5" s="429"/>
      <c r="N5" s="429"/>
      <c r="O5" s="429"/>
    </row>
    <row r="6" spans="1:24" ht="0.15" customHeight="1"/>
    <row r="7" spans="1:24" ht="23.85" customHeight="1">
      <c r="A7" s="373" t="s">
        <v>189</v>
      </c>
      <c r="B7" s="429"/>
      <c r="C7" s="429"/>
      <c r="D7" s="429"/>
      <c r="E7" s="429"/>
      <c r="F7" s="429"/>
      <c r="G7" s="429"/>
      <c r="H7" s="429"/>
      <c r="I7" s="429"/>
      <c r="J7" s="429"/>
      <c r="K7" s="429"/>
      <c r="L7" s="287"/>
      <c r="M7" s="287"/>
      <c r="N7" s="287"/>
      <c r="O7" s="287"/>
    </row>
    <row r="8" spans="1:24" ht="24.6" customHeight="1">
      <c r="A8" s="374" t="s">
        <v>827</v>
      </c>
      <c r="B8" s="429"/>
      <c r="C8" s="429"/>
      <c r="D8" s="429"/>
      <c r="E8" s="429"/>
      <c r="F8" s="429"/>
      <c r="G8" s="429"/>
      <c r="H8" s="429"/>
      <c r="I8" s="429"/>
      <c r="J8" s="429"/>
      <c r="K8" s="429"/>
    </row>
    <row r="9" spans="1:24" ht="4.3499999999999996" customHeight="1"/>
    <row r="10" spans="1:24" ht="9" customHeight="1"/>
    <row r="11" spans="1:24" ht="17.100000000000001" customHeight="1">
      <c r="A11" s="369" t="s">
        <v>221</v>
      </c>
      <c r="B11" s="429"/>
      <c r="C11" s="370" t="s">
        <v>2</v>
      </c>
      <c r="D11" s="429"/>
      <c r="E11" s="429"/>
      <c r="F11" s="370" t="s">
        <v>2</v>
      </c>
      <c r="G11" s="429"/>
      <c r="H11" s="429"/>
      <c r="I11" s="370" t="s">
        <v>2</v>
      </c>
      <c r="J11" s="429"/>
      <c r="K11" s="429"/>
    </row>
    <row r="12" spans="1:24" ht="36" customHeight="1">
      <c r="A12" s="365" t="s">
        <v>190</v>
      </c>
      <c r="B12" s="394"/>
      <c r="C12" s="365" t="s">
        <v>22</v>
      </c>
      <c r="D12" s="366"/>
      <c r="E12" s="361"/>
      <c r="F12" s="365" t="s">
        <v>23</v>
      </c>
      <c r="G12" s="366"/>
      <c r="H12" s="361"/>
      <c r="I12" s="365" t="s">
        <v>28</v>
      </c>
      <c r="J12" s="366"/>
      <c r="K12" s="361"/>
      <c r="U12" s="371"/>
      <c r="V12" s="429"/>
      <c r="W12" s="429"/>
      <c r="X12" s="429"/>
    </row>
    <row r="13" spans="1:24" ht="36" customHeight="1">
      <c r="A13" s="395"/>
      <c r="B13" s="397"/>
      <c r="C13" s="264" t="s">
        <v>4</v>
      </c>
      <c r="D13" s="331" t="s">
        <v>5</v>
      </c>
      <c r="E13" s="331" t="s">
        <v>30</v>
      </c>
      <c r="F13" s="331" t="s">
        <v>4</v>
      </c>
      <c r="G13" s="331" t="s">
        <v>5</v>
      </c>
      <c r="H13" s="331" t="s">
        <v>30</v>
      </c>
      <c r="I13" s="332" t="s">
        <v>4</v>
      </c>
      <c r="J13" s="331" t="s">
        <v>5</v>
      </c>
      <c r="K13" s="331" t="s">
        <v>30</v>
      </c>
      <c r="U13" s="372"/>
      <c r="V13" s="372"/>
      <c r="W13" s="372"/>
      <c r="X13" s="372"/>
    </row>
    <row r="14" spans="1:24" ht="21.75" customHeight="1">
      <c r="A14" s="398" t="s">
        <v>52</v>
      </c>
      <c r="B14" s="361"/>
      <c r="C14" s="289">
        <v>9.9351225670962666</v>
      </c>
      <c r="D14" s="289">
        <v>1.7483830046125901</v>
      </c>
      <c r="E14" s="289">
        <v>4.7381616717918007</v>
      </c>
      <c r="F14" s="289">
        <v>10.74170083512254</v>
      </c>
      <c r="G14" s="289">
        <v>6.5069310079779479</v>
      </c>
      <c r="H14" s="289">
        <v>9.253489444343538</v>
      </c>
      <c r="I14" s="289">
        <v>10.143422482503347</v>
      </c>
      <c r="J14" s="289">
        <v>2.2142672716350362</v>
      </c>
      <c r="K14" s="289">
        <v>5.4782724861161469</v>
      </c>
    </row>
    <row r="15" spans="1:24" ht="21.75" customHeight="1">
      <c r="A15" s="399" t="s">
        <v>53</v>
      </c>
      <c r="B15" s="361"/>
      <c r="C15" s="285">
        <v>30.515144317911925</v>
      </c>
      <c r="D15" s="285">
        <v>21.963809795029565</v>
      </c>
      <c r="E15" s="285">
        <v>25.086737712461744</v>
      </c>
      <c r="F15" s="285">
        <v>28.476745104515981</v>
      </c>
      <c r="G15" s="285">
        <v>24.395027697527102</v>
      </c>
      <c r="H15" s="285">
        <v>27.042320428094392</v>
      </c>
      <c r="I15" s="285">
        <v>29.988724997496501</v>
      </c>
      <c r="J15" s="285">
        <v>22.201837481137986</v>
      </c>
      <c r="K15" s="285">
        <v>25.407278764861925</v>
      </c>
      <c r="U15" s="331"/>
    </row>
    <row r="16" spans="1:24" ht="21.75" customHeight="1">
      <c r="A16" s="398" t="s">
        <v>54</v>
      </c>
      <c r="B16" s="361"/>
      <c r="C16" s="289">
        <v>34.735302573846525</v>
      </c>
      <c r="D16" s="289">
        <v>36.041773639343504</v>
      </c>
      <c r="E16" s="289">
        <v>35.564653377840436</v>
      </c>
      <c r="F16" s="289">
        <v>23.822893703190413</v>
      </c>
      <c r="G16" s="289">
        <v>18.318799862174984</v>
      </c>
      <c r="H16" s="289">
        <v>21.888607901489856</v>
      </c>
      <c r="I16" s="289">
        <v>31.917158402658526</v>
      </c>
      <c r="J16" s="289">
        <v>34.306611013728563</v>
      </c>
      <c r="K16" s="289">
        <v>33.323002347373041</v>
      </c>
    </row>
    <row r="17" spans="1:11" ht="21.75" customHeight="1">
      <c r="A17" s="399" t="s">
        <v>55</v>
      </c>
      <c r="B17" s="361"/>
      <c r="C17" s="285">
        <v>12.992237208895332</v>
      </c>
      <c r="D17" s="285">
        <v>21.585396198029258</v>
      </c>
      <c r="E17" s="285">
        <v>18.44719408065329</v>
      </c>
      <c r="F17" s="285">
        <v>7.7509137518759736</v>
      </c>
      <c r="G17" s="285">
        <v>12.550027830051155</v>
      </c>
      <c r="H17" s="285">
        <v>9.4374508077999621</v>
      </c>
      <c r="I17" s="285">
        <v>11.638658423057379</v>
      </c>
      <c r="J17" s="285">
        <v>20.700791069234452</v>
      </c>
      <c r="K17" s="285">
        <v>16.970400198477069</v>
      </c>
    </row>
    <row r="18" spans="1:11" ht="21.75" customHeight="1">
      <c r="A18" s="398" t="s">
        <v>56</v>
      </c>
      <c r="B18" s="361"/>
      <c r="C18" s="289">
        <v>6.2374839056464619</v>
      </c>
      <c r="D18" s="289">
        <v>11.801585281134983</v>
      </c>
      <c r="E18" s="289">
        <v>9.769588114559518</v>
      </c>
      <c r="F18" s="289">
        <v>6.4899720668385257</v>
      </c>
      <c r="G18" s="289">
        <v>15.110392536245328</v>
      </c>
      <c r="H18" s="289">
        <v>9.5194184026564947</v>
      </c>
      <c r="I18" s="289">
        <v>6.3026893106300275</v>
      </c>
      <c r="J18" s="289">
        <v>12.125533099182721</v>
      </c>
      <c r="K18" s="289">
        <v>9.7285826065382928</v>
      </c>
    </row>
    <row r="19" spans="1:11" ht="21.75" customHeight="1">
      <c r="A19" s="399" t="s">
        <v>57</v>
      </c>
      <c r="B19" s="361"/>
      <c r="C19" s="285">
        <v>3.6598872457717166</v>
      </c>
      <c r="D19" s="285">
        <v>4.344349181829819</v>
      </c>
      <c r="E19" s="285">
        <v>4.0943852396152138</v>
      </c>
      <c r="F19" s="285">
        <v>12.629522982026554</v>
      </c>
      <c r="G19" s="285">
        <v>16.680802565665669</v>
      </c>
      <c r="H19" s="285">
        <v>14.0532509931585</v>
      </c>
      <c r="I19" s="285">
        <v>5.9763076592130497</v>
      </c>
      <c r="J19" s="285">
        <v>5.5521460850701088</v>
      </c>
      <c r="K19" s="285">
        <v>5.7267505105059255</v>
      </c>
    </row>
    <row r="20" spans="1:11" ht="21.75" customHeight="1">
      <c r="A20" s="398" t="s">
        <v>58</v>
      </c>
      <c r="B20" s="361"/>
      <c r="C20" s="289">
        <v>1.2617973173994026</v>
      </c>
      <c r="D20" s="289">
        <v>2.0521494496390615</v>
      </c>
      <c r="E20" s="289">
        <v>1.7635146486300921</v>
      </c>
      <c r="F20" s="289">
        <v>3.2794536876799683</v>
      </c>
      <c r="G20" s="289">
        <v>2.9181796496064036</v>
      </c>
      <c r="H20" s="289">
        <v>3.1524923271811063</v>
      </c>
      <c r="I20" s="289">
        <v>1.7828597708652452</v>
      </c>
      <c r="J20" s="289">
        <v>2.1369378860792834</v>
      </c>
      <c r="K20" s="289">
        <v>1.9911830378442339</v>
      </c>
    </row>
    <row r="21" spans="1:11" ht="21.75" customHeight="1">
      <c r="A21" s="399" t="s">
        <v>59</v>
      </c>
      <c r="B21" s="361"/>
      <c r="C21" s="285">
        <v>0.45751715689338351</v>
      </c>
      <c r="D21" s="285">
        <v>0.42515795998970185</v>
      </c>
      <c r="E21" s="285">
        <v>0.43697546509674451</v>
      </c>
      <c r="F21" s="285">
        <v>2.3753958394669006</v>
      </c>
      <c r="G21" s="285">
        <v>3.1673248694638079</v>
      </c>
      <c r="H21" s="285">
        <v>2.6537008834802696</v>
      </c>
      <c r="I21" s="285">
        <v>0.95281188919342941</v>
      </c>
      <c r="J21" s="285">
        <v>0.69362901876016081</v>
      </c>
      <c r="K21" s="285">
        <v>0.80032061680566424</v>
      </c>
    </row>
    <row r="22" spans="1:11" ht="21.75" customHeight="1">
      <c r="A22" s="398" t="s">
        <v>60</v>
      </c>
      <c r="B22" s="361"/>
      <c r="C22" s="289">
        <v>0.20550770653899522</v>
      </c>
      <c r="D22" s="289">
        <v>3.7395490391516406E-2</v>
      </c>
      <c r="E22" s="289">
        <v>9.8789689351165388E-2</v>
      </c>
      <c r="F22" s="289">
        <v>1.3241323845154065</v>
      </c>
      <c r="G22" s="289">
        <v>0.35251398128760369</v>
      </c>
      <c r="H22" s="289">
        <v>0.98267968833684949</v>
      </c>
      <c r="I22" s="289">
        <v>0.49439402424867313</v>
      </c>
      <c r="J22" s="289">
        <v>6.8247075171688099E-2</v>
      </c>
      <c r="K22" s="289">
        <v>0.24366877230481498</v>
      </c>
    </row>
    <row r="23" spans="1:11" ht="21.75" customHeight="1">
      <c r="A23" s="399" t="s">
        <v>61</v>
      </c>
      <c r="B23" s="361"/>
      <c r="C23" s="285">
        <v>0</v>
      </c>
      <c r="D23" s="285">
        <v>0</v>
      </c>
      <c r="E23" s="285">
        <v>0</v>
      </c>
      <c r="F23" s="285">
        <v>2.5592233288573256</v>
      </c>
      <c r="G23" s="285">
        <v>0</v>
      </c>
      <c r="H23" s="285">
        <v>1.659843795844802</v>
      </c>
      <c r="I23" s="285">
        <v>0.66092284411938151</v>
      </c>
      <c r="J23" s="285">
        <v>0</v>
      </c>
      <c r="K23" s="285">
        <v>0.27206626080650392</v>
      </c>
    </row>
    <row r="24" spans="1:11" ht="21.75" customHeight="1">
      <c r="A24" s="398" t="s">
        <v>62</v>
      </c>
      <c r="B24" s="361"/>
      <c r="C24" s="289">
        <v>0</v>
      </c>
      <c r="D24" s="289">
        <v>0</v>
      </c>
      <c r="E24" s="289">
        <v>0</v>
      </c>
      <c r="F24" s="289">
        <v>0.55004631591041275</v>
      </c>
      <c r="G24" s="289">
        <v>0</v>
      </c>
      <c r="H24" s="289">
        <v>0.35674532761423067</v>
      </c>
      <c r="I24" s="289">
        <v>0.14205019601443497</v>
      </c>
      <c r="J24" s="289">
        <v>0</v>
      </c>
      <c r="K24" s="289">
        <v>5.8474398366381033E-2</v>
      </c>
    </row>
    <row r="25" spans="1:11" ht="26.85" customHeight="1">
      <c r="A25" s="365" t="s">
        <v>191</v>
      </c>
      <c r="B25" s="435"/>
      <c r="C25" s="284">
        <v>100</v>
      </c>
      <c r="D25" s="284">
        <v>100</v>
      </c>
      <c r="E25" s="284">
        <v>100</v>
      </c>
      <c r="F25" s="284">
        <v>100</v>
      </c>
      <c r="G25" s="284">
        <v>100</v>
      </c>
      <c r="H25" s="284">
        <v>100</v>
      </c>
      <c r="I25" s="292">
        <v>100</v>
      </c>
      <c r="J25" s="284">
        <v>100</v>
      </c>
      <c r="K25" s="284">
        <v>100</v>
      </c>
    </row>
    <row r="26" spans="1:11" ht="0.15" customHeight="1"/>
    <row r="27" spans="1:11" ht="6.6" customHeight="1"/>
    <row r="28" spans="1:11" ht="17.100000000000001" customHeight="1">
      <c r="A28" s="357" t="s">
        <v>13</v>
      </c>
      <c r="B28" s="429"/>
      <c r="C28" s="429"/>
      <c r="D28" s="429"/>
      <c r="E28" s="429"/>
      <c r="F28" s="429"/>
      <c r="G28" s="429"/>
      <c r="H28" s="429"/>
      <c r="I28" s="429"/>
      <c r="J28" s="429"/>
      <c r="K28" s="429"/>
    </row>
    <row r="29" spans="1:11" ht="13.35" customHeight="1"/>
    <row r="30" spans="1:11" ht="162.75" customHeight="1"/>
    <row r="31" spans="1:11" ht="5.25" customHeight="1"/>
  </sheetData>
  <mergeCells count="30">
    <mergeCell ref="A8:K8"/>
    <mergeCell ref="A3:A5"/>
    <mergeCell ref="J4:K4"/>
    <mergeCell ref="J5:K5"/>
    <mergeCell ref="L5:O5"/>
    <mergeCell ref="A7:K7"/>
    <mergeCell ref="A17:B17"/>
    <mergeCell ref="A11:B11"/>
    <mergeCell ref="C11:E11"/>
    <mergeCell ref="F11:H11"/>
    <mergeCell ref="I11:K11"/>
    <mergeCell ref="A12:B13"/>
    <mergeCell ref="C12:E12"/>
    <mergeCell ref="F12:H12"/>
    <mergeCell ref="I12:K12"/>
    <mergeCell ref="U12:X12"/>
    <mergeCell ref="U13:X13"/>
    <mergeCell ref="A14:B14"/>
    <mergeCell ref="A15:B15"/>
    <mergeCell ref="A16:B16"/>
    <mergeCell ref="A24:B24"/>
    <mergeCell ref="A25:B25"/>
    <mergeCell ref="A28:G28"/>
    <mergeCell ref="H28:K28"/>
    <mergeCell ref="A18:B18"/>
    <mergeCell ref="A19:B19"/>
    <mergeCell ref="A20:B20"/>
    <mergeCell ref="A21:B21"/>
    <mergeCell ref="A22:B22"/>
    <mergeCell ref="A23:B23"/>
  </mergeCells>
  <pageMargins left="0.78740157480314998" right="0.78740157480314998" top="0.78740157480314998" bottom="0.78740157480314998" header="0.78740157480314998" footer="0.78740157480314998"/>
  <pageSetup paperSize="9" scale="46"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05A17-D4BF-49FB-A2BC-0B80E4B97781}">
  <sheetPr>
    <tabColor rgb="FF002060"/>
  </sheetPr>
  <dimension ref="A1:O32"/>
  <sheetViews>
    <sheetView showGridLines="0" rightToLeft="1" view="pageBreakPreview" zoomScale="60" zoomScaleNormal="100" workbookViewId="0">
      <selection activeCell="AE32" sqref="AE32"/>
    </sheetView>
  </sheetViews>
  <sheetFormatPr defaultColWidth="9.109375" defaultRowHeight="13.8"/>
  <cols>
    <col min="1" max="1" width="18.33203125" style="279" customWidth="1"/>
    <col min="2" max="2" width="14.6640625" style="279" customWidth="1"/>
    <col min="3" max="9" width="13.5546875" style="279" customWidth="1"/>
    <col min="10" max="10" width="12.88671875" style="279" customWidth="1"/>
    <col min="11" max="11" width="18.6640625" style="279" customWidth="1"/>
    <col min="12" max="12" width="30.44140625" style="279" customWidth="1"/>
    <col min="13" max="14" width="0" style="279" hidden="1" customWidth="1"/>
    <col min="15" max="15" width="0.33203125" style="279" customWidth="1"/>
    <col min="16" max="16" width="1.44140625" style="279" customWidth="1"/>
    <col min="17" max="17" width="12.6640625" style="279" customWidth="1"/>
    <col min="18" max="18" width="28.33203125" style="279" customWidth="1"/>
    <col min="19" max="16384" width="9.109375" style="279"/>
  </cols>
  <sheetData>
    <row r="1" spans="1:15" ht="5.0999999999999996" customHeight="1"/>
    <row r="2" spans="1:15" ht="4.6500000000000004" customHeight="1"/>
    <row r="3" spans="1:15" ht="0.15" customHeight="1">
      <c r="A3" s="429"/>
    </row>
    <row r="4" spans="1:15" ht="17.100000000000001" customHeight="1">
      <c r="A4" s="429"/>
      <c r="K4" s="371" t="s">
        <v>0</v>
      </c>
      <c r="L4" s="429"/>
      <c r="M4" s="429"/>
      <c r="N4" s="429"/>
      <c r="O4" s="429"/>
    </row>
    <row r="5" spans="1:15" ht="17.100000000000001" customHeight="1">
      <c r="A5" s="429"/>
      <c r="K5" s="372" t="s">
        <v>1</v>
      </c>
      <c r="L5" s="429"/>
      <c r="M5" s="429"/>
      <c r="N5" s="429"/>
      <c r="O5" s="429"/>
    </row>
    <row r="6" spans="1:15" ht="0.75" customHeight="1">
      <c r="A6" s="429"/>
    </row>
    <row r="7" spans="1:15" ht="23.85" customHeight="1">
      <c r="A7" s="373" t="s">
        <v>192</v>
      </c>
      <c r="B7" s="429"/>
      <c r="C7" s="429"/>
      <c r="D7" s="429"/>
      <c r="E7" s="429"/>
      <c r="F7" s="429"/>
      <c r="G7" s="429"/>
      <c r="H7" s="429"/>
      <c r="I7" s="429"/>
      <c r="J7" s="429"/>
      <c r="K7" s="429"/>
      <c r="L7" s="429"/>
    </row>
    <row r="8" spans="1:15" ht="1.35" customHeight="1"/>
    <row r="9" spans="1:15" ht="24.6" customHeight="1">
      <c r="A9" s="374" t="s">
        <v>193</v>
      </c>
      <c r="B9" s="429"/>
      <c r="C9" s="429"/>
      <c r="D9" s="429"/>
      <c r="E9" s="429"/>
      <c r="F9" s="429"/>
      <c r="G9" s="429"/>
      <c r="H9" s="429"/>
      <c r="I9" s="429"/>
      <c r="J9" s="429"/>
      <c r="K9" s="429"/>
      <c r="L9" s="429"/>
    </row>
    <row r="10" spans="1:15" ht="4.3499999999999996" customHeight="1"/>
    <row r="11" spans="1:15" ht="9" customHeight="1"/>
    <row r="12" spans="1:15" ht="17.100000000000001" customHeight="1">
      <c r="A12" s="369" t="s">
        <v>222</v>
      </c>
      <c r="B12" s="429"/>
      <c r="C12" s="370" t="s">
        <v>2</v>
      </c>
      <c r="D12" s="429"/>
      <c r="E12" s="429"/>
      <c r="F12" s="370" t="s">
        <v>2</v>
      </c>
      <c r="G12" s="429"/>
      <c r="H12" s="429"/>
      <c r="I12" s="370" t="s">
        <v>2</v>
      </c>
      <c r="J12" s="429"/>
      <c r="K12" s="429"/>
      <c r="L12" s="370" t="s">
        <v>2</v>
      </c>
      <c r="M12" s="429"/>
    </row>
    <row r="13" spans="1:15" ht="36" customHeight="1">
      <c r="A13" s="365" t="s">
        <v>27</v>
      </c>
      <c r="B13" s="394"/>
      <c r="C13" s="365" t="s">
        <v>22</v>
      </c>
      <c r="D13" s="432"/>
      <c r="E13" s="431"/>
      <c r="F13" s="451" t="s">
        <v>23</v>
      </c>
      <c r="G13" s="432"/>
      <c r="H13" s="431"/>
      <c r="I13" s="451" t="s">
        <v>28</v>
      </c>
      <c r="J13" s="432"/>
      <c r="K13" s="431"/>
      <c r="L13" s="451" t="s">
        <v>29</v>
      </c>
      <c r="M13" s="452"/>
    </row>
    <row r="14" spans="1:15" ht="36" customHeight="1">
      <c r="A14" s="395"/>
      <c r="B14" s="397"/>
      <c r="C14" s="264" t="s">
        <v>4</v>
      </c>
      <c r="D14" s="331" t="s">
        <v>5</v>
      </c>
      <c r="E14" s="331" t="s">
        <v>30</v>
      </c>
      <c r="F14" s="331" t="s">
        <v>4</v>
      </c>
      <c r="G14" s="331" t="s">
        <v>5</v>
      </c>
      <c r="H14" s="331" t="s">
        <v>30</v>
      </c>
      <c r="I14" s="331" t="s">
        <v>4</v>
      </c>
      <c r="J14" s="331" t="s">
        <v>5</v>
      </c>
      <c r="K14" s="331" t="s">
        <v>30</v>
      </c>
      <c r="L14" s="453"/>
      <c r="M14" s="454"/>
    </row>
    <row r="15" spans="1:15" ht="21.75" customHeight="1">
      <c r="A15" s="447" t="s">
        <v>31</v>
      </c>
      <c r="B15" s="424"/>
      <c r="C15" s="289">
        <v>0.14900558770953909</v>
      </c>
      <c r="D15" s="289">
        <v>0.17547114722173082</v>
      </c>
      <c r="E15" s="289">
        <v>0.16580598508476557</v>
      </c>
      <c r="F15" s="289">
        <v>1.4138919008193247</v>
      </c>
      <c r="G15" s="289">
        <v>1.68835643669326</v>
      </c>
      <c r="H15" s="289">
        <v>1.5103460802257833</v>
      </c>
      <c r="I15" s="289">
        <v>0.47566416811622148</v>
      </c>
      <c r="J15" s="289">
        <v>0.32358974425511433</v>
      </c>
      <c r="K15" s="289">
        <v>0.38619057615603353</v>
      </c>
      <c r="L15" s="448" t="s">
        <v>32</v>
      </c>
      <c r="M15" s="421"/>
    </row>
    <row r="16" spans="1:15" ht="21.75" customHeight="1">
      <c r="A16" s="449" t="s">
        <v>33</v>
      </c>
      <c r="B16" s="424"/>
      <c r="C16" s="285">
        <v>0.5090190882158081</v>
      </c>
      <c r="D16" s="285">
        <v>0.33684707114204387</v>
      </c>
      <c r="E16" s="285">
        <v>0.39972390016580595</v>
      </c>
      <c r="F16" s="285">
        <v>5.2950933858007625</v>
      </c>
      <c r="G16" s="285">
        <v>0.84815393994009913</v>
      </c>
      <c r="H16" s="285">
        <v>3.7323199157969249</v>
      </c>
      <c r="I16" s="285">
        <v>1.7450291703600955</v>
      </c>
      <c r="J16" s="285">
        <v>0.38690642236116712</v>
      </c>
      <c r="K16" s="285">
        <v>0.945972251378843</v>
      </c>
      <c r="L16" s="450" t="s">
        <v>34</v>
      </c>
      <c r="M16" s="421"/>
    </row>
    <row r="17" spans="1:13" ht="21.75" customHeight="1">
      <c r="A17" s="447" t="s">
        <v>35</v>
      </c>
      <c r="B17" s="424"/>
      <c r="C17" s="289">
        <v>0.34326287235771341</v>
      </c>
      <c r="D17" s="289">
        <v>0.31743018190029504</v>
      </c>
      <c r="E17" s="289">
        <v>0.32686422169794094</v>
      </c>
      <c r="F17" s="289">
        <v>2.8112680506387289</v>
      </c>
      <c r="G17" s="289">
        <v>1.7466670200641417</v>
      </c>
      <c r="H17" s="289">
        <v>2.4371387720695421</v>
      </c>
      <c r="I17" s="289">
        <v>0.98062850721192185</v>
      </c>
      <c r="J17" s="289">
        <v>0.45735920148327103</v>
      </c>
      <c r="K17" s="289">
        <v>0.67276093055210984</v>
      </c>
      <c r="L17" s="448" t="s">
        <v>36</v>
      </c>
      <c r="M17" s="421"/>
    </row>
    <row r="18" spans="1:13" ht="21.75" customHeight="1">
      <c r="A18" s="449" t="s">
        <v>37</v>
      </c>
      <c r="B18" s="424"/>
      <c r="C18" s="285">
        <v>4.1244046651749438</v>
      </c>
      <c r="D18" s="285">
        <v>1.6701401324088019</v>
      </c>
      <c r="E18" s="285">
        <v>2.5664319574601735</v>
      </c>
      <c r="F18" s="285">
        <v>9.9690509187784091</v>
      </c>
      <c r="G18" s="285">
        <v>4.701953404542925</v>
      </c>
      <c r="H18" s="285">
        <v>8.1180519655922385</v>
      </c>
      <c r="I18" s="285">
        <v>5.6337923693453451</v>
      </c>
      <c r="J18" s="285">
        <v>1.9669689346060677</v>
      </c>
      <c r="K18" s="285">
        <v>3.4764022214164392</v>
      </c>
      <c r="L18" s="450" t="s">
        <v>38</v>
      </c>
      <c r="M18" s="421"/>
    </row>
    <row r="19" spans="1:13" ht="21.75" customHeight="1">
      <c r="A19" s="447" t="s">
        <v>39</v>
      </c>
      <c r="B19" s="424"/>
      <c r="C19" s="289">
        <v>5.4927059764741184</v>
      </c>
      <c r="D19" s="289">
        <v>2.9904886008477272</v>
      </c>
      <c r="E19" s="289">
        <v>3.9042926950411596</v>
      </c>
      <c r="F19" s="289">
        <v>15.442227184926146</v>
      </c>
      <c r="G19" s="289">
        <v>8.4046754485939186</v>
      </c>
      <c r="H19" s="289">
        <v>12.969043261192537</v>
      </c>
      <c r="I19" s="289">
        <v>8.0621831223597393</v>
      </c>
      <c r="J19" s="289">
        <v>3.5205629994459788</v>
      </c>
      <c r="K19" s="289">
        <v>5.3901028645584841</v>
      </c>
      <c r="L19" s="448" t="s">
        <v>40</v>
      </c>
      <c r="M19" s="421"/>
    </row>
    <row r="20" spans="1:13" ht="21.75" customHeight="1">
      <c r="A20" s="449" t="s">
        <v>41</v>
      </c>
      <c r="B20" s="424"/>
      <c r="C20" s="285">
        <v>47.126517244396666</v>
      </c>
      <c r="D20" s="285">
        <v>22.960687271581872</v>
      </c>
      <c r="E20" s="285">
        <v>31.785993411585967</v>
      </c>
      <c r="F20" s="285">
        <v>36.074708640610076</v>
      </c>
      <c r="G20" s="285">
        <v>34.114341753028178</v>
      </c>
      <c r="H20" s="285">
        <v>35.385783279542096</v>
      </c>
      <c r="I20" s="285">
        <v>44.272372905872274</v>
      </c>
      <c r="J20" s="285">
        <v>24.052682590119225</v>
      </c>
      <c r="K20" s="285">
        <v>32.376037710643338</v>
      </c>
      <c r="L20" s="450" t="s">
        <v>42</v>
      </c>
      <c r="M20" s="421"/>
    </row>
    <row r="21" spans="1:13" ht="21.75" customHeight="1">
      <c r="A21" s="447" t="s">
        <v>43</v>
      </c>
      <c r="B21" s="424"/>
      <c r="C21" s="289">
        <v>9.1818443191619696</v>
      </c>
      <c r="D21" s="289">
        <v>4.3837582755501092</v>
      </c>
      <c r="E21" s="289">
        <v>6.1360083852542235</v>
      </c>
      <c r="F21" s="289">
        <v>4.7687435821945847</v>
      </c>
      <c r="G21" s="289">
        <v>6.1915237615627232</v>
      </c>
      <c r="H21" s="289">
        <v>5.2687465943861511</v>
      </c>
      <c r="I21" s="289">
        <v>8.0421551573864249</v>
      </c>
      <c r="J21" s="289">
        <v>4.5607470330038185</v>
      </c>
      <c r="K21" s="289">
        <v>5.9938548445581024</v>
      </c>
      <c r="L21" s="448" t="s">
        <v>44</v>
      </c>
      <c r="M21" s="421"/>
    </row>
    <row r="22" spans="1:13" ht="21.75" customHeight="1">
      <c r="A22" s="449" t="s">
        <v>45</v>
      </c>
      <c r="B22" s="424"/>
      <c r="C22" s="285">
        <v>31.703438878957961</v>
      </c>
      <c r="D22" s="285">
        <v>66.028066753826934</v>
      </c>
      <c r="E22" s="285">
        <v>53.492790726551597</v>
      </c>
      <c r="F22" s="285">
        <v>22.872160906499307</v>
      </c>
      <c r="G22" s="285">
        <v>37.585146704126799</v>
      </c>
      <c r="H22" s="285">
        <v>28.04269766532072</v>
      </c>
      <c r="I22" s="285">
        <v>29.422749542880243</v>
      </c>
      <c r="J22" s="285">
        <v>63.243370886524318</v>
      </c>
      <c r="K22" s="285">
        <v>49.321246588675358</v>
      </c>
      <c r="L22" s="450" t="s">
        <v>46</v>
      </c>
      <c r="M22" s="421"/>
    </row>
    <row r="23" spans="1:13" ht="21.75" customHeight="1">
      <c r="A23" s="447" t="s">
        <v>47</v>
      </c>
      <c r="B23" s="424"/>
      <c r="C23" s="289">
        <v>1.3698013675512832</v>
      </c>
      <c r="D23" s="289">
        <v>1.0882087703931274</v>
      </c>
      <c r="E23" s="289">
        <v>1.1910457463825808</v>
      </c>
      <c r="F23" s="289">
        <v>1.3528554297326603</v>
      </c>
      <c r="G23" s="289">
        <v>2.9367330170425929</v>
      </c>
      <c r="H23" s="289">
        <v>1.9094723801806082</v>
      </c>
      <c r="I23" s="289">
        <v>1.3654250564677346</v>
      </c>
      <c r="J23" s="289">
        <v>1.2691880025274773</v>
      </c>
      <c r="K23" s="289">
        <v>1.308803603122197</v>
      </c>
      <c r="L23" s="448" t="s">
        <v>48</v>
      </c>
      <c r="M23" s="421"/>
    </row>
    <row r="24" spans="1:13" ht="21.75" customHeight="1">
      <c r="A24" s="449" t="s">
        <v>49</v>
      </c>
      <c r="B24" s="424"/>
      <c r="C24" s="285">
        <v>0</v>
      </c>
      <c r="D24" s="285">
        <v>4.8901795127367607E-2</v>
      </c>
      <c r="E24" s="285">
        <v>3.1042970775782101E-2</v>
      </c>
      <c r="F24" s="285">
        <v>0</v>
      </c>
      <c r="G24" s="285">
        <v>1.7824485144053646</v>
      </c>
      <c r="H24" s="285">
        <v>0.62640008569339467</v>
      </c>
      <c r="I24" s="285">
        <v>0</v>
      </c>
      <c r="J24" s="285">
        <v>0.21862418567356356</v>
      </c>
      <c r="K24" s="285">
        <v>0.12862840893910188</v>
      </c>
      <c r="L24" s="450" t="s">
        <v>50</v>
      </c>
      <c r="M24" s="421"/>
    </row>
    <row r="25" spans="1:13" ht="26.85" customHeight="1">
      <c r="A25" s="365" t="s">
        <v>191</v>
      </c>
      <c r="B25" s="435"/>
      <c r="C25" s="284">
        <v>100</v>
      </c>
      <c r="D25" s="284">
        <v>100</v>
      </c>
      <c r="E25" s="284">
        <v>100</v>
      </c>
      <c r="F25" s="284">
        <v>100</v>
      </c>
      <c r="G25" s="284">
        <v>100</v>
      </c>
      <c r="H25" s="284">
        <v>100</v>
      </c>
      <c r="I25" s="284">
        <v>100</v>
      </c>
      <c r="J25" s="284">
        <v>100</v>
      </c>
      <c r="K25" s="284">
        <v>100</v>
      </c>
      <c r="L25" s="365" t="s">
        <v>12</v>
      </c>
      <c r="M25" s="361"/>
    </row>
    <row r="26" spans="1:13" ht="0.15" customHeight="1"/>
    <row r="27" spans="1:13" ht="1.35" customHeight="1">
      <c r="A27" s="357" t="s">
        <v>13</v>
      </c>
      <c r="B27" s="429"/>
      <c r="C27" s="429"/>
      <c r="D27" s="429"/>
      <c r="E27" s="429"/>
      <c r="F27" s="429"/>
      <c r="G27" s="429"/>
      <c r="H27" s="429"/>
      <c r="I27" s="429"/>
    </row>
    <row r="28" spans="1:13" ht="16.350000000000001" customHeight="1">
      <c r="A28" s="429"/>
      <c r="B28" s="429"/>
      <c r="C28" s="429"/>
      <c r="D28" s="429"/>
      <c r="E28" s="429"/>
      <c r="F28" s="429"/>
      <c r="G28" s="429"/>
      <c r="H28" s="429"/>
      <c r="I28" s="429"/>
      <c r="J28" s="359" t="s">
        <v>14</v>
      </c>
      <c r="K28" s="429"/>
      <c r="L28" s="429"/>
      <c r="M28" s="429"/>
    </row>
    <row r="29" spans="1:13" ht="1.35" customHeight="1">
      <c r="J29" s="429"/>
      <c r="K29" s="429"/>
      <c r="L29" s="429"/>
      <c r="M29" s="429"/>
    </row>
    <row r="30" spans="1:13" ht="12.6" customHeight="1"/>
    <row r="31" spans="1:13" ht="170.25" customHeight="1"/>
    <row r="32" spans="1:13" ht="5.25" customHeight="1"/>
  </sheetData>
  <mergeCells count="39">
    <mergeCell ref="A12:B12"/>
    <mergeCell ref="C12:E12"/>
    <mergeCell ref="F12:H12"/>
    <mergeCell ref="I12:K12"/>
    <mergeCell ref="L12:M12"/>
    <mergeCell ref="A3:A6"/>
    <mergeCell ref="K4:O4"/>
    <mergeCell ref="K5:O5"/>
    <mergeCell ref="A7:L7"/>
    <mergeCell ref="A9:L9"/>
    <mergeCell ref="L13:M14"/>
    <mergeCell ref="A16:B16"/>
    <mergeCell ref="L16:M16"/>
    <mergeCell ref="A17:B17"/>
    <mergeCell ref="L17:M17"/>
    <mergeCell ref="A15:B15"/>
    <mergeCell ref="L15:M15"/>
    <mergeCell ref="A13:B14"/>
    <mergeCell ref="C13:E13"/>
    <mergeCell ref="F13:H13"/>
    <mergeCell ref="I13:K13"/>
    <mergeCell ref="A18:B18"/>
    <mergeCell ref="L18:M18"/>
    <mergeCell ref="A19:B19"/>
    <mergeCell ref="L19:M19"/>
    <mergeCell ref="A20:B20"/>
    <mergeCell ref="L20:M20"/>
    <mergeCell ref="A21:B21"/>
    <mergeCell ref="L21:M21"/>
    <mergeCell ref="A25:B25"/>
    <mergeCell ref="L25:M25"/>
    <mergeCell ref="A27:I28"/>
    <mergeCell ref="J28:M29"/>
    <mergeCell ref="A22:B22"/>
    <mergeCell ref="L22:M22"/>
    <mergeCell ref="A23:B23"/>
    <mergeCell ref="L23:M23"/>
    <mergeCell ref="A24:B24"/>
    <mergeCell ref="L24:M24"/>
  </mergeCells>
  <pageMargins left="0.78740157480314998" right="0.78740157480314998" top="0.78740157480314998" bottom="0.78740157480314998" header="0.78740157480314998" footer="0.78740157480314998"/>
  <pageSetup paperSize="9" scale="39"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8A821-1D7F-4AAE-BAFD-8B4AD30F19BA}">
  <sheetPr>
    <tabColor rgb="FF002060"/>
  </sheetPr>
  <dimension ref="A1:M42"/>
  <sheetViews>
    <sheetView showGridLines="0" rightToLeft="1" view="pageBreakPreview" topLeftCell="A25" zoomScale="60" zoomScaleNormal="100" workbookViewId="0">
      <selection activeCell="AE32" sqref="AE32"/>
    </sheetView>
  </sheetViews>
  <sheetFormatPr defaultColWidth="9.109375" defaultRowHeight="13.8"/>
  <cols>
    <col min="1" max="1" width="18.33203125" style="279" customWidth="1"/>
    <col min="2" max="2" width="35.6640625" style="279" customWidth="1"/>
    <col min="3" max="3" width="1" style="279" customWidth="1"/>
    <col min="4" max="4" width="6.88671875" style="279" customWidth="1"/>
    <col min="5" max="5" width="27.44140625" style="279" customWidth="1"/>
    <col min="6" max="6" width="17" style="279" customWidth="1"/>
    <col min="7" max="7" width="32.88671875" style="279" customWidth="1"/>
    <col min="8" max="8" width="0" style="279" hidden="1" customWidth="1"/>
    <col min="9" max="9" width="28.33203125" style="279" customWidth="1"/>
    <col min="10" max="16384" width="9.109375" style="279"/>
  </cols>
  <sheetData>
    <row r="1" spans="1:13" ht="4.3499999999999996" customHeight="1"/>
    <row r="2" spans="1:13" ht="4.6500000000000004" customHeight="1"/>
    <row r="3" spans="1:13" ht="0.15" customHeight="1">
      <c r="A3" s="429"/>
    </row>
    <row r="4" spans="1:13" ht="17.100000000000001" customHeight="1">
      <c r="A4" s="429"/>
      <c r="F4" s="371" t="s">
        <v>0</v>
      </c>
      <c r="G4" s="429"/>
    </row>
    <row r="5" spans="1:13" ht="17.100000000000001" customHeight="1">
      <c r="A5" s="429"/>
      <c r="F5" s="372" t="s">
        <v>1</v>
      </c>
      <c r="G5" s="429"/>
    </row>
    <row r="6" spans="1:13" ht="0.75" customHeight="1">
      <c r="A6" s="429"/>
    </row>
    <row r="7" spans="1:13" ht="16.350000000000001" customHeight="1"/>
    <row r="8" spans="1:13" ht="23.85" customHeight="1">
      <c r="A8" s="373" t="s">
        <v>194</v>
      </c>
      <c r="B8" s="429"/>
      <c r="C8" s="429"/>
      <c r="D8" s="429"/>
      <c r="E8" s="429"/>
      <c r="F8" s="429"/>
      <c r="G8" s="429"/>
    </row>
    <row r="9" spans="1:13" ht="1.35" customHeight="1"/>
    <row r="10" spans="1:13" ht="24.6" customHeight="1">
      <c r="A10" s="373" t="s">
        <v>195</v>
      </c>
      <c r="B10" s="429"/>
      <c r="C10" s="429"/>
      <c r="D10" s="429"/>
      <c r="E10" s="429"/>
      <c r="F10" s="429"/>
      <c r="G10" s="429"/>
    </row>
    <row r="11" spans="1:13" ht="4.3499999999999996" customHeight="1"/>
    <row r="12" spans="1:13" ht="9" customHeight="1"/>
    <row r="13" spans="1:13" ht="17.100000000000001" customHeight="1">
      <c r="A13" s="369" t="s">
        <v>223</v>
      </c>
      <c r="B13" s="429"/>
      <c r="C13" s="429"/>
      <c r="D13" s="456"/>
      <c r="E13" s="457" t="s">
        <v>2</v>
      </c>
      <c r="F13" s="456"/>
      <c r="G13" s="456"/>
      <c r="H13" s="456"/>
      <c r="I13" s="333"/>
      <c r="J13" s="333"/>
      <c r="K13" s="333"/>
      <c r="L13" s="333"/>
      <c r="M13" s="333"/>
    </row>
    <row r="14" spans="1:13" ht="52.5" customHeight="1">
      <c r="A14" s="365" t="s">
        <v>196</v>
      </c>
      <c r="B14" s="393"/>
      <c r="C14" s="393"/>
      <c r="D14" s="452"/>
      <c r="E14" s="451" t="s">
        <v>22</v>
      </c>
      <c r="F14" s="432"/>
      <c r="G14" s="432"/>
      <c r="H14" s="432"/>
      <c r="I14" s="333"/>
      <c r="J14" s="333"/>
      <c r="K14" s="333"/>
      <c r="L14" s="333"/>
      <c r="M14" s="333"/>
    </row>
    <row r="15" spans="1:13" ht="36" customHeight="1">
      <c r="A15" s="395"/>
      <c r="B15" s="396"/>
      <c r="C15" s="396"/>
      <c r="D15" s="397"/>
      <c r="E15" s="264" t="s">
        <v>4</v>
      </c>
      <c r="F15" s="331" t="s">
        <v>5</v>
      </c>
      <c r="G15" s="365" t="s">
        <v>30</v>
      </c>
      <c r="H15" s="366"/>
    </row>
    <row r="16" spans="1:13" ht="43.35" customHeight="1">
      <c r="A16" s="389" t="s">
        <v>197</v>
      </c>
      <c r="B16" s="366"/>
      <c r="C16" s="366"/>
      <c r="D16" s="361"/>
      <c r="E16" s="289">
        <v>8.3241624954145799</v>
      </c>
      <c r="F16" s="289">
        <v>20.343385082991762</v>
      </c>
      <c r="G16" s="289">
        <v>17.29537430623596</v>
      </c>
      <c r="H16" s="334">
        <f t="shared" ref="H16:H29" ca="1" si="0">#REF!/H$21*100</f>
        <v>17.29537430623596</v>
      </c>
    </row>
    <row r="17" spans="1:8" ht="43.35" customHeight="1">
      <c r="A17" s="388" t="s">
        <v>198</v>
      </c>
      <c r="B17" s="366"/>
      <c r="C17" s="366"/>
      <c r="D17" s="361"/>
      <c r="E17" s="285">
        <v>0.51948359307512992</v>
      </c>
      <c r="F17" s="285">
        <v>0.99666505179321319</v>
      </c>
      <c r="G17" s="285">
        <v>0.87565437759669174</v>
      </c>
      <c r="H17" s="334">
        <f t="shared" ca="1" si="0"/>
        <v>0.87565437759669174</v>
      </c>
    </row>
    <row r="18" spans="1:8" ht="43.35" customHeight="1">
      <c r="A18" s="389" t="s">
        <v>199</v>
      </c>
      <c r="B18" s="366"/>
      <c r="C18" s="366"/>
      <c r="D18" s="361"/>
      <c r="E18" s="289">
        <v>21.03435218384276</v>
      </c>
      <c r="F18" s="289">
        <v>26.177634739747397</v>
      </c>
      <c r="G18" s="289">
        <v>24.873325701116176</v>
      </c>
      <c r="H18" s="334">
        <f t="shared" ca="1" si="0"/>
        <v>24.873325701116176</v>
      </c>
    </row>
    <row r="19" spans="1:8" ht="43.35" customHeight="1">
      <c r="A19" s="388" t="s">
        <v>200</v>
      </c>
      <c r="B19" s="366"/>
      <c r="C19" s="366"/>
      <c r="D19" s="361"/>
      <c r="E19" s="285">
        <v>2.7411930372631854</v>
      </c>
      <c r="F19" s="285">
        <v>8.9112871613540001</v>
      </c>
      <c r="G19" s="285">
        <v>7.3465841827050768</v>
      </c>
      <c r="H19" s="334">
        <f t="shared" ca="1" si="0"/>
        <v>7.3465841827050768</v>
      </c>
    </row>
    <row r="20" spans="1:8" ht="43.35" customHeight="1">
      <c r="A20" s="389" t="s">
        <v>201</v>
      </c>
      <c r="B20" s="366"/>
      <c r="C20" s="366"/>
      <c r="D20" s="361"/>
      <c r="E20" s="289">
        <v>0.46505023252511629</v>
      </c>
      <c r="F20" s="289">
        <v>1.3325721315726522</v>
      </c>
      <c r="G20" s="289">
        <v>1.1125732025153308</v>
      </c>
      <c r="H20" s="334">
        <f t="shared" ca="1" si="0"/>
        <v>1.1125732025153308</v>
      </c>
    </row>
    <row r="21" spans="1:8" ht="43.35" customHeight="1">
      <c r="A21" s="388" t="s">
        <v>202</v>
      </c>
      <c r="B21" s="366"/>
      <c r="C21" s="366"/>
      <c r="D21" s="361"/>
      <c r="E21" s="285">
        <v>20.482326907830121</v>
      </c>
      <c r="F21" s="285">
        <v>14.280171833256611</v>
      </c>
      <c r="G21" s="285">
        <v>15.853005298039079</v>
      </c>
      <c r="H21" s="334">
        <f t="shared" ca="1" si="0"/>
        <v>15.853005298039079</v>
      </c>
    </row>
    <row r="22" spans="1:8" ht="43.35" customHeight="1">
      <c r="A22" s="389" t="s">
        <v>203</v>
      </c>
      <c r="B22" s="366"/>
      <c r="C22" s="366"/>
      <c r="D22" s="361"/>
      <c r="E22" s="289">
        <v>3.3772350219508445</v>
      </c>
      <c r="F22" s="289">
        <v>1.2630186608343603</v>
      </c>
      <c r="G22" s="289">
        <v>1.7991726596576305</v>
      </c>
      <c r="H22" s="334">
        <f t="shared" ca="1" si="0"/>
        <v>1.7991726596576305</v>
      </c>
    </row>
    <row r="23" spans="1:8" ht="43.35" customHeight="1">
      <c r="A23" s="388" t="s">
        <v>204</v>
      </c>
      <c r="B23" s="366"/>
      <c r="C23" s="366"/>
      <c r="D23" s="361"/>
      <c r="E23" s="285">
        <v>1.8596092631379648</v>
      </c>
      <c r="F23" s="285">
        <v>3.7008075037339756</v>
      </c>
      <c r="G23" s="285">
        <v>3.2338894448837383</v>
      </c>
      <c r="H23" s="334">
        <f t="shared" ca="1" si="0"/>
        <v>3.2338894448837383</v>
      </c>
    </row>
    <row r="24" spans="1:8" ht="43.35" customHeight="1">
      <c r="A24" s="389" t="s">
        <v>205</v>
      </c>
      <c r="B24" s="366"/>
      <c r="C24" s="366"/>
      <c r="D24" s="361"/>
      <c r="E24" s="289">
        <v>3.8440602553634609</v>
      </c>
      <c r="F24" s="289">
        <v>4.5071051081596671</v>
      </c>
      <c r="G24" s="289">
        <v>4.3389604680159586</v>
      </c>
      <c r="H24" s="334">
        <f t="shared" ca="1" si="0"/>
        <v>4.3389604680159586</v>
      </c>
    </row>
    <row r="25" spans="1:8" ht="43.35" customHeight="1">
      <c r="A25" s="388" t="s">
        <v>206</v>
      </c>
      <c r="B25" s="366"/>
      <c r="C25" s="366"/>
      <c r="D25" s="361"/>
      <c r="E25" s="285">
        <v>2.2927094796880731</v>
      </c>
      <c r="F25" s="285">
        <v>2.4018059779800947</v>
      </c>
      <c r="G25" s="285">
        <v>2.374139687579242</v>
      </c>
      <c r="H25" s="334">
        <f t="shared" ca="1" si="0"/>
        <v>2.374139687579242</v>
      </c>
    </row>
    <row r="26" spans="1:8" ht="43.35" customHeight="1">
      <c r="A26" s="389" t="s">
        <v>207</v>
      </c>
      <c r="B26" s="366"/>
      <c r="C26" s="366"/>
      <c r="D26" s="361"/>
      <c r="E26" s="289">
        <v>8.7667293833646927</v>
      </c>
      <c r="F26" s="289">
        <v>5.6044819774091934</v>
      </c>
      <c r="G26" s="289">
        <v>6.4064110624136301</v>
      </c>
      <c r="H26" s="334">
        <f t="shared" ca="1" si="0"/>
        <v>6.4064110624136301</v>
      </c>
    </row>
    <row r="27" spans="1:8" ht="43.35" customHeight="1">
      <c r="A27" s="388" t="s">
        <v>208</v>
      </c>
      <c r="B27" s="366"/>
      <c r="C27" s="366"/>
      <c r="D27" s="361"/>
      <c r="E27" s="285">
        <v>13.014898174115755</v>
      </c>
      <c r="F27" s="285">
        <v>0.70980724039569087</v>
      </c>
      <c r="G27" s="285">
        <v>3.8303127058410471</v>
      </c>
      <c r="H27" s="334">
        <f t="shared" ca="1" si="0"/>
        <v>3.8303127058410471</v>
      </c>
    </row>
    <row r="28" spans="1:8" ht="43.35" customHeight="1">
      <c r="A28" s="389" t="s">
        <v>209</v>
      </c>
      <c r="B28" s="366"/>
      <c r="C28" s="366"/>
      <c r="D28" s="361"/>
      <c r="E28" s="289">
        <v>0.21418344042505355</v>
      </c>
      <c r="F28" s="289">
        <v>0.70056024717614918</v>
      </c>
      <c r="G28" s="289">
        <v>0.57721768173654453</v>
      </c>
      <c r="H28" s="334">
        <f t="shared" ca="1" si="0"/>
        <v>0.57721768173654453</v>
      </c>
    </row>
    <row r="29" spans="1:8" ht="43.35" customHeight="1">
      <c r="A29" s="388" t="s">
        <v>210</v>
      </c>
      <c r="B29" s="366"/>
      <c r="C29" s="366"/>
      <c r="D29" s="361"/>
      <c r="E29" s="285">
        <v>3.4671684002508667</v>
      </c>
      <c r="F29" s="285">
        <v>0.32826825929373071</v>
      </c>
      <c r="G29" s="285">
        <v>1.1242766023529835</v>
      </c>
      <c r="H29" s="335">
        <f t="shared" ca="1" si="0"/>
        <v>1.1242766023529835</v>
      </c>
    </row>
    <row r="30" spans="1:8" ht="43.35" customHeight="1">
      <c r="A30" s="389" t="s">
        <v>211</v>
      </c>
      <c r="B30" s="366"/>
      <c r="C30" s="366"/>
      <c r="D30" s="361"/>
      <c r="E30" s="289">
        <v>0</v>
      </c>
      <c r="F30" s="289">
        <v>0</v>
      </c>
      <c r="G30" s="436">
        <v>0</v>
      </c>
      <c r="H30" s="432"/>
    </row>
    <row r="31" spans="1:8" ht="43.35" customHeight="1">
      <c r="A31" s="388" t="s">
        <v>212</v>
      </c>
      <c r="B31" s="366"/>
      <c r="C31" s="366"/>
      <c r="D31" s="361"/>
      <c r="E31" s="285">
        <v>0</v>
      </c>
      <c r="F31" s="285">
        <v>0</v>
      </c>
      <c r="G31" s="430">
        <v>0</v>
      </c>
      <c r="H31" s="432"/>
    </row>
    <row r="32" spans="1:8" ht="43.35" customHeight="1">
      <c r="A32" s="389" t="s">
        <v>213</v>
      </c>
      <c r="B32" s="366"/>
      <c r="C32" s="366"/>
      <c r="D32" s="361"/>
      <c r="E32" s="289">
        <v>7.3845953589643463</v>
      </c>
      <c r="F32" s="289">
        <v>5.2816413010921508</v>
      </c>
      <c r="G32" s="436">
        <v>5.8149392400000002</v>
      </c>
      <c r="H32" s="432"/>
    </row>
    <row r="33" spans="1:8" ht="43.35" customHeight="1">
      <c r="A33" s="388" t="s">
        <v>214</v>
      </c>
      <c r="B33" s="366"/>
      <c r="C33" s="366"/>
      <c r="D33" s="361"/>
      <c r="E33" s="285">
        <v>0.84490042245021124</v>
      </c>
      <c r="F33" s="285">
        <v>1.6724996431866745</v>
      </c>
      <c r="G33" s="430">
        <v>1.4626248930000001</v>
      </c>
      <c r="H33" s="432"/>
    </row>
    <row r="34" spans="1:8" ht="43.35" customHeight="1">
      <c r="A34" s="389" t="s">
        <v>215</v>
      </c>
      <c r="B34" s="366"/>
      <c r="C34" s="366"/>
      <c r="D34" s="361"/>
      <c r="E34" s="289">
        <v>0.81590874128770408</v>
      </c>
      <c r="F34" s="289">
        <v>1.7882880800226753</v>
      </c>
      <c r="G34" s="436">
        <v>1.541697863</v>
      </c>
      <c r="H34" s="432"/>
    </row>
    <row r="35" spans="1:8" ht="43.35" customHeight="1">
      <c r="A35" s="388" t="s">
        <v>216</v>
      </c>
      <c r="B35" s="366"/>
      <c r="C35" s="366"/>
      <c r="D35" s="361"/>
      <c r="E35" s="285">
        <v>4.260002130001065E-2</v>
      </c>
      <c r="F35" s="285">
        <v>0</v>
      </c>
      <c r="G35" s="430">
        <v>1.0803138E-2</v>
      </c>
      <c r="H35" s="432"/>
    </row>
    <row r="36" spans="1:8" ht="43.35" customHeight="1">
      <c r="A36" s="389" t="s">
        <v>217</v>
      </c>
      <c r="B36" s="366"/>
      <c r="C36" s="366"/>
      <c r="D36" s="361"/>
      <c r="E36" s="289">
        <v>0.50883358775012721</v>
      </c>
      <c r="F36" s="289">
        <v>0</v>
      </c>
      <c r="G36" s="436">
        <v>0.12903748500000001</v>
      </c>
      <c r="H36" s="432"/>
    </row>
    <row r="37" spans="1:8" ht="43.35" customHeight="1">
      <c r="A37" s="388" t="s">
        <v>218</v>
      </c>
      <c r="B37" s="366"/>
      <c r="C37" s="366"/>
      <c r="D37" s="361"/>
      <c r="E37" s="285">
        <v>0</v>
      </c>
      <c r="F37" s="285">
        <v>0</v>
      </c>
      <c r="G37" s="430">
        <v>0</v>
      </c>
      <c r="H37" s="432"/>
    </row>
    <row r="38" spans="1:8" ht="26.85" customHeight="1">
      <c r="A38" s="365" t="s">
        <v>191</v>
      </c>
      <c r="B38" s="434"/>
      <c r="C38" s="434"/>
      <c r="D38" s="435"/>
      <c r="E38" s="284">
        <f>SUM(E16:E37)</f>
        <v>100</v>
      </c>
      <c r="F38" s="284">
        <f>SUM(F16:F37)</f>
        <v>99.999999999999986</v>
      </c>
      <c r="G38" s="455">
        <f>SUM(G16:G37)</f>
        <v>99.999999999689081</v>
      </c>
      <c r="H38" s="366">
        <f t="shared" ref="H38" ca="1" si="1">SUM(H16:H37)</f>
        <v>99.999999999999986</v>
      </c>
    </row>
    <row r="39" spans="1:8" ht="17.100000000000001" customHeight="1">
      <c r="A39" s="357" t="s">
        <v>13</v>
      </c>
      <c r="B39" s="429"/>
      <c r="D39" s="359" t="s">
        <v>14</v>
      </c>
      <c r="E39" s="429"/>
      <c r="F39" s="429"/>
      <c r="G39" s="429"/>
    </row>
    <row r="40" spans="1:8" ht="13.35" customHeight="1"/>
    <row r="41" spans="1:8" ht="140.25" customHeight="1"/>
    <row r="42" spans="1:8" ht="5.25" customHeight="1"/>
  </sheetData>
  <mergeCells count="44">
    <mergeCell ref="A13:D13"/>
    <mergeCell ref="E13:H13"/>
    <mergeCell ref="A3:A6"/>
    <mergeCell ref="F4:G4"/>
    <mergeCell ref="F5:G5"/>
    <mergeCell ref="A8:G8"/>
    <mergeCell ref="A10:G10"/>
    <mergeCell ref="A24:D24"/>
    <mergeCell ref="A14:D15"/>
    <mergeCell ref="E14:H14"/>
    <mergeCell ref="G15:H15"/>
    <mergeCell ref="A16:D16"/>
    <mergeCell ref="A17:D17"/>
    <mergeCell ref="A18:D18"/>
    <mergeCell ref="A19:D19"/>
    <mergeCell ref="A20:D20"/>
    <mergeCell ref="A21:D21"/>
    <mergeCell ref="A22:D22"/>
    <mergeCell ref="A23:D23"/>
    <mergeCell ref="A33:D33"/>
    <mergeCell ref="G33:H33"/>
    <mergeCell ref="A25:D25"/>
    <mergeCell ref="A26:D26"/>
    <mergeCell ref="A27:D27"/>
    <mergeCell ref="A28:D28"/>
    <mergeCell ref="A29:D29"/>
    <mergeCell ref="A30:D30"/>
    <mergeCell ref="G30:H30"/>
    <mergeCell ref="A31:D31"/>
    <mergeCell ref="G31:H31"/>
    <mergeCell ref="A32:D32"/>
    <mergeCell ref="G32:H32"/>
    <mergeCell ref="A34:D34"/>
    <mergeCell ref="G34:H34"/>
    <mergeCell ref="A35:D35"/>
    <mergeCell ref="G35:H35"/>
    <mergeCell ref="A36:D36"/>
    <mergeCell ref="G36:H36"/>
    <mergeCell ref="A37:D37"/>
    <mergeCell ref="G37:H37"/>
    <mergeCell ref="A38:D38"/>
    <mergeCell ref="G38:H38"/>
    <mergeCell ref="A39:B39"/>
    <mergeCell ref="D39:G39"/>
  </mergeCells>
  <pageMargins left="0.78740157480314998" right="0.78740157480314998" top="0.78740157480314998" bottom="0.78740157480314998" header="0.78740157480314998" footer="0.78740157480314998"/>
  <pageSetup paperSize="9" scale="55"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AF9D5-241C-498C-AF24-84539C954B90}">
  <sheetPr>
    <tabColor rgb="FF002060"/>
  </sheetPr>
  <dimension ref="A1:E27"/>
  <sheetViews>
    <sheetView showGridLines="0" rightToLeft="1" view="pageBreakPreview" zoomScale="60" zoomScaleNormal="80" workbookViewId="0">
      <selection activeCell="AE32" sqref="AE32"/>
    </sheetView>
  </sheetViews>
  <sheetFormatPr defaultColWidth="9" defaultRowHeight="13.8"/>
  <cols>
    <col min="1" max="1" width="18.109375" style="262" customWidth="1"/>
    <col min="2" max="2" width="44.88671875" style="262" customWidth="1"/>
    <col min="3" max="3" width="22.5546875" style="262" customWidth="1"/>
    <col min="4" max="4" width="15.77734375" style="262" customWidth="1"/>
    <col min="5" max="5" width="22.109375" style="262" customWidth="1"/>
    <col min="6" max="16384" width="9" style="262"/>
  </cols>
  <sheetData>
    <row r="1" spans="1:5" ht="5.0999999999999996" customHeight="1"/>
    <row r="2" spans="1:5" ht="4.6500000000000004" customHeight="1"/>
    <row r="3" spans="1:5" ht="0.15" customHeight="1">
      <c r="A3" s="358"/>
    </row>
    <row r="4" spans="1:5" ht="17.100000000000001" customHeight="1">
      <c r="A4" s="358"/>
      <c r="D4" s="371" t="s">
        <v>0</v>
      </c>
      <c r="E4" s="358"/>
    </row>
    <row r="5" spans="1:5" ht="17.100000000000001" customHeight="1">
      <c r="A5" s="358"/>
      <c r="D5" s="372" t="s">
        <v>1</v>
      </c>
      <c r="E5" s="358"/>
    </row>
    <row r="6" spans="1:5" ht="0.75" customHeight="1">
      <c r="A6" s="358"/>
    </row>
    <row r="7" spans="1:5" ht="16.350000000000001" customHeight="1"/>
    <row r="8" spans="1:5" ht="23.85" customHeight="1">
      <c r="A8" s="373" t="s">
        <v>225</v>
      </c>
      <c r="B8" s="358"/>
      <c r="C8" s="358"/>
      <c r="D8" s="358"/>
      <c r="E8" s="358"/>
    </row>
    <row r="9" spans="1:5" ht="33.6" customHeight="1">
      <c r="A9" s="373" t="s">
        <v>226</v>
      </c>
      <c r="B9" s="458"/>
      <c r="C9" s="458"/>
      <c r="D9" s="458"/>
      <c r="E9" s="458"/>
    </row>
    <row r="10" spans="1:5" ht="3.15" customHeight="1"/>
    <row r="11" spans="1:5" ht="2.1" customHeight="1"/>
    <row r="12" spans="1:5" ht="17.100000000000001" customHeight="1">
      <c r="A12" s="369" t="s">
        <v>227</v>
      </c>
      <c r="B12" s="358"/>
      <c r="C12" s="358"/>
      <c r="D12" s="358"/>
      <c r="E12" s="358"/>
    </row>
    <row r="13" spans="1:5" ht="36" customHeight="1">
      <c r="A13" s="365" t="s">
        <v>196</v>
      </c>
      <c r="B13" s="394"/>
      <c r="C13" s="451" t="s">
        <v>22</v>
      </c>
      <c r="D13" s="432"/>
      <c r="E13" s="432"/>
    </row>
    <row r="14" spans="1:5" ht="53.1" customHeight="1">
      <c r="A14" s="395"/>
      <c r="B14" s="397"/>
      <c r="C14" s="264" t="s">
        <v>4</v>
      </c>
      <c r="D14" s="331" t="s">
        <v>5</v>
      </c>
      <c r="E14" s="331" t="s">
        <v>30</v>
      </c>
    </row>
    <row r="15" spans="1:5" ht="43.35" customHeight="1">
      <c r="A15" s="389" t="s">
        <v>228</v>
      </c>
      <c r="B15" s="361"/>
      <c r="C15" s="289">
        <v>67.66348893097576</v>
      </c>
      <c r="D15" s="289">
        <v>59.440362317478815</v>
      </c>
      <c r="E15" s="289">
        <v>63.892766661496303</v>
      </c>
    </row>
    <row r="16" spans="1:5" ht="43.35" customHeight="1">
      <c r="A16" s="388" t="s">
        <v>229</v>
      </c>
      <c r="B16" s="361"/>
      <c r="C16" s="285">
        <v>23.688189327264336</v>
      </c>
      <c r="D16" s="285">
        <v>30.571476894743764</v>
      </c>
      <c r="E16" s="285">
        <v>26.844527170260069</v>
      </c>
    </row>
    <row r="17" spans="1:5" ht="43.35" customHeight="1">
      <c r="A17" s="389" t="s">
        <v>230</v>
      </c>
      <c r="B17" s="361"/>
      <c r="C17" s="289">
        <v>1.8143332325370427</v>
      </c>
      <c r="D17" s="289">
        <v>0.17539573663077318</v>
      </c>
      <c r="E17" s="289">
        <v>1.0627969368468826</v>
      </c>
    </row>
    <row r="18" spans="1:5" ht="43.35" customHeight="1">
      <c r="A18" s="388" t="s">
        <v>231</v>
      </c>
      <c r="B18" s="361"/>
      <c r="C18" s="285">
        <v>0.1034488246621998</v>
      </c>
      <c r="D18" s="285">
        <v>0</v>
      </c>
      <c r="E18" s="285">
        <v>5.6012270995984353E-2</v>
      </c>
    </row>
    <row r="19" spans="1:5" ht="43.35" customHeight="1">
      <c r="A19" s="389" t="s">
        <v>232</v>
      </c>
      <c r="B19" s="361"/>
      <c r="C19" s="289">
        <v>0.36658019405938491</v>
      </c>
      <c r="D19" s="289">
        <v>0</v>
      </c>
      <c r="E19" s="289">
        <v>0.19848450901653941</v>
      </c>
    </row>
    <row r="20" spans="1:5" ht="43.35" customHeight="1">
      <c r="A20" s="388" t="s">
        <v>233</v>
      </c>
      <c r="B20" s="361"/>
      <c r="C20" s="285">
        <v>6.1973803574554776</v>
      </c>
      <c r="D20" s="285">
        <v>9.5358903526080709</v>
      </c>
      <c r="E20" s="285">
        <v>7.7282571853690207</v>
      </c>
    </row>
    <row r="21" spans="1:5" ht="43.35" customHeight="1">
      <c r="A21" s="389" t="s">
        <v>234</v>
      </c>
      <c r="B21" s="361"/>
      <c r="C21" s="289">
        <v>0.16657913304579866</v>
      </c>
      <c r="D21" s="289">
        <v>0</v>
      </c>
      <c r="E21" s="289">
        <v>9.0194118424303013E-2</v>
      </c>
    </row>
    <row r="22" spans="1:5" ht="43.35" customHeight="1">
      <c r="A22" s="388" t="s">
        <v>235</v>
      </c>
      <c r="B22" s="361"/>
      <c r="C22" s="285">
        <v>0</v>
      </c>
      <c r="D22" s="285">
        <v>0.27687469853857766</v>
      </c>
      <c r="E22" s="285">
        <v>0.12696114759089785</v>
      </c>
    </row>
    <row r="23" spans="1:5" ht="26.85" customHeight="1">
      <c r="A23" s="363" t="s">
        <v>191</v>
      </c>
      <c r="B23" s="361"/>
      <c r="C23" s="284">
        <f>SUM(C15:C22)</f>
        <v>99.999999999999986</v>
      </c>
      <c r="D23" s="284">
        <f>SUM(D15:D22)</f>
        <v>100.00000000000001</v>
      </c>
      <c r="E23" s="284">
        <f>SUM(E15:E22)</f>
        <v>100</v>
      </c>
    </row>
    <row r="24" spans="1:5" ht="17.100000000000001" customHeight="1">
      <c r="A24" s="357" t="s">
        <v>13</v>
      </c>
      <c r="B24" s="358"/>
      <c r="C24" s="359" t="s">
        <v>14</v>
      </c>
      <c r="D24" s="358"/>
      <c r="E24" s="358"/>
    </row>
    <row r="25" spans="1:5" ht="13.35" customHeight="1"/>
    <row r="26" spans="1:5" ht="127.35" customHeight="1"/>
    <row r="27" spans="1:5" ht="9.15" customHeight="1"/>
  </sheetData>
  <mergeCells count="20">
    <mergeCell ref="A18:B18"/>
    <mergeCell ref="A3:A6"/>
    <mergeCell ref="D4:E4"/>
    <mergeCell ref="D5:E5"/>
    <mergeCell ref="A8:E8"/>
    <mergeCell ref="A9:E9"/>
    <mergeCell ref="A12:B12"/>
    <mergeCell ref="C12:E12"/>
    <mergeCell ref="A13:B14"/>
    <mergeCell ref="C13:E13"/>
    <mergeCell ref="A15:B15"/>
    <mergeCell ref="A16:B16"/>
    <mergeCell ref="A17:B17"/>
    <mergeCell ref="C24:E24"/>
    <mergeCell ref="A19:B19"/>
    <mergeCell ref="A20:B20"/>
    <mergeCell ref="A21:B21"/>
    <mergeCell ref="A22:B22"/>
    <mergeCell ref="A23:B23"/>
    <mergeCell ref="A24:B24"/>
  </mergeCells>
  <pageMargins left="0.78740157480314998" right="0.78740157480314998" top="0.78740157480314998" bottom="0.78740157480314998" header="0.78740157480314998" footer="0.78740157480314998"/>
  <pageSetup paperSize="9" scale="62"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9B8F-BACD-44D1-A445-10B2BF1CD1CB}">
  <sheetPr>
    <tabColor rgb="FF002060"/>
  </sheetPr>
  <dimension ref="A1:K22"/>
  <sheetViews>
    <sheetView showGridLines="0" rightToLeft="1" view="pageBreakPreview" zoomScale="60" zoomScaleNormal="100" workbookViewId="0">
      <selection activeCell="AE32" sqref="AE32"/>
    </sheetView>
  </sheetViews>
  <sheetFormatPr defaultColWidth="8.88671875" defaultRowHeight="13.8"/>
  <cols>
    <col min="1" max="1" width="18.109375" style="279" customWidth="1"/>
    <col min="2" max="2" width="14.5546875" style="279" customWidth="1"/>
    <col min="3" max="3" width="14.109375" style="279" customWidth="1"/>
    <col min="4" max="4" width="18.88671875" style="279" customWidth="1"/>
    <col min="5" max="5" width="3.88671875" style="279" customWidth="1"/>
    <col min="6" max="6" width="12.5546875" style="279" customWidth="1"/>
    <col min="7" max="7" width="13.5546875" style="279" customWidth="1"/>
    <col min="8" max="8" width="15.33203125" style="279" customWidth="1"/>
    <col min="9" max="9" width="0" style="279" hidden="1" customWidth="1"/>
    <col min="10" max="10" width="0.109375" style="279" customWidth="1"/>
    <col min="11" max="11" width="2.88671875" style="279" customWidth="1"/>
    <col min="12" max="12" width="0.44140625" style="279" customWidth="1"/>
    <col min="13" max="13" width="28.109375" style="279" customWidth="1"/>
    <col min="14" max="16384" width="8.88671875" style="279"/>
  </cols>
  <sheetData>
    <row r="1" spans="1:11" ht="5.0999999999999996" customHeight="1"/>
    <row r="2" spans="1:11" ht="3.15" customHeight="1"/>
    <row r="3" spans="1:11" ht="1.5" customHeight="1">
      <c r="A3" s="429"/>
    </row>
    <row r="4" spans="1:11" ht="17.100000000000001" customHeight="1">
      <c r="A4" s="429"/>
      <c r="F4" s="371" t="s">
        <v>0</v>
      </c>
      <c r="G4" s="429"/>
      <c r="H4" s="429"/>
      <c r="I4" s="429"/>
      <c r="J4" s="429"/>
      <c r="K4" s="429"/>
    </row>
    <row r="5" spans="1:11" ht="16.350000000000001" customHeight="1">
      <c r="A5" s="429"/>
      <c r="F5" s="372" t="s">
        <v>1</v>
      </c>
      <c r="G5" s="429"/>
      <c r="H5" s="429"/>
      <c r="I5" s="429"/>
      <c r="J5" s="429"/>
      <c r="K5" s="429"/>
    </row>
    <row r="6" spans="1:11" ht="0.75" customHeight="1">
      <c r="F6" s="429"/>
      <c r="G6" s="429"/>
      <c r="H6" s="429"/>
      <c r="I6" s="429"/>
      <c r="J6" s="429"/>
      <c r="K6" s="429"/>
    </row>
    <row r="7" spans="1:11" ht="17.100000000000001" customHeight="1"/>
    <row r="8" spans="1:11" ht="23.85" customHeight="1">
      <c r="A8" s="374" t="s">
        <v>236</v>
      </c>
      <c r="B8" s="429"/>
      <c r="C8" s="429"/>
      <c r="D8" s="429"/>
      <c r="E8" s="429"/>
      <c r="F8" s="429"/>
      <c r="G8" s="429"/>
      <c r="H8" s="429"/>
      <c r="I8" s="429"/>
      <c r="J8" s="429"/>
    </row>
    <row r="9" spans="1:11" ht="0.9" customHeight="1"/>
    <row r="10" spans="1:11" ht="24.6" customHeight="1">
      <c r="A10" s="374" t="s">
        <v>237</v>
      </c>
      <c r="B10" s="429"/>
      <c r="C10" s="429"/>
      <c r="D10" s="429"/>
      <c r="E10" s="429"/>
      <c r="F10" s="429"/>
      <c r="G10" s="429"/>
      <c r="H10" s="429"/>
      <c r="I10" s="429"/>
      <c r="J10" s="429"/>
    </row>
    <row r="11" spans="1:11" ht="3.9" customHeight="1"/>
    <row r="12" spans="1:11" ht="9" customHeight="1"/>
    <row r="13" spans="1:11" ht="17.100000000000001" customHeight="1">
      <c r="A13" s="369" t="s">
        <v>238</v>
      </c>
      <c r="B13" s="429"/>
      <c r="C13" s="369" t="s">
        <v>2</v>
      </c>
      <c r="D13" s="429"/>
      <c r="E13" s="370" t="s">
        <v>2</v>
      </c>
      <c r="F13" s="429"/>
      <c r="G13" s="429"/>
      <c r="H13" s="429"/>
      <c r="I13" s="429"/>
      <c r="J13" s="342"/>
      <c r="K13" s="342"/>
    </row>
    <row r="14" spans="1:11" ht="42" customHeight="1">
      <c r="A14" s="365" t="s">
        <v>239</v>
      </c>
      <c r="B14" s="366"/>
      <c r="C14" s="366"/>
      <c r="D14" s="361"/>
      <c r="E14" s="365" t="s">
        <v>4</v>
      </c>
      <c r="F14" s="361"/>
      <c r="G14" s="264" t="s">
        <v>5</v>
      </c>
      <c r="H14" s="365" t="s">
        <v>30</v>
      </c>
      <c r="I14" s="366"/>
      <c r="J14" s="342"/>
      <c r="K14" s="342"/>
    </row>
    <row r="15" spans="1:11" ht="28.65" customHeight="1">
      <c r="A15" s="367" t="s">
        <v>240</v>
      </c>
      <c r="B15" s="361"/>
      <c r="C15" s="367" t="s">
        <v>241</v>
      </c>
      <c r="D15" s="361"/>
      <c r="E15" s="465">
        <v>20.973786516994387</v>
      </c>
      <c r="F15" s="466"/>
      <c r="G15" s="289">
        <v>6.7392426837880475</v>
      </c>
      <c r="H15" s="289">
        <v>11.937665714682231</v>
      </c>
      <c r="I15" s="265"/>
      <c r="J15" s="342"/>
      <c r="K15" s="342"/>
    </row>
    <row r="16" spans="1:11" ht="28.65" customHeight="1">
      <c r="A16" s="360" t="s">
        <v>242</v>
      </c>
      <c r="B16" s="361"/>
      <c r="C16" s="459" t="s">
        <v>243</v>
      </c>
      <c r="D16" s="460"/>
      <c r="E16" s="461">
        <v>79.02621348300562</v>
      </c>
      <c r="F16" s="462"/>
      <c r="G16" s="285">
        <v>93.260757316211951</v>
      </c>
      <c r="H16" s="285">
        <v>88.06233428531776</v>
      </c>
      <c r="I16" s="265"/>
      <c r="J16" s="342"/>
      <c r="K16" s="342"/>
    </row>
    <row r="17" spans="1:11" ht="26.85" customHeight="1">
      <c r="A17" s="363" t="s">
        <v>191</v>
      </c>
      <c r="B17" s="361"/>
      <c r="C17" s="363" t="s">
        <v>12</v>
      </c>
      <c r="D17" s="361"/>
      <c r="E17" s="463">
        <f t="shared" ref="E17:H17" si="0">SUM(E15:F16)</f>
        <v>100</v>
      </c>
      <c r="F17" s="464"/>
      <c r="G17" s="284">
        <f>SUM(G15:G16)</f>
        <v>100</v>
      </c>
      <c r="H17" s="284">
        <f t="shared" si="0"/>
        <v>99.999999999999986</v>
      </c>
      <c r="I17" s="265"/>
      <c r="J17" s="342"/>
      <c r="K17" s="342"/>
    </row>
    <row r="18" spans="1:11" ht="0.9" customHeight="1"/>
    <row r="19" spans="1:11" ht="17.100000000000001" customHeight="1">
      <c r="A19" s="357" t="s">
        <v>13</v>
      </c>
      <c r="B19" s="429"/>
      <c r="C19" s="429"/>
      <c r="D19" s="359" t="s">
        <v>14</v>
      </c>
      <c r="E19" s="429"/>
      <c r="F19" s="429"/>
      <c r="G19" s="429"/>
      <c r="H19" s="429"/>
    </row>
    <row r="20" spans="1:11" ht="12.15" customHeight="1"/>
    <row r="21" spans="1:11" ht="43.65" customHeight="1"/>
    <row r="22" spans="1:11" ht="13.65" customHeight="1"/>
  </sheetData>
  <mergeCells count="22">
    <mergeCell ref="A13:B13"/>
    <mergeCell ref="C13:D13"/>
    <mergeCell ref="E13:I13"/>
    <mergeCell ref="A3:A5"/>
    <mergeCell ref="F4:K4"/>
    <mergeCell ref="F5:K6"/>
    <mergeCell ref="A8:J8"/>
    <mergeCell ref="A10:J10"/>
    <mergeCell ref="A14:D14"/>
    <mergeCell ref="E14:F14"/>
    <mergeCell ref="H14:I14"/>
    <mergeCell ref="A15:B15"/>
    <mergeCell ref="C15:D15"/>
    <mergeCell ref="E15:F15"/>
    <mergeCell ref="A19:C19"/>
    <mergeCell ref="D19:H19"/>
    <mergeCell ref="A16:B16"/>
    <mergeCell ref="C16:D16"/>
    <mergeCell ref="E16:F16"/>
    <mergeCell ref="A17:B17"/>
    <mergeCell ref="C17:D17"/>
    <mergeCell ref="E17:F17"/>
  </mergeCells>
  <pageMargins left="0.78740157480314998" right="0.78740157480314998" top="0.78740157480314998" bottom="0.78740157480314998" header="0.78740157480314998" footer="0.78740157480314998"/>
  <pageSetup paperSize="9" scale="76"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C7E6C-EEFF-4B04-B9E2-B250DC052DCC}">
  <sheetPr>
    <tabColor rgb="FF002060"/>
  </sheetPr>
  <dimension ref="A1:L36"/>
  <sheetViews>
    <sheetView showGridLines="0" rightToLeft="1" view="pageBreakPreview" zoomScale="55" zoomScaleNormal="43" zoomScaleSheetLayoutView="55" workbookViewId="0">
      <selection activeCell="AE32" sqref="AE32"/>
    </sheetView>
  </sheetViews>
  <sheetFormatPr defaultColWidth="8.88671875" defaultRowHeight="13.8"/>
  <cols>
    <col min="1" max="1" width="18.109375" style="279" customWidth="1"/>
    <col min="2" max="2" width="35.5546875" style="279" customWidth="1"/>
    <col min="3" max="3" width="22.33203125" style="279" customWidth="1"/>
    <col min="4" max="4" width="21.33203125" style="279" customWidth="1"/>
    <col min="5" max="5" width="7.33203125" style="279" customWidth="1"/>
    <col min="6" max="6" width="15.44140625" style="279" customWidth="1"/>
    <col min="7" max="7" width="16.5546875" style="279" customWidth="1"/>
    <col min="8" max="8" width="5.21875" style="279" customWidth="1"/>
    <col min="9" max="9" width="0" style="279" hidden="1" customWidth="1"/>
    <col min="10" max="10" width="0.109375" style="279" customWidth="1"/>
    <col min="11" max="11" width="4" style="279" customWidth="1"/>
    <col min="12" max="12" width="3.109375" style="279" customWidth="1"/>
    <col min="13" max="16384" width="8.88671875" style="279"/>
  </cols>
  <sheetData>
    <row r="1" spans="1:12" ht="5.0999999999999996" customHeight="1"/>
    <row r="2" spans="1:12" ht="4.6500000000000004" customHeight="1"/>
    <row r="3" spans="1:12" ht="0.15" customHeight="1">
      <c r="A3" s="429"/>
    </row>
    <row r="4" spans="1:12" ht="17.100000000000001" customHeight="1">
      <c r="A4" s="429"/>
      <c r="F4" s="471" t="s">
        <v>0</v>
      </c>
      <c r="G4" s="472"/>
      <c r="H4" s="472"/>
      <c r="I4" s="472"/>
      <c r="J4" s="472"/>
      <c r="K4" s="472"/>
      <c r="L4" s="472"/>
    </row>
    <row r="5" spans="1:12" ht="17.100000000000001" customHeight="1">
      <c r="A5" s="429"/>
      <c r="F5" s="473" t="s">
        <v>1</v>
      </c>
      <c r="G5" s="474"/>
      <c r="H5" s="474"/>
      <c r="I5" s="474"/>
      <c r="J5" s="474"/>
      <c r="K5" s="474"/>
      <c r="L5" s="474"/>
    </row>
    <row r="6" spans="1:12" ht="0.75" customHeight="1">
      <c r="A6" s="429"/>
    </row>
    <row r="7" spans="1:12" ht="16.350000000000001" customHeight="1"/>
    <row r="8" spans="1:12" ht="23.85" customHeight="1">
      <c r="A8" s="373" t="s">
        <v>244</v>
      </c>
      <c r="B8" s="429"/>
      <c r="C8" s="429"/>
      <c r="D8" s="429"/>
      <c r="E8" s="429"/>
      <c r="F8" s="429"/>
      <c r="G8" s="429"/>
    </row>
    <row r="9" spans="1:12" ht="0.9" customHeight="1"/>
    <row r="10" spans="1:12" ht="24.6" customHeight="1">
      <c r="A10" s="475" t="s">
        <v>828</v>
      </c>
      <c r="B10" s="474"/>
      <c r="C10" s="474"/>
      <c r="D10" s="474"/>
      <c r="E10" s="474"/>
      <c r="F10" s="474"/>
      <c r="G10" s="474"/>
      <c r="H10" s="474"/>
      <c r="I10" s="474"/>
      <c r="J10" s="474"/>
      <c r="K10" s="474"/>
    </row>
    <row r="11" spans="1:12" ht="3.9" customHeight="1"/>
    <row r="12" spans="1:12" ht="9" customHeight="1"/>
    <row r="13" spans="1:12" ht="17.100000000000001" customHeight="1">
      <c r="A13" s="369" t="s">
        <v>246</v>
      </c>
      <c r="B13" s="429"/>
      <c r="C13" s="429"/>
      <c r="D13" s="370" t="s">
        <v>2</v>
      </c>
      <c r="E13" s="429"/>
      <c r="F13" s="429"/>
      <c r="G13" s="429"/>
      <c r="H13" s="429"/>
      <c r="I13" s="429"/>
      <c r="J13" s="429"/>
    </row>
    <row r="14" spans="1:12" ht="53.1" customHeight="1">
      <c r="A14" s="365" t="s">
        <v>247</v>
      </c>
      <c r="B14" s="366"/>
      <c r="C14" s="361"/>
      <c r="D14" s="264" t="s">
        <v>4</v>
      </c>
      <c r="E14" s="469" t="s">
        <v>5</v>
      </c>
      <c r="F14" s="470"/>
      <c r="G14" s="365" t="s">
        <v>30</v>
      </c>
      <c r="H14" s="366"/>
      <c r="I14" s="366"/>
      <c r="J14" s="361"/>
    </row>
    <row r="15" spans="1:12" ht="43.35" customHeight="1">
      <c r="A15" s="367" t="s">
        <v>248</v>
      </c>
      <c r="B15" s="366"/>
      <c r="C15" s="361"/>
      <c r="D15" s="289">
        <v>10.799599485052209</v>
      </c>
      <c r="E15" s="465">
        <v>9.11729554379375</v>
      </c>
      <c r="F15" s="466"/>
      <c r="G15" s="465">
        <v>10.196714290084744</v>
      </c>
      <c r="H15" s="468"/>
      <c r="I15" s="290" t="e">
        <f>F15/F$31*100</f>
        <v>#DIV/0!</v>
      </c>
      <c r="J15" s="286">
        <f>G15/G$31*100</f>
        <v>10.196714290084746</v>
      </c>
    </row>
    <row r="16" spans="1:12" ht="43.35" customHeight="1">
      <c r="A16" s="360" t="s">
        <v>249</v>
      </c>
      <c r="B16" s="366"/>
      <c r="C16" s="361"/>
      <c r="D16" s="285">
        <v>12.873694750393364</v>
      </c>
      <c r="E16" s="461">
        <v>9.8621307836776495</v>
      </c>
      <c r="F16" s="462"/>
      <c r="G16" s="461">
        <v>11.79444427448221</v>
      </c>
      <c r="H16" s="467"/>
      <c r="I16" s="290"/>
      <c r="J16" s="286"/>
    </row>
    <row r="17" spans="1:10" ht="43.35" customHeight="1">
      <c r="A17" s="367" t="s">
        <v>250</v>
      </c>
      <c r="B17" s="366"/>
      <c r="C17" s="361"/>
      <c r="D17" s="289">
        <v>33.674247842464119</v>
      </c>
      <c r="E17" s="465">
        <v>25.979597063343007</v>
      </c>
      <c r="F17" s="466"/>
      <c r="G17" s="465">
        <v>30.916725303637531</v>
      </c>
      <c r="H17" s="468"/>
      <c r="I17" s="290"/>
      <c r="J17" s="286"/>
    </row>
    <row r="18" spans="1:10" ht="43.35" customHeight="1">
      <c r="A18" s="360" t="s">
        <v>251</v>
      </c>
      <c r="B18" s="366"/>
      <c r="C18" s="361"/>
      <c r="D18" s="285">
        <v>2.4102417393792019</v>
      </c>
      <c r="E18" s="461">
        <v>2.8619600478060438</v>
      </c>
      <c r="F18" s="462"/>
      <c r="G18" s="461">
        <v>2.5721234741640409</v>
      </c>
      <c r="H18" s="467"/>
      <c r="I18" s="290"/>
      <c r="J18" s="286"/>
    </row>
    <row r="19" spans="1:10" ht="43.35" customHeight="1">
      <c r="A19" s="367" t="s">
        <v>252</v>
      </c>
      <c r="B19" s="366"/>
      <c r="C19" s="361"/>
      <c r="D19" s="289">
        <v>0.23720974586372959</v>
      </c>
      <c r="E19" s="465">
        <v>0</v>
      </c>
      <c r="F19" s="466"/>
      <c r="G19" s="465">
        <v>0.15220118089760454</v>
      </c>
      <c r="H19" s="468"/>
      <c r="I19" s="290"/>
      <c r="J19" s="286"/>
    </row>
    <row r="20" spans="1:10" ht="43.35" customHeight="1">
      <c r="A20" s="360" t="s">
        <v>253</v>
      </c>
      <c r="B20" s="366"/>
      <c r="C20" s="361"/>
      <c r="D20" s="285">
        <v>0</v>
      </c>
      <c r="E20" s="461">
        <v>0.20701724432303226</v>
      </c>
      <c r="F20" s="462"/>
      <c r="G20" s="461">
        <v>7.4188515311897699E-2</v>
      </c>
      <c r="H20" s="467"/>
      <c r="I20" s="290"/>
      <c r="J20" s="286"/>
    </row>
    <row r="21" spans="1:10" ht="43.35" customHeight="1">
      <c r="A21" s="367" t="s">
        <v>254</v>
      </c>
      <c r="B21" s="366"/>
      <c r="C21" s="361"/>
      <c r="D21" s="289">
        <v>0</v>
      </c>
      <c r="E21" s="465">
        <v>1.303995219395595</v>
      </c>
      <c r="F21" s="466"/>
      <c r="G21" s="465">
        <v>0.46731116345947932</v>
      </c>
      <c r="H21" s="468"/>
      <c r="I21" s="290"/>
      <c r="J21" s="286"/>
    </row>
    <row r="22" spans="1:10" ht="43.35" customHeight="1">
      <c r="A22" s="360" t="s">
        <v>255</v>
      </c>
      <c r="B22" s="366"/>
      <c r="C22" s="361"/>
      <c r="D22" s="285">
        <v>7.9697706575120391</v>
      </c>
      <c r="E22" s="461">
        <v>12.502134198395082</v>
      </c>
      <c r="F22" s="462"/>
      <c r="G22" s="461">
        <v>9.5940282069324194</v>
      </c>
      <c r="H22" s="467"/>
      <c r="I22" s="290"/>
      <c r="J22" s="286"/>
    </row>
    <row r="23" spans="1:10" ht="43.35" customHeight="1">
      <c r="A23" s="367" t="s">
        <v>256</v>
      </c>
      <c r="B23" s="366"/>
      <c r="C23" s="361"/>
      <c r="D23" s="289">
        <v>0</v>
      </c>
      <c r="E23" s="465">
        <v>1.822605429400717</v>
      </c>
      <c r="F23" s="466"/>
      <c r="G23" s="465">
        <v>0.65316486676660446</v>
      </c>
      <c r="H23" s="468"/>
      <c r="I23" s="290"/>
      <c r="J23" s="286"/>
    </row>
    <row r="24" spans="1:10" ht="43.35" customHeight="1">
      <c r="A24" s="360" t="s">
        <v>257</v>
      </c>
      <c r="B24" s="366"/>
      <c r="C24" s="361"/>
      <c r="D24" s="285">
        <v>3.0622705383111617</v>
      </c>
      <c r="E24" s="461">
        <v>1.4171077343349836</v>
      </c>
      <c r="F24" s="462"/>
      <c r="G24" s="461">
        <v>2.4726955670450028</v>
      </c>
      <c r="H24" s="467"/>
      <c r="I24" s="290"/>
      <c r="J24" s="286"/>
    </row>
    <row r="25" spans="1:10" ht="43.35" customHeight="1">
      <c r="A25" s="367" t="s">
        <v>258</v>
      </c>
      <c r="B25" s="366"/>
      <c r="C25" s="361"/>
      <c r="D25" s="289">
        <v>1.9024460020025749</v>
      </c>
      <c r="E25" s="465">
        <v>3.0753798873143245</v>
      </c>
      <c r="F25" s="466"/>
      <c r="G25" s="465">
        <v>2.3227888763116837</v>
      </c>
      <c r="H25" s="468"/>
      <c r="I25" s="290"/>
      <c r="J25" s="286"/>
    </row>
    <row r="26" spans="1:10" ht="43.35" customHeight="1">
      <c r="A26" s="360" t="s">
        <v>259</v>
      </c>
      <c r="B26" s="366"/>
      <c r="C26" s="361"/>
      <c r="D26" s="285">
        <v>0.5209078338816574</v>
      </c>
      <c r="E26" s="461">
        <v>0</v>
      </c>
      <c r="F26" s="462"/>
      <c r="G26" s="461">
        <v>0.33423073393092056</v>
      </c>
      <c r="H26" s="467"/>
      <c r="I26" s="290"/>
      <c r="J26" s="286"/>
    </row>
    <row r="27" spans="1:10" ht="43.35" customHeight="1">
      <c r="A27" s="367" t="s">
        <v>260</v>
      </c>
      <c r="B27" s="366"/>
      <c r="C27" s="361"/>
      <c r="D27" s="289">
        <v>4.3401039431650217</v>
      </c>
      <c r="E27" s="465">
        <v>2.0680382448352397</v>
      </c>
      <c r="F27" s="466"/>
      <c r="G27" s="465">
        <v>3.5258665524520447</v>
      </c>
      <c r="H27" s="468"/>
      <c r="I27" s="290"/>
      <c r="J27" s="286"/>
    </row>
    <row r="28" spans="1:10" ht="43.35" customHeight="1">
      <c r="A28" s="360" t="s">
        <v>261</v>
      </c>
      <c r="B28" s="366"/>
      <c r="C28" s="361"/>
      <c r="D28" s="285">
        <v>4.2292471272588568</v>
      </c>
      <c r="E28" s="461">
        <v>12.40822946901144</v>
      </c>
      <c r="F28" s="462"/>
      <c r="G28" s="461">
        <v>7.1603389726802709</v>
      </c>
      <c r="H28" s="467"/>
      <c r="I28" s="290"/>
      <c r="J28" s="286"/>
    </row>
    <row r="29" spans="1:10" ht="43.35" customHeight="1">
      <c r="A29" s="367" t="s">
        <v>262</v>
      </c>
      <c r="B29" s="366"/>
      <c r="C29" s="361"/>
      <c r="D29" s="289">
        <v>14.256424927287464</v>
      </c>
      <c r="E29" s="465">
        <v>13.590575379887316</v>
      </c>
      <c r="F29" s="466"/>
      <c r="G29" s="465">
        <v>14.017805243674855</v>
      </c>
      <c r="H29" s="466"/>
      <c r="I29" s="320"/>
      <c r="J29" s="286"/>
    </row>
    <row r="30" spans="1:10" ht="43.35" customHeight="1">
      <c r="A30" s="360" t="s">
        <v>263</v>
      </c>
      <c r="B30" s="366"/>
      <c r="C30" s="361"/>
      <c r="D30" s="285">
        <v>3.7238354074285986</v>
      </c>
      <c r="E30" s="461">
        <v>3.7839337544818163</v>
      </c>
      <c r="F30" s="462"/>
      <c r="G30" s="461">
        <v>3.745372778168691</v>
      </c>
      <c r="H30" s="462"/>
      <c r="I30" s="321"/>
      <c r="J30" s="286"/>
    </row>
    <row r="31" spans="1:10" ht="26.85" customHeight="1">
      <c r="A31" s="363" t="s">
        <v>264</v>
      </c>
      <c r="B31" s="366"/>
      <c r="C31" s="361"/>
      <c r="D31" s="284">
        <f>SUM(D15:D30)</f>
        <v>100</v>
      </c>
      <c r="E31" s="463">
        <v>100</v>
      </c>
      <c r="F31" s="464"/>
      <c r="G31" s="455">
        <f>SUM(G15:G30)</f>
        <v>99.999999999999986</v>
      </c>
      <c r="H31" s="366"/>
      <c r="I31" s="366"/>
      <c r="J31" s="361"/>
    </row>
    <row r="32" spans="1:10" ht="2.85" customHeight="1"/>
    <row r="33" spans="1:8" ht="0.9" customHeight="1"/>
    <row r="34" spans="1:8" ht="17.100000000000001" customHeight="1">
      <c r="A34" s="357" t="s">
        <v>13</v>
      </c>
      <c r="B34" s="429"/>
      <c r="C34" s="359" t="s">
        <v>14</v>
      </c>
      <c r="D34" s="429"/>
      <c r="E34" s="429"/>
      <c r="F34" s="429"/>
      <c r="G34" s="429"/>
      <c r="H34" s="429"/>
    </row>
    <row r="35" spans="1:8" ht="168.75" customHeight="1"/>
    <row r="36" spans="1:8" ht="5.25" customHeight="1"/>
  </sheetData>
  <mergeCells count="63">
    <mergeCell ref="A13:C13"/>
    <mergeCell ref="D13:J13"/>
    <mergeCell ref="A3:A6"/>
    <mergeCell ref="F4:L4"/>
    <mergeCell ref="F5:L5"/>
    <mergeCell ref="A8:G8"/>
    <mergeCell ref="A10:K10"/>
    <mergeCell ref="A14:C14"/>
    <mergeCell ref="E14:F14"/>
    <mergeCell ref="G14:J14"/>
    <mergeCell ref="A15:C15"/>
    <mergeCell ref="E15:F15"/>
    <mergeCell ref="G15:H15"/>
    <mergeCell ref="A16:C16"/>
    <mergeCell ref="E16:F16"/>
    <mergeCell ref="G16:H16"/>
    <mergeCell ref="A17:C17"/>
    <mergeCell ref="E17:F17"/>
    <mergeCell ref="G17:H17"/>
    <mergeCell ref="A18:C18"/>
    <mergeCell ref="E18:F18"/>
    <mergeCell ref="G18:H18"/>
    <mergeCell ref="A19:C19"/>
    <mergeCell ref="E19:F19"/>
    <mergeCell ref="G19:H19"/>
    <mergeCell ref="A20:C20"/>
    <mergeCell ref="E20:F20"/>
    <mergeCell ref="G20:H20"/>
    <mergeCell ref="A21:C21"/>
    <mergeCell ref="E21:F21"/>
    <mergeCell ref="G21:H21"/>
    <mergeCell ref="A22:C22"/>
    <mergeCell ref="E22:F22"/>
    <mergeCell ref="G22:H22"/>
    <mergeCell ref="A23:C23"/>
    <mergeCell ref="E23:F23"/>
    <mergeCell ref="G23:H23"/>
    <mergeCell ref="A24:C24"/>
    <mergeCell ref="E24:F24"/>
    <mergeCell ref="G24:H24"/>
    <mergeCell ref="A25:C25"/>
    <mergeCell ref="E25:F25"/>
    <mergeCell ref="G25:H25"/>
    <mergeCell ref="A26:C26"/>
    <mergeCell ref="E26:F26"/>
    <mergeCell ref="G26:H26"/>
    <mergeCell ref="A27:C27"/>
    <mergeCell ref="E27:F27"/>
    <mergeCell ref="G27:H27"/>
    <mergeCell ref="A28:C28"/>
    <mergeCell ref="E28:F28"/>
    <mergeCell ref="G28:H28"/>
    <mergeCell ref="A29:C29"/>
    <mergeCell ref="E29:F29"/>
    <mergeCell ref="G29:H29"/>
    <mergeCell ref="A34:B34"/>
    <mergeCell ref="C34:H34"/>
    <mergeCell ref="A30:C30"/>
    <mergeCell ref="E30:F30"/>
    <mergeCell ref="G30:H30"/>
    <mergeCell ref="A31:C31"/>
    <mergeCell ref="E31:F31"/>
    <mergeCell ref="G31:J31"/>
  </mergeCells>
  <pageMargins left="0.78740157480314998" right="0.78740157480314998" top="0.78740157480314998" bottom="0.78740157480314998" header="0.78740157480314998" footer="0.78740157480314998"/>
  <pageSetup paperSize="9" scale="60"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53BE7-165A-4C53-82B5-79EFA3CC00E1}">
  <sheetPr>
    <tabColor rgb="FF002060"/>
  </sheetPr>
  <dimension ref="A1:K32"/>
  <sheetViews>
    <sheetView showGridLines="0" rightToLeft="1" view="pageBreakPreview" topLeftCell="A13" zoomScale="50" zoomScaleNormal="100" zoomScaleSheetLayoutView="50" workbookViewId="0">
      <selection activeCell="F27" sqref="F27:I27"/>
    </sheetView>
  </sheetViews>
  <sheetFormatPr defaultColWidth="8.88671875" defaultRowHeight="13.8"/>
  <cols>
    <col min="1" max="1" width="18.109375" style="344" customWidth="1"/>
    <col min="2" max="2" width="28.88671875" style="344" customWidth="1"/>
    <col min="3" max="3" width="16" style="344" customWidth="1"/>
    <col min="4" max="4" width="49.44140625" style="344" customWidth="1"/>
    <col min="5" max="5" width="8.77734375" style="344" customWidth="1"/>
    <col min="6" max="7" width="13.44140625" style="344" customWidth="1"/>
    <col min="8" max="8" width="10.88671875" style="344" customWidth="1"/>
    <col min="9" max="9" width="2.88671875" style="344" customWidth="1"/>
    <col min="10" max="10" width="0.44140625" style="344" customWidth="1"/>
    <col min="11" max="11" width="0" style="344" hidden="1" customWidth="1"/>
    <col min="12" max="16384" width="8.88671875" style="344"/>
  </cols>
  <sheetData>
    <row r="1" spans="1:10" ht="3.9" customHeight="1"/>
    <row r="2" spans="1:10" ht="4.6500000000000004" customHeight="1"/>
    <row r="3" spans="1:10" ht="0.15" customHeight="1">
      <c r="A3" s="429"/>
    </row>
    <row r="4" spans="1:10" ht="17.100000000000001" customHeight="1">
      <c r="A4" s="429"/>
      <c r="E4" s="371" t="s">
        <v>0</v>
      </c>
      <c r="F4" s="429"/>
      <c r="G4" s="429"/>
      <c r="H4" s="429"/>
      <c r="I4" s="429"/>
      <c r="J4" s="429"/>
    </row>
    <row r="5" spans="1:10" ht="17.100000000000001" customHeight="1">
      <c r="A5" s="429"/>
      <c r="E5" s="372" t="s">
        <v>1</v>
      </c>
      <c r="F5" s="429"/>
      <c r="G5" s="429"/>
      <c r="H5" s="429"/>
      <c r="I5" s="429"/>
      <c r="J5" s="429"/>
    </row>
    <row r="6" spans="1:10" ht="0.75" customHeight="1">
      <c r="A6" s="429"/>
    </row>
    <row r="7" spans="1:10" ht="16.350000000000001" customHeight="1"/>
    <row r="8" spans="1:10" ht="23.85" customHeight="1">
      <c r="A8" s="373" t="s">
        <v>308</v>
      </c>
      <c r="B8" s="429"/>
      <c r="C8" s="429"/>
      <c r="D8" s="429"/>
      <c r="E8" s="429"/>
      <c r="F8" s="429"/>
      <c r="G8" s="429"/>
      <c r="H8" s="429"/>
    </row>
    <row r="9" spans="1:10" ht="0.9" customHeight="1"/>
    <row r="10" spans="1:10" ht="24.6" customHeight="1">
      <c r="A10" s="374" t="s">
        <v>309</v>
      </c>
      <c r="B10" s="429"/>
      <c r="C10" s="429"/>
      <c r="D10" s="429"/>
      <c r="E10" s="429"/>
      <c r="F10" s="429"/>
      <c r="G10" s="429"/>
      <c r="H10" s="429"/>
    </row>
    <row r="11" spans="1:10" ht="3.9" customHeight="1"/>
    <row r="12" spans="1:10" ht="9" customHeight="1"/>
    <row r="13" spans="1:10" ht="17.100000000000001" customHeight="1">
      <c r="A13" s="369" t="s">
        <v>265</v>
      </c>
      <c r="B13" s="429"/>
      <c r="C13" s="429"/>
      <c r="D13" s="482" t="s">
        <v>2</v>
      </c>
      <c r="E13" s="482"/>
      <c r="F13" s="370" t="s">
        <v>2</v>
      </c>
      <c r="G13" s="429"/>
      <c r="H13" s="429"/>
      <c r="I13" s="429"/>
    </row>
    <row r="14" spans="1:10" ht="52.2" customHeight="1">
      <c r="A14" s="365" t="s">
        <v>266</v>
      </c>
      <c r="B14" s="366"/>
      <c r="C14" s="361"/>
      <c r="D14" s="469" t="s">
        <v>267</v>
      </c>
      <c r="E14" s="470"/>
      <c r="F14" s="343" t="s">
        <v>4</v>
      </c>
      <c r="G14" s="343" t="s">
        <v>5</v>
      </c>
      <c r="H14" s="365" t="s">
        <v>30</v>
      </c>
      <c r="I14" s="361"/>
    </row>
    <row r="15" spans="1:10" ht="92.4" customHeight="1">
      <c r="A15" s="367" t="s">
        <v>268</v>
      </c>
      <c r="B15" s="366"/>
      <c r="C15" s="361"/>
      <c r="D15" s="480" t="s">
        <v>269</v>
      </c>
      <c r="E15" s="481"/>
      <c r="F15" s="346">
        <v>17.369059309636768</v>
      </c>
      <c r="G15" s="346">
        <v>23.138709924649074</v>
      </c>
      <c r="H15" s="465">
        <v>20.981424683611003</v>
      </c>
      <c r="I15" s="466"/>
    </row>
    <row r="16" spans="1:10" ht="90" customHeight="1">
      <c r="A16" s="360" t="s">
        <v>270</v>
      </c>
      <c r="B16" s="366"/>
      <c r="C16" s="361"/>
      <c r="D16" s="476" t="s">
        <v>271</v>
      </c>
      <c r="E16" s="477"/>
      <c r="F16" s="345">
        <v>18.533093882218967</v>
      </c>
      <c r="G16" s="345">
        <v>22.942450209890207</v>
      </c>
      <c r="H16" s="461">
        <v>21.293782038647276</v>
      </c>
      <c r="I16" s="462"/>
    </row>
    <row r="17" spans="1:11" ht="89.4" customHeight="1">
      <c r="A17" s="367" t="s">
        <v>272</v>
      </c>
      <c r="B17" s="366"/>
      <c r="C17" s="361"/>
      <c r="D17" s="480" t="s">
        <v>273</v>
      </c>
      <c r="E17" s="481"/>
      <c r="F17" s="346">
        <v>10.679211045941637</v>
      </c>
      <c r="G17" s="346">
        <v>11.004514070453649</v>
      </c>
      <c r="H17" s="465">
        <v>10.882882543612345</v>
      </c>
      <c r="I17" s="466"/>
    </row>
    <row r="18" spans="1:11" ht="71.400000000000006" customHeight="1">
      <c r="A18" s="360" t="s">
        <v>274</v>
      </c>
      <c r="B18" s="366"/>
      <c r="C18" s="361"/>
      <c r="D18" s="476" t="s">
        <v>275</v>
      </c>
      <c r="E18" s="477"/>
      <c r="F18" s="345">
        <v>9.6465171965375429</v>
      </c>
      <c r="G18" s="345">
        <v>6.9767757720632106</v>
      </c>
      <c r="H18" s="461">
        <v>7.9749980487155998</v>
      </c>
      <c r="I18" s="462"/>
    </row>
    <row r="19" spans="1:11" ht="45.6" customHeight="1">
      <c r="A19" s="367" t="s">
        <v>276</v>
      </c>
      <c r="B19" s="366"/>
      <c r="C19" s="361"/>
      <c r="D19" s="480" t="s">
        <v>277</v>
      </c>
      <c r="E19" s="481"/>
      <c r="F19" s="346">
        <v>12.651596191850054</v>
      </c>
      <c r="G19" s="346">
        <v>8.5872599019962603</v>
      </c>
      <c r="H19" s="465">
        <v>10.106924311120681</v>
      </c>
      <c r="I19" s="466"/>
    </row>
    <row r="20" spans="1:11" ht="46.2" customHeight="1">
      <c r="A20" s="360" t="s">
        <v>278</v>
      </c>
      <c r="B20" s="366"/>
      <c r="C20" s="361"/>
      <c r="D20" s="476" t="s">
        <v>279</v>
      </c>
      <c r="E20" s="477"/>
      <c r="F20" s="345">
        <v>16.039569540323715</v>
      </c>
      <c r="G20" s="345">
        <v>15.002032447367375</v>
      </c>
      <c r="H20" s="461">
        <v>15.389969881887314</v>
      </c>
      <c r="I20" s="462"/>
    </row>
    <row r="21" spans="1:11" ht="67.2" customHeight="1">
      <c r="A21" s="367" t="s">
        <v>280</v>
      </c>
      <c r="B21" s="366"/>
      <c r="C21" s="361"/>
      <c r="D21" s="480" t="s">
        <v>281</v>
      </c>
      <c r="E21" s="481"/>
      <c r="F21" s="346">
        <v>8.8652957521794686</v>
      </c>
      <c r="G21" s="346">
        <v>7.1871995591675022</v>
      </c>
      <c r="H21" s="465">
        <v>7.8146434707290631</v>
      </c>
      <c r="I21" s="466"/>
    </row>
    <row r="22" spans="1:11" ht="53.4" customHeight="1">
      <c r="A22" s="360" t="s">
        <v>282</v>
      </c>
      <c r="B22" s="366"/>
      <c r="C22" s="361"/>
      <c r="D22" s="476" t="s">
        <v>283</v>
      </c>
      <c r="E22" s="477"/>
      <c r="F22" s="345">
        <v>5.2463186827914416</v>
      </c>
      <c r="G22" s="345">
        <v>4.6842818572785383</v>
      </c>
      <c r="H22" s="461">
        <v>4.8944286806310808</v>
      </c>
      <c r="I22" s="462"/>
    </row>
    <row r="23" spans="1:11" ht="47.4" customHeight="1">
      <c r="A23" s="367" t="s">
        <v>284</v>
      </c>
      <c r="B23" s="366"/>
      <c r="C23" s="361"/>
      <c r="D23" s="480" t="s">
        <v>285</v>
      </c>
      <c r="E23" s="481"/>
      <c r="F23" s="346">
        <v>0.45485964737005835</v>
      </c>
      <c r="G23" s="346">
        <v>0.17253974428998706</v>
      </c>
      <c r="H23" s="465">
        <v>0.27809978610278546</v>
      </c>
      <c r="I23" s="466"/>
    </row>
    <row r="24" spans="1:11" ht="47.4" customHeight="1">
      <c r="A24" s="360" t="s">
        <v>286</v>
      </c>
      <c r="B24" s="366"/>
      <c r="C24" s="361"/>
      <c r="D24" s="476" t="s">
        <v>287</v>
      </c>
      <c r="E24" s="477"/>
      <c r="F24" s="345">
        <v>0.26430594509681604</v>
      </c>
      <c r="G24" s="345">
        <v>6.2622662321724296E-2</v>
      </c>
      <c r="H24" s="461">
        <v>0.13803249184636451</v>
      </c>
      <c r="I24" s="462"/>
    </row>
    <row r="25" spans="1:11" ht="21.6">
      <c r="A25" s="367" t="s">
        <v>288</v>
      </c>
      <c r="B25" s="366"/>
      <c r="C25" s="361"/>
      <c r="D25" s="480" t="s">
        <v>289</v>
      </c>
      <c r="E25" s="481"/>
      <c r="F25" s="346">
        <v>1.1940065743464033E-2</v>
      </c>
      <c r="G25" s="346">
        <v>2.3137885303998827E-2</v>
      </c>
      <c r="H25" s="465">
        <v>1.8950995580226945E-2</v>
      </c>
      <c r="I25" s="466"/>
      <c r="K25" s="344" t="s">
        <v>290</v>
      </c>
    </row>
    <row r="26" spans="1:11" ht="21.6">
      <c r="A26" s="360" t="s">
        <v>290</v>
      </c>
      <c r="B26" s="366"/>
      <c r="C26" s="361"/>
      <c r="D26" s="476" t="s">
        <v>26</v>
      </c>
      <c r="E26" s="477"/>
      <c r="F26" s="345">
        <v>0.23823274031006808</v>
      </c>
      <c r="G26" s="345">
        <v>0.21847596521847112</v>
      </c>
      <c r="H26" s="461">
        <v>0.22586306751626248</v>
      </c>
      <c r="I26" s="462"/>
    </row>
    <row r="27" spans="1:11" ht="26.85" customHeight="1">
      <c r="A27" s="363" t="s">
        <v>191</v>
      </c>
      <c r="B27" s="366"/>
      <c r="C27" s="361"/>
      <c r="D27" s="478" t="s">
        <v>12</v>
      </c>
      <c r="E27" s="479"/>
      <c r="F27" s="347">
        <f>SUM(F15:F26)</f>
        <v>99.999999999999986</v>
      </c>
      <c r="G27" s="347">
        <f>SUM(G15:G26)</f>
        <v>99.999999999999986</v>
      </c>
      <c r="H27" s="463">
        <f>SUM(H15:H26)</f>
        <v>99.999999999999986</v>
      </c>
      <c r="I27" s="464"/>
    </row>
    <row r="28" spans="1:11" ht="0.9" customHeight="1">
      <c r="F28" s="344">
        <v>0</v>
      </c>
    </row>
    <row r="29" spans="1:11" ht="17.100000000000001" customHeight="1">
      <c r="A29" s="357" t="s">
        <v>13</v>
      </c>
      <c r="B29" s="357"/>
      <c r="C29" s="359" t="s">
        <v>14</v>
      </c>
      <c r="D29" s="429"/>
      <c r="E29" s="429"/>
      <c r="F29" s="429"/>
      <c r="G29" s="429"/>
      <c r="H29" s="429"/>
      <c r="I29" s="429"/>
      <c r="J29" s="429"/>
    </row>
    <row r="30" spans="1:11" ht="3.15" customHeight="1"/>
    <row r="31" spans="1:11" ht="200.85" customHeight="1"/>
    <row r="32" spans="1:11" ht="5.25" customHeight="1"/>
  </sheetData>
  <mergeCells count="52">
    <mergeCell ref="A13:C13"/>
    <mergeCell ref="D13:E13"/>
    <mergeCell ref="F13:I13"/>
    <mergeCell ref="A3:A6"/>
    <mergeCell ref="E4:J4"/>
    <mergeCell ref="E5:J5"/>
    <mergeCell ref="A8:H8"/>
    <mergeCell ref="A10:H10"/>
    <mergeCell ref="A14:C14"/>
    <mergeCell ref="D14:E14"/>
    <mergeCell ref="H14:I14"/>
    <mergeCell ref="A15:C15"/>
    <mergeCell ref="D15:E15"/>
    <mergeCell ref="H15:I15"/>
    <mergeCell ref="A16:C16"/>
    <mergeCell ref="D16:E16"/>
    <mergeCell ref="H16:I16"/>
    <mergeCell ref="A17:C17"/>
    <mergeCell ref="D17:E17"/>
    <mergeCell ref="H17:I17"/>
    <mergeCell ref="A18:C18"/>
    <mergeCell ref="D18:E18"/>
    <mergeCell ref="H18:I18"/>
    <mergeCell ref="A19:C19"/>
    <mergeCell ref="D19:E19"/>
    <mergeCell ref="H19:I19"/>
    <mergeCell ref="A20:C20"/>
    <mergeCell ref="D20:E20"/>
    <mergeCell ref="H20:I20"/>
    <mergeCell ref="A21:C21"/>
    <mergeCell ref="D21:E21"/>
    <mergeCell ref="H21:I21"/>
    <mergeCell ref="A22:C22"/>
    <mergeCell ref="D22:E22"/>
    <mergeCell ref="H22:I22"/>
    <mergeCell ref="A23:C23"/>
    <mergeCell ref="D23:E23"/>
    <mergeCell ref="H23:I23"/>
    <mergeCell ref="A24:C24"/>
    <mergeCell ref="D24:E24"/>
    <mergeCell ref="H24:I24"/>
    <mergeCell ref="A25:C25"/>
    <mergeCell ref="D25:E25"/>
    <mergeCell ref="H25:I25"/>
    <mergeCell ref="A29:B29"/>
    <mergeCell ref="C29:J29"/>
    <mergeCell ref="A26:C26"/>
    <mergeCell ref="D26:E26"/>
    <mergeCell ref="H26:I26"/>
    <mergeCell ref="A27:C27"/>
    <mergeCell ref="D27:E27"/>
    <mergeCell ref="H27:I27"/>
  </mergeCells>
  <pageMargins left="0.78740157480314998" right="0.78740157480314998" top="0.78740157480314998" bottom="0.78740157480314998" header="0.78740157480314998" footer="0.78740157480314998"/>
  <pageSetup paperSize="9" scale="52"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FBB2B-606C-4358-B6D6-447DA7C9E199}">
  <sheetPr>
    <tabColor rgb="FF002060"/>
  </sheetPr>
  <dimension ref="A1:J23"/>
  <sheetViews>
    <sheetView showGridLines="0" rightToLeft="1" view="pageBreakPreview" zoomScale="60" zoomScaleNormal="60" workbookViewId="0">
      <selection activeCell="AE32" sqref="AE32"/>
    </sheetView>
  </sheetViews>
  <sheetFormatPr defaultColWidth="8.88671875" defaultRowHeight="13.8"/>
  <cols>
    <col min="1" max="1" width="18.109375" style="279" customWidth="1"/>
    <col min="2" max="2" width="29.88671875" style="279" customWidth="1"/>
    <col min="3" max="3" width="8.88671875" style="279" customWidth="1"/>
    <col min="4" max="4" width="3.109375" style="279" customWidth="1"/>
    <col min="5" max="5" width="8.44140625" style="279" customWidth="1"/>
    <col min="6" max="6" width="20.44140625" style="279" customWidth="1"/>
    <col min="7" max="7" width="14.109375" style="279" customWidth="1"/>
    <col min="8" max="8" width="6.44140625" style="279" customWidth="1"/>
    <col min="9" max="9" width="0.109375" style="279" customWidth="1"/>
    <col min="10" max="10" width="3.109375" style="279" customWidth="1"/>
    <col min="11" max="16384" width="8.88671875" style="279"/>
  </cols>
  <sheetData>
    <row r="1" spans="1:10" ht="5.0999999999999996" customHeight="1"/>
    <row r="2" spans="1:10" ht="4.6500000000000004" customHeight="1"/>
    <row r="3" spans="1:10" ht="0.15" customHeight="1">
      <c r="A3" s="429"/>
    </row>
    <row r="4" spans="1:10" ht="17.100000000000001" customHeight="1">
      <c r="A4" s="429"/>
      <c r="E4" s="371" t="s">
        <v>0</v>
      </c>
      <c r="F4" s="429"/>
      <c r="G4" s="429"/>
    </row>
    <row r="5" spans="1:10" ht="17.100000000000001" customHeight="1">
      <c r="A5" s="429"/>
      <c r="E5" s="372" t="s">
        <v>1</v>
      </c>
      <c r="F5" s="429"/>
      <c r="G5" s="429"/>
    </row>
    <row r="6" spans="1:10" ht="0.75" customHeight="1">
      <c r="A6" s="429"/>
    </row>
    <row r="7" spans="1:10" ht="16.350000000000001" customHeight="1"/>
    <row r="8" spans="1:10" ht="23.85" customHeight="1">
      <c r="A8" s="373" t="s">
        <v>291</v>
      </c>
      <c r="B8" s="429"/>
      <c r="C8" s="429"/>
      <c r="D8" s="429"/>
      <c r="E8" s="429"/>
      <c r="F8" s="429"/>
      <c r="G8" s="429"/>
      <c r="H8" s="429"/>
      <c r="I8" s="429"/>
    </row>
    <row r="9" spans="1:10" ht="33.6" customHeight="1">
      <c r="A9" s="374" t="s">
        <v>292</v>
      </c>
      <c r="B9" s="429"/>
      <c r="C9" s="429"/>
      <c r="D9" s="429"/>
      <c r="E9" s="429"/>
      <c r="F9" s="429"/>
      <c r="G9" s="429"/>
      <c r="H9" s="429"/>
      <c r="I9" s="429"/>
      <c r="J9" s="429"/>
    </row>
    <row r="10" spans="1:10" ht="3.15" customHeight="1"/>
    <row r="11" spans="1:10" ht="2.1" customHeight="1"/>
    <row r="12" spans="1:10" ht="17.100000000000001" customHeight="1">
      <c r="A12" s="369" t="s">
        <v>293</v>
      </c>
      <c r="B12" s="429"/>
      <c r="C12" s="370" t="s">
        <v>2</v>
      </c>
      <c r="D12" s="429"/>
      <c r="E12" s="429"/>
      <c r="F12" s="429"/>
      <c r="G12" s="429"/>
      <c r="H12" s="429"/>
    </row>
    <row r="13" spans="1:10" ht="53.1" customHeight="1">
      <c r="A13" s="427" t="s">
        <v>294</v>
      </c>
      <c r="B13" s="361"/>
      <c r="C13" s="365" t="s">
        <v>4</v>
      </c>
      <c r="D13" s="366"/>
      <c r="E13" s="361"/>
      <c r="F13" s="264" t="s">
        <v>5</v>
      </c>
      <c r="G13" s="365" t="s">
        <v>30</v>
      </c>
      <c r="H13" s="361"/>
    </row>
    <row r="14" spans="1:10" ht="43.35" customHeight="1">
      <c r="A14" s="485" t="s">
        <v>295</v>
      </c>
      <c r="B14" s="361"/>
      <c r="C14" s="461">
        <v>55.307149395505185</v>
      </c>
      <c r="D14" s="467"/>
      <c r="E14" s="462"/>
      <c r="F14" s="285">
        <v>51.040744563097427</v>
      </c>
      <c r="G14" s="461">
        <v>52.599213763074637</v>
      </c>
      <c r="H14" s="462"/>
    </row>
    <row r="15" spans="1:10" ht="43.35" customHeight="1">
      <c r="A15" s="483" t="s">
        <v>296</v>
      </c>
      <c r="B15" s="361"/>
      <c r="C15" s="465">
        <v>44.692850604494822</v>
      </c>
      <c r="D15" s="468"/>
      <c r="E15" s="466"/>
      <c r="F15" s="289">
        <v>48.959255436902566</v>
      </c>
      <c r="G15" s="465">
        <v>47.400786236925363</v>
      </c>
      <c r="H15" s="466"/>
    </row>
    <row r="16" spans="1:10" ht="26.85" customHeight="1">
      <c r="A16" s="484" t="s">
        <v>297</v>
      </c>
      <c r="B16" s="361"/>
      <c r="C16" s="455">
        <f t="shared" ref="C16:G16" si="0">SUM(C14:E15)</f>
        <v>100</v>
      </c>
      <c r="D16" s="366"/>
      <c r="E16" s="361"/>
      <c r="F16" s="284">
        <f>SUM(F14:F15)</f>
        <v>100</v>
      </c>
      <c r="G16" s="455">
        <f t="shared" si="0"/>
        <v>100</v>
      </c>
      <c r="H16" s="361"/>
    </row>
    <row r="17" spans="1:9" ht="3" customHeight="1"/>
    <row r="18" spans="1:9" ht="2.1" customHeight="1">
      <c r="A18" s="357" t="s">
        <v>13</v>
      </c>
      <c r="B18" s="429"/>
      <c r="C18" s="429"/>
    </row>
    <row r="19" spans="1:9" ht="15" customHeight="1">
      <c r="A19" s="429"/>
      <c r="B19" s="429"/>
      <c r="C19" s="429"/>
      <c r="D19" s="359" t="s">
        <v>14</v>
      </c>
      <c r="E19" s="429"/>
      <c r="F19" s="429"/>
      <c r="G19" s="429"/>
      <c r="H19" s="429"/>
      <c r="I19" s="429"/>
    </row>
    <row r="20" spans="1:9" ht="2.1" customHeight="1">
      <c r="D20" s="429"/>
      <c r="E20" s="429"/>
      <c r="F20" s="429"/>
      <c r="G20" s="429"/>
      <c r="H20" s="429"/>
      <c r="I20" s="429"/>
    </row>
    <row r="21" spans="1:9" ht="11.25" customHeight="1"/>
    <row r="22" spans="1:9" ht="156.15" customHeight="1"/>
    <row r="23" spans="1:9" ht="6.15" customHeight="1"/>
  </sheetData>
  <mergeCells count="21">
    <mergeCell ref="A12:B12"/>
    <mergeCell ref="C12:H12"/>
    <mergeCell ref="A3:A6"/>
    <mergeCell ref="E4:G4"/>
    <mergeCell ref="E5:G5"/>
    <mergeCell ref="A8:I8"/>
    <mergeCell ref="A9:J9"/>
    <mergeCell ref="A13:B13"/>
    <mergeCell ref="C13:E13"/>
    <mergeCell ref="G13:H13"/>
    <mergeCell ref="A14:B14"/>
    <mergeCell ref="C14:E14"/>
    <mergeCell ref="G14:H14"/>
    <mergeCell ref="A18:C19"/>
    <mergeCell ref="D19:I20"/>
    <mergeCell ref="A15:B15"/>
    <mergeCell ref="C15:E15"/>
    <mergeCell ref="G15:H15"/>
    <mergeCell ref="A16:B16"/>
    <mergeCell ref="C16:E16"/>
    <mergeCell ref="G16:H16"/>
  </mergeCells>
  <pageMargins left="0.78740157480314998" right="0.78740157480314998" top="0.78740157480314998" bottom="0.78740157480314998" header="0.78740157480314998" footer="0.78740157480314998"/>
  <pageSetup paperSize="9" scale="75"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88D5F-DCD0-48EA-BAF5-4F54B682D324}">
  <sheetPr>
    <tabColor rgb="FF002060"/>
  </sheetPr>
  <dimension ref="A1:M19"/>
  <sheetViews>
    <sheetView showGridLines="0" rightToLeft="1" view="pageBreakPreview" zoomScale="60" zoomScaleNormal="100" workbookViewId="0">
      <selection activeCell="A15" sqref="A15:C15"/>
    </sheetView>
  </sheetViews>
  <sheetFormatPr defaultColWidth="8.88671875" defaultRowHeight="13.8"/>
  <cols>
    <col min="1" max="1" width="3.109375" style="279" customWidth="1"/>
    <col min="2" max="2" width="15" style="279" customWidth="1"/>
    <col min="3" max="3" width="22.88671875" style="279" customWidth="1"/>
    <col min="4" max="4" width="14" style="279" customWidth="1"/>
    <col min="5" max="5" width="0.109375" style="279" customWidth="1"/>
    <col min="6" max="6" width="26.88671875" style="279" customWidth="1"/>
    <col min="7" max="7" width="5.109375" style="279" customWidth="1"/>
    <col min="8" max="8" width="8.44140625" style="279" customWidth="1"/>
    <col min="9" max="9" width="13.5546875" style="279" customWidth="1"/>
    <col min="10" max="10" width="13.44140625" style="279" customWidth="1"/>
    <col min="11" max="11" width="0" style="279" hidden="1" customWidth="1"/>
    <col min="12" max="12" width="0.44140625" style="279" customWidth="1"/>
    <col min="13" max="13" width="7.109375" style="279" customWidth="1"/>
    <col min="14" max="14" width="0" style="279" hidden="1" customWidth="1"/>
    <col min="15" max="15" width="38.88671875" style="279" customWidth="1"/>
    <col min="16" max="16" width="28.109375" style="279" customWidth="1"/>
    <col min="17" max="16384" width="8.88671875" style="279"/>
  </cols>
  <sheetData>
    <row r="1" spans="1:13" ht="5.0999999999999996" customHeight="1"/>
    <row r="2" spans="1:13" ht="4.6500000000000004" customHeight="1"/>
    <row r="3" spans="1:13" ht="0.15" customHeight="1">
      <c r="A3" s="429"/>
      <c r="B3" s="429"/>
    </row>
    <row r="4" spans="1:13" ht="17.100000000000001" customHeight="1">
      <c r="A4" s="429"/>
      <c r="B4" s="429"/>
      <c r="H4" s="486" t="s">
        <v>0</v>
      </c>
      <c r="I4" s="487"/>
      <c r="J4" s="487"/>
      <c r="K4" s="487"/>
      <c r="L4" s="487"/>
      <c r="M4" s="487"/>
    </row>
    <row r="5" spans="1:13" ht="17.100000000000001" customHeight="1">
      <c r="A5" s="429"/>
      <c r="B5" s="429"/>
      <c r="H5" s="473" t="s">
        <v>1</v>
      </c>
      <c r="I5" s="474"/>
      <c r="J5" s="474"/>
      <c r="K5" s="474"/>
      <c r="L5" s="474"/>
      <c r="M5" s="474"/>
    </row>
    <row r="6" spans="1:13" ht="0.75" customHeight="1">
      <c r="A6" s="429"/>
      <c r="B6" s="429"/>
    </row>
    <row r="7" spans="1:13" ht="23.85" customHeight="1">
      <c r="B7" s="373" t="s">
        <v>298</v>
      </c>
      <c r="C7" s="429"/>
      <c r="D7" s="429"/>
      <c r="E7" s="429"/>
      <c r="F7" s="429"/>
      <c r="G7" s="429"/>
      <c r="H7" s="429"/>
      <c r="I7" s="429"/>
      <c r="J7" s="429"/>
      <c r="K7" s="429"/>
      <c r="L7" s="429"/>
      <c r="M7" s="429"/>
    </row>
    <row r="8" spans="1:13" ht="0.9" customHeight="1"/>
    <row r="9" spans="1:13" ht="24.6" customHeight="1">
      <c r="B9" s="374" t="s">
        <v>299</v>
      </c>
      <c r="C9" s="429"/>
      <c r="D9" s="429"/>
      <c r="E9" s="429"/>
      <c r="F9" s="429"/>
      <c r="G9" s="429"/>
      <c r="H9" s="429"/>
      <c r="I9" s="429"/>
      <c r="J9" s="429"/>
      <c r="K9" s="429"/>
      <c r="L9" s="429"/>
      <c r="M9" s="429"/>
    </row>
    <row r="10" spans="1:13" ht="3.9" customHeight="1"/>
    <row r="11" spans="1:13" ht="9" customHeight="1"/>
    <row r="12" spans="1:13" ht="17.100000000000001" customHeight="1">
      <c r="A12" s="369" t="s">
        <v>300</v>
      </c>
      <c r="B12" s="429"/>
      <c r="C12" s="429"/>
      <c r="D12" s="369" t="s">
        <v>2</v>
      </c>
      <c r="E12" s="429"/>
      <c r="F12" s="429"/>
      <c r="G12" s="370" t="s">
        <v>2</v>
      </c>
      <c r="H12" s="429"/>
      <c r="I12" s="429"/>
      <c r="J12" s="429"/>
      <c r="K12" s="429"/>
      <c r="L12" s="429"/>
    </row>
    <row r="13" spans="1:13" ht="44.4" customHeight="1">
      <c r="A13" s="365" t="s">
        <v>301</v>
      </c>
      <c r="B13" s="366"/>
      <c r="C13" s="366"/>
      <c r="D13" s="366"/>
      <c r="E13" s="366"/>
      <c r="F13" s="361"/>
      <c r="G13" s="365" t="s">
        <v>4</v>
      </c>
      <c r="H13" s="361"/>
      <c r="I13" s="264" t="s">
        <v>5</v>
      </c>
      <c r="J13" s="365" t="s">
        <v>30</v>
      </c>
      <c r="K13" s="366"/>
      <c r="L13" s="361"/>
    </row>
    <row r="14" spans="1:13" ht="28.65" customHeight="1">
      <c r="A14" s="367" t="s">
        <v>302</v>
      </c>
      <c r="B14" s="366"/>
      <c r="C14" s="361"/>
      <c r="D14" s="367" t="s">
        <v>303</v>
      </c>
      <c r="E14" s="366"/>
      <c r="F14" s="361"/>
      <c r="G14" s="465">
        <v>6.1834818805705209</v>
      </c>
      <c r="H14" s="466"/>
      <c r="I14" s="289">
        <v>7.3325365217303764</v>
      </c>
      <c r="J14" s="289">
        <v>6.9129043803457817</v>
      </c>
      <c r="K14" s="265"/>
      <c r="L14" s="266"/>
    </row>
    <row r="15" spans="1:13" ht="28.65" customHeight="1">
      <c r="A15" s="360" t="s">
        <v>304</v>
      </c>
      <c r="B15" s="366"/>
      <c r="C15" s="361"/>
      <c r="D15" s="360" t="s">
        <v>305</v>
      </c>
      <c r="E15" s="366"/>
      <c r="F15" s="361"/>
      <c r="G15" s="461">
        <v>93.816518119429475</v>
      </c>
      <c r="H15" s="462"/>
      <c r="I15" s="285">
        <v>92.667463478269624</v>
      </c>
      <c r="J15" s="285">
        <v>93.087095619654221</v>
      </c>
      <c r="K15" s="265"/>
      <c r="L15" s="266"/>
    </row>
    <row r="16" spans="1:13" ht="42" customHeight="1">
      <c r="A16" s="363" t="s">
        <v>845</v>
      </c>
      <c r="B16" s="366"/>
      <c r="C16" s="366"/>
      <c r="D16" s="366"/>
      <c r="E16" s="366"/>
      <c r="F16" s="361"/>
      <c r="G16" s="455">
        <f t="shared" ref="G16:J16" si="0">SUM(G14:H15)</f>
        <v>100</v>
      </c>
      <c r="H16" s="361"/>
      <c r="I16" s="284">
        <f>SUM(I14:I15)</f>
        <v>100</v>
      </c>
      <c r="J16" s="455">
        <f t="shared" si="0"/>
        <v>100</v>
      </c>
      <c r="K16" s="366"/>
      <c r="L16" s="361"/>
    </row>
    <row r="17" spans="1:10" ht="23.85" customHeight="1">
      <c r="A17" s="357" t="s">
        <v>306</v>
      </c>
      <c r="B17" s="429"/>
      <c r="C17" s="429"/>
      <c r="D17" s="429"/>
      <c r="F17" s="359" t="s">
        <v>307</v>
      </c>
      <c r="G17" s="429"/>
      <c r="H17" s="429"/>
      <c r="I17" s="429"/>
      <c r="J17" s="429"/>
    </row>
    <row r="18" spans="1:10" ht="188.25" customHeight="1"/>
    <row r="19" spans="1:10" ht="9.15" customHeight="1"/>
  </sheetData>
  <mergeCells count="22">
    <mergeCell ref="A12:C12"/>
    <mergeCell ref="D12:F12"/>
    <mergeCell ref="G12:L12"/>
    <mergeCell ref="A3:B6"/>
    <mergeCell ref="H4:M4"/>
    <mergeCell ref="H5:M5"/>
    <mergeCell ref="B7:M7"/>
    <mergeCell ref="B9:M9"/>
    <mergeCell ref="A13:F13"/>
    <mergeCell ref="G13:H13"/>
    <mergeCell ref="J13:L13"/>
    <mergeCell ref="A14:C14"/>
    <mergeCell ref="D14:F14"/>
    <mergeCell ref="G14:H14"/>
    <mergeCell ref="A17:D17"/>
    <mergeCell ref="F17:J17"/>
    <mergeCell ref="A15:C15"/>
    <mergeCell ref="D15:F15"/>
    <mergeCell ref="G15:H15"/>
    <mergeCell ref="A16:F16"/>
    <mergeCell ref="G16:H16"/>
    <mergeCell ref="J16:L16"/>
  </mergeCells>
  <pageMargins left="0.78740157480314998" right="0.78740157480314998" top="0.78740157480314998" bottom="0.78740157480314998" header="0.78740157480314998" footer="0.78740157480314998"/>
  <pageSetup paperSize="9" scale="6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E53F5-3850-412A-BB6A-97A310C93970}">
  <sheetPr>
    <tabColor rgb="FF002060"/>
  </sheetPr>
  <dimension ref="A1:H23"/>
  <sheetViews>
    <sheetView showGridLines="0" rightToLeft="1" view="pageBreakPreview" zoomScale="70" zoomScaleNormal="40" zoomScaleSheetLayoutView="70" workbookViewId="0"/>
  </sheetViews>
  <sheetFormatPr defaultColWidth="9" defaultRowHeight="30"/>
  <cols>
    <col min="1" max="1" width="79.5546875" style="1" customWidth="1"/>
    <col min="2" max="2" width="17.109375" style="1" customWidth="1"/>
    <col min="3" max="3" width="15" style="1" customWidth="1"/>
    <col min="4" max="4" width="15.5546875" style="1" customWidth="1"/>
    <col min="5" max="5" width="15.88671875" style="1" customWidth="1"/>
    <col min="6" max="6" width="14.77734375" style="1" customWidth="1"/>
    <col min="7" max="7" width="15.109375" style="1" customWidth="1"/>
    <col min="8" max="8" width="88.6640625" style="1" customWidth="1"/>
    <col min="9" max="16384" width="9" style="1"/>
  </cols>
  <sheetData>
    <row r="1" spans="1:8" ht="21" customHeight="1"/>
    <row r="2" spans="1:8" ht="24.75" customHeight="1">
      <c r="G2" s="2"/>
      <c r="H2" s="3" t="s">
        <v>64</v>
      </c>
    </row>
    <row r="3" spans="1:8" s="2" customFormat="1">
      <c r="H3" s="3" t="s">
        <v>65</v>
      </c>
    </row>
    <row r="4" spans="1:8" s="6" customFormat="1">
      <c r="A4" s="350" t="s">
        <v>66</v>
      </c>
      <c r="B4" s="350"/>
      <c r="C4" s="4"/>
      <c r="D4" s="4"/>
      <c r="E4" s="4"/>
      <c r="F4" s="4"/>
      <c r="G4" s="4"/>
      <c r="H4" s="5" t="s">
        <v>67</v>
      </c>
    </row>
    <row r="5" spans="1:8" s="6" customFormat="1">
      <c r="A5" s="7" t="s">
        <v>68</v>
      </c>
      <c r="B5" s="8"/>
      <c r="C5" s="9"/>
      <c r="D5" s="9"/>
      <c r="E5" s="9"/>
      <c r="F5" s="9"/>
      <c r="G5" s="9"/>
      <c r="H5" s="10"/>
    </row>
    <row r="6" spans="1:8" ht="30" customHeight="1">
      <c r="A6" s="351" t="s">
        <v>69</v>
      </c>
      <c r="B6" s="353" t="s">
        <v>70</v>
      </c>
      <c r="C6" s="354"/>
      <c r="D6" s="351"/>
      <c r="E6" s="353" t="s">
        <v>19</v>
      </c>
      <c r="F6" s="354"/>
      <c r="G6" s="351"/>
      <c r="H6" s="355" t="s">
        <v>71</v>
      </c>
    </row>
    <row r="7" spans="1:8">
      <c r="A7" s="351"/>
      <c r="B7" s="356" t="s">
        <v>18</v>
      </c>
      <c r="C7" s="356"/>
      <c r="D7" s="356"/>
      <c r="E7" s="356" t="s">
        <v>20</v>
      </c>
      <c r="F7" s="356"/>
      <c r="G7" s="356"/>
      <c r="H7" s="355"/>
    </row>
    <row r="8" spans="1:8">
      <c r="A8" s="351"/>
      <c r="B8" s="11" t="s">
        <v>72</v>
      </c>
      <c r="C8" s="11" t="s">
        <v>73</v>
      </c>
      <c r="D8" s="11" t="s">
        <v>74</v>
      </c>
      <c r="E8" s="11" t="s">
        <v>72</v>
      </c>
      <c r="F8" s="11" t="s">
        <v>73</v>
      </c>
      <c r="G8" s="11" t="s">
        <v>74</v>
      </c>
      <c r="H8" s="355"/>
    </row>
    <row r="9" spans="1:8">
      <c r="A9" s="352"/>
      <c r="B9" s="260" t="s">
        <v>75</v>
      </c>
      <c r="C9" s="260" t="s">
        <v>76</v>
      </c>
      <c r="D9" s="260" t="s">
        <v>12</v>
      </c>
      <c r="E9" s="260" t="s">
        <v>75</v>
      </c>
      <c r="F9" s="260" t="s">
        <v>76</v>
      </c>
      <c r="G9" s="260" t="s">
        <v>12</v>
      </c>
      <c r="H9" s="356"/>
    </row>
    <row r="10" spans="1:8">
      <c r="A10" s="13" t="s">
        <v>77</v>
      </c>
      <c r="B10" s="14">
        <v>4.3945961835307816</v>
      </c>
      <c r="C10" s="14">
        <v>24.587182479348758</v>
      </c>
      <c r="D10" s="14">
        <v>8.5033831452848911</v>
      </c>
      <c r="E10" s="14">
        <v>4.6990022066315351</v>
      </c>
      <c r="F10" s="14">
        <v>25.337454301918015</v>
      </c>
      <c r="G10" s="14">
        <v>8.9798129171163552</v>
      </c>
      <c r="H10" s="15" t="s">
        <v>817</v>
      </c>
    </row>
    <row r="11" spans="1:8">
      <c r="A11" s="16" t="s">
        <v>78</v>
      </c>
      <c r="B11" s="17">
        <v>7.9358371441660385</v>
      </c>
      <c r="C11" s="17">
        <v>30.215458722214787</v>
      </c>
      <c r="D11" s="17">
        <v>14.919140133717807</v>
      </c>
      <c r="E11" s="17">
        <v>8.0918236571314637</v>
      </c>
      <c r="F11" s="17">
        <v>31.442716032615792</v>
      </c>
      <c r="G11" s="17">
        <v>15.44774254909699</v>
      </c>
      <c r="H11" s="18" t="s">
        <v>79</v>
      </c>
    </row>
    <row r="12" spans="1:8">
      <c r="A12" s="13" t="s">
        <v>80</v>
      </c>
      <c r="B12" s="14">
        <v>79.353089226545649</v>
      </c>
      <c r="C12" s="14">
        <v>29.998043945763325</v>
      </c>
      <c r="D12" s="14">
        <v>59.450286240751119</v>
      </c>
      <c r="E12" s="14">
        <v>78.876533641138494</v>
      </c>
      <c r="F12" s="14">
        <v>30.556738606737184</v>
      </c>
      <c r="G12" s="14">
        <v>59.395211753131399</v>
      </c>
      <c r="H12" s="15" t="s">
        <v>818</v>
      </c>
    </row>
    <row r="13" spans="1:8" ht="28.95" customHeight="1">
      <c r="A13" s="16" t="s">
        <v>81</v>
      </c>
      <c r="B13" s="17">
        <v>65.989844326279297</v>
      </c>
      <c r="C13" s="17">
        <v>31.290113913690163</v>
      </c>
      <c r="D13" s="17">
        <v>48.968646124457777</v>
      </c>
      <c r="E13" s="17">
        <v>65.642678962298504</v>
      </c>
      <c r="F13" s="17">
        <v>31.356958578723464</v>
      </c>
      <c r="G13" s="17">
        <v>48.825317103857522</v>
      </c>
      <c r="H13" s="18" t="s">
        <v>82</v>
      </c>
    </row>
    <row r="14" spans="1:8" ht="33" customHeight="1">
      <c r="A14" s="13" t="s">
        <v>83</v>
      </c>
      <c r="B14" s="14">
        <v>92.396023191447512</v>
      </c>
      <c r="C14" s="14">
        <v>26.928711276616298</v>
      </c>
      <c r="D14" s="14">
        <v>73.838719595999621</v>
      </c>
      <c r="E14" s="14">
        <v>91.76791662079718</v>
      </c>
      <c r="F14" s="14">
        <v>28.655890083771148</v>
      </c>
      <c r="G14" s="14">
        <v>73.873544532059228</v>
      </c>
      <c r="H14" s="15" t="s">
        <v>819</v>
      </c>
    </row>
    <row r="15" spans="1:8">
      <c r="A15" s="16" t="s">
        <v>84</v>
      </c>
      <c r="B15" s="17">
        <v>95.60540381646922</v>
      </c>
      <c r="C15" s="17">
        <v>75.412817520651245</v>
      </c>
      <c r="D15" s="17">
        <v>91.496616854715114</v>
      </c>
      <c r="E15" s="17">
        <v>95.300997793368467</v>
      </c>
      <c r="F15" s="17">
        <v>74.662545698081985</v>
      </c>
      <c r="G15" s="17">
        <v>91.020187082883638</v>
      </c>
      <c r="H15" s="18" t="s">
        <v>820</v>
      </c>
    </row>
    <row r="16" spans="1:8">
      <c r="A16" s="13" t="s">
        <v>85</v>
      </c>
      <c r="B16" s="14">
        <v>92.06416285583397</v>
      </c>
      <c r="C16" s="14">
        <v>69.784541277785223</v>
      </c>
      <c r="D16" s="14">
        <v>85.080859866282182</v>
      </c>
      <c r="E16" s="14">
        <v>91.908176342868543</v>
      </c>
      <c r="F16" s="14">
        <v>68.560021101270436</v>
      </c>
      <c r="G16" s="14">
        <v>84.552681094218059</v>
      </c>
      <c r="H16" s="15" t="s">
        <v>821</v>
      </c>
    </row>
    <row r="17" spans="1:8" ht="52.95" customHeight="1">
      <c r="A17" s="16" t="s">
        <v>86</v>
      </c>
      <c r="B17" s="17">
        <v>43.550481950013008</v>
      </c>
      <c r="C17" s="17">
        <v>41.15398377852496</v>
      </c>
      <c r="D17" s="17">
        <v>43.148741744790492</v>
      </c>
      <c r="E17" s="17">
        <v>42.713298100809389</v>
      </c>
      <c r="F17" s="17">
        <v>40.738796233611787</v>
      </c>
      <c r="G17" s="17">
        <v>42.37730229419887</v>
      </c>
      <c r="H17" s="258" t="s">
        <v>822</v>
      </c>
    </row>
    <row r="18" spans="1:8" ht="40.799999999999997">
      <c r="A18" s="13" t="s">
        <v>87</v>
      </c>
      <c r="B18" s="19">
        <v>6600.2863033533686</v>
      </c>
      <c r="C18" s="19">
        <v>6602.9932825452306</v>
      </c>
      <c r="D18" s="19">
        <v>6600.7105152533159</v>
      </c>
      <c r="E18" s="19">
        <v>6589.2611767486242</v>
      </c>
      <c r="F18" s="19">
        <v>6595.5818828149222</v>
      </c>
      <c r="G18" s="19">
        <v>6590.292201851873</v>
      </c>
      <c r="H18" s="259" t="s">
        <v>823</v>
      </c>
    </row>
    <row r="19" spans="1:8" ht="40.799999999999997">
      <c r="A19" s="16" t="s">
        <v>88</v>
      </c>
      <c r="B19" s="20">
        <v>10382.389629260226</v>
      </c>
      <c r="C19" s="20">
        <v>8679.9490856121774</v>
      </c>
      <c r="D19" s="20">
        <v>9971.0568022044936</v>
      </c>
      <c r="E19" s="20">
        <v>10389.78177038536</v>
      </c>
      <c r="F19" s="20">
        <v>8691.5129298536522</v>
      </c>
      <c r="G19" s="20">
        <v>9970.2979774155629</v>
      </c>
      <c r="H19" s="258" t="s">
        <v>824</v>
      </c>
    </row>
    <row r="20" spans="1:8">
      <c r="A20" s="21" t="s">
        <v>89</v>
      </c>
      <c r="B20" s="22"/>
      <c r="C20" s="23"/>
      <c r="D20" s="23"/>
      <c r="E20" s="24"/>
      <c r="F20" s="24"/>
      <c r="G20" s="24"/>
      <c r="H20" s="25" t="s">
        <v>90</v>
      </c>
    </row>
    <row r="23" spans="1:8">
      <c r="A23" s="26"/>
      <c r="B23" s="26"/>
      <c r="C23" s="26"/>
      <c r="D23" s="26"/>
      <c r="E23" s="26"/>
      <c r="F23" s="26"/>
      <c r="G23" s="26"/>
      <c r="H23" s="26"/>
    </row>
  </sheetData>
  <mergeCells count="7">
    <mergeCell ref="A4:B4"/>
    <mergeCell ref="A6:A9"/>
    <mergeCell ref="B6:D6"/>
    <mergeCell ref="E6:G6"/>
    <mergeCell ref="H6:H9"/>
    <mergeCell ref="B7:D7"/>
    <mergeCell ref="E7:G7"/>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8A242-F214-4F8F-B1CE-6C70EB23726B}">
  <sheetPr>
    <tabColor rgb="FF002060"/>
  </sheetPr>
  <dimension ref="A1:K25"/>
  <sheetViews>
    <sheetView showGridLines="0" rightToLeft="1" view="pageBreakPreview" zoomScale="60" zoomScaleNormal="100" workbookViewId="0">
      <selection activeCell="E32" sqref="E32"/>
    </sheetView>
  </sheetViews>
  <sheetFormatPr defaultColWidth="8.88671875" defaultRowHeight="13.8"/>
  <cols>
    <col min="1" max="1" width="18.109375" style="279" customWidth="1"/>
    <col min="2" max="2" width="16.109375" style="279" customWidth="1"/>
    <col min="3" max="3" width="12.88671875" style="279" customWidth="1"/>
    <col min="4" max="4" width="21.44140625" style="279" customWidth="1"/>
    <col min="5" max="7" width="18.88671875" style="279" customWidth="1"/>
    <col min="8" max="8" width="0" style="279" hidden="1" customWidth="1"/>
    <col min="9" max="9" width="0.109375" style="279" customWidth="1"/>
    <col min="10" max="10" width="2.109375" style="279" customWidth="1"/>
    <col min="11" max="11" width="2.44140625" style="279" customWidth="1"/>
    <col min="12" max="12" width="5.109375" style="279" customWidth="1"/>
    <col min="13" max="13" width="41.44140625" style="279" customWidth="1"/>
    <col min="14" max="14" width="28.109375" style="279" customWidth="1"/>
    <col min="15" max="16384" width="8.88671875" style="279"/>
  </cols>
  <sheetData>
    <row r="1" spans="1:11" ht="5.0999999999999996" customHeight="1"/>
    <row r="2" spans="1:11" ht="4.6500000000000004" customHeight="1"/>
    <row r="3" spans="1:11" ht="0.15" customHeight="1">
      <c r="A3" s="429"/>
    </row>
    <row r="4" spans="1:11" ht="17.100000000000001" customHeight="1">
      <c r="A4" s="429"/>
      <c r="E4" s="371" t="s">
        <v>0</v>
      </c>
      <c r="F4" s="429"/>
      <c r="G4" s="429"/>
      <c r="H4" s="429"/>
      <c r="I4" s="429"/>
      <c r="J4" s="429"/>
    </row>
    <row r="5" spans="1:11" ht="17.100000000000001" customHeight="1">
      <c r="A5" s="429"/>
      <c r="E5" s="372" t="s">
        <v>1</v>
      </c>
      <c r="F5" s="429"/>
      <c r="G5" s="429"/>
      <c r="H5" s="429"/>
      <c r="I5" s="429"/>
      <c r="J5" s="429"/>
    </row>
    <row r="6" spans="1:11" ht="0.75" customHeight="1">
      <c r="A6" s="429"/>
    </row>
    <row r="7" spans="1:11" ht="16.350000000000001" customHeight="1"/>
    <row r="8" spans="1:11" ht="23.85" customHeight="1">
      <c r="A8" s="373" t="s">
        <v>310</v>
      </c>
      <c r="B8" s="429"/>
      <c r="C8" s="429"/>
      <c r="D8" s="429"/>
      <c r="E8" s="429"/>
      <c r="F8" s="429"/>
      <c r="G8" s="429"/>
      <c r="H8" s="429"/>
      <c r="I8" s="429"/>
      <c r="J8" s="429"/>
      <c r="K8" s="429"/>
    </row>
    <row r="9" spans="1:11" ht="0.9" customHeight="1"/>
    <row r="10" spans="1:11" ht="24.6" customHeight="1">
      <c r="A10" s="374" t="s">
        <v>829</v>
      </c>
      <c r="B10" s="429"/>
      <c r="C10" s="429"/>
      <c r="D10" s="429"/>
      <c r="E10" s="429"/>
      <c r="F10" s="429"/>
      <c r="G10" s="429"/>
      <c r="H10" s="429"/>
      <c r="I10" s="429"/>
      <c r="J10" s="429"/>
      <c r="K10" s="429"/>
    </row>
    <row r="11" spans="1:11" ht="3.9" customHeight="1"/>
    <row r="12" spans="1:11" ht="9" customHeight="1"/>
    <row r="13" spans="1:11" ht="17.100000000000001" customHeight="1">
      <c r="A13" s="369" t="s">
        <v>323</v>
      </c>
      <c r="B13" s="429"/>
      <c r="C13" s="369" t="s">
        <v>2</v>
      </c>
      <c r="D13" s="429"/>
      <c r="E13" s="370" t="s">
        <v>2</v>
      </c>
      <c r="F13" s="429"/>
      <c r="G13" s="429"/>
      <c r="H13" s="429"/>
      <c r="I13" s="429"/>
    </row>
    <row r="14" spans="1:11" ht="44.4" customHeight="1">
      <c r="A14" s="365" t="s">
        <v>312</v>
      </c>
      <c r="B14" s="366"/>
      <c r="C14" s="366"/>
      <c r="D14" s="361"/>
      <c r="E14" s="264" t="s">
        <v>4</v>
      </c>
      <c r="F14" s="264" t="s">
        <v>5</v>
      </c>
      <c r="G14" s="365" t="s">
        <v>30</v>
      </c>
      <c r="H14" s="366"/>
      <c r="I14" s="361"/>
    </row>
    <row r="15" spans="1:11" ht="28.65" customHeight="1">
      <c r="A15" s="367" t="s">
        <v>313</v>
      </c>
      <c r="B15" s="361"/>
      <c r="C15" s="367" t="s">
        <v>314</v>
      </c>
      <c r="D15" s="361"/>
      <c r="E15" s="289">
        <v>18.833137912909876</v>
      </c>
      <c r="F15" s="289">
        <v>25.234891430140639</v>
      </c>
      <c r="G15" s="289">
        <v>23.143672240272608</v>
      </c>
      <c r="H15" s="265"/>
      <c r="I15" s="266"/>
    </row>
    <row r="16" spans="1:11" ht="28.65" customHeight="1">
      <c r="A16" s="360" t="s">
        <v>315</v>
      </c>
      <c r="B16" s="361"/>
      <c r="C16" s="360" t="s">
        <v>316</v>
      </c>
      <c r="D16" s="361"/>
      <c r="E16" s="285">
        <v>6.3316217199692719</v>
      </c>
      <c r="F16" s="285">
        <v>0.84148996685039523</v>
      </c>
      <c r="G16" s="285">
        <v>2.6349156034551071</v>
      </c>
      <c r="H16" s="265"/>
      <c r="I16" s="266"/>
    </row>
    <row r="17" spans="1:9" ht="28.65" customHeight="1">
      <c r="A17" s="367" t="s">
        <v>317</v>
      </c>
      <c r="B17" s="361"/>
      <c r="C17" s="367" t="s">
        <v>318</v>
      </c>
      <c r="D17" s="361"/>
      <c r="E17" s="289">
        <v>25.043464197630694</v>
      </c>
      <c r="F17" s="289">
        <v>26.533414409289733</v>
      </c>
      <c r="G17" s="289">
        <v>26.046702063026654</v>
      </c>
      <c r="H17" s="265"/>
      <c r="I17" s="266"/>
    </row>
    <row r="18" spans="1:9" ht="28.65" customHeight="1">
      <c r="A18" s="360" t="s">
        <v>319</v>
      </c>
      <c r="B18" s="361"/>
      <c r="C18" s="360" t="s">
        <v>320</v>
      </c>
      <c r="D18" s="361"/>
      <c r="E18" s="285">
        <v>18.606719767112764</v>
      </c>
      <c r="F18" s="285">
        <v>22.726113650183404</v>
      </c>
      <c r="G18" s="285">
        <v>21.380458039464301</v>
      </c>
      <c r="H18" s="265"/>
      <c r="I18" s="266"/>
    </row>
    <row r="19" spans="1:9" ht="28.65" customHeight="1">
      <c r="A19" s="367" t="s">
        <v>321</v>
      </c>
      <c r="B19" s="361"/>
      <c r="C19" s="367" t="s">
        <v>322</v>
      </c>
      <c r="D19" s="361"/>
      <c r="E19" s="289">
        <v>16.019083815145756</v>
      </c>
      <c r="F19" s="289">
        <v>10.023342029383496</v>
      </c>
      <c r="G19" s="289">
        <v>11.981932007290593</v>
      </c>
      <c r="H19" s="265"/>
      <c r="I19" s="266"/>
    </row>
    <row r="20" spans="1:9" ht="28.65" customHeight="1">
      <c r="A20" s="360" t="s">
        <v>290</v>
      </c>
      <c r="B20" s="361"/>
      <c r="C20" s="360" t="s">
        <v>26</v>
      </c>
      <c r="D20" s="361"/>
      <c r="E20" s="285">
        <v>15.165972587231632</v>
      </c>
      <c r="F20" s="285">
        <v>14.640748514152332</v>
      </c>
      <c r="G20" s="285">
        <v>14.812320046490743</v>
      </c>
      <c r="H20" s="265"/>
      <c r="I20" s="266"/>
    </row>
    <row r="21" spans="1:9" ht="26.85" customHeight="1">
      <c r="A21" s="363" t="s">
        <v>191</v>
      </c>
      <c r="B21" s="361"/>
      <c r="C21" s="363" t="s">
        <v>12</v>
      </c>
      <c r="D21" s="361"/>
      <c r="E21" s="284">
        <v>100</v>
      </c>
      <c r="F21" s="284">
        <v>100</v>
      </c>
      <c r="G21" s="455">
        <v>100</v>
      </c>
      <c r="H21" s="366"/>
      <c r="I21" s="361"/>
    </row>
    <row r="22" spans="1:9" ht="0.9" customHeight="1"/>
    <row r="23" spans="1:9" ht="17.100000000000001" customHeight="1">
      <c r="A23" s="357" t="s">
        <v>13</v>
      </c>
      <c r="B23" s="429"/>
      <c r="C23" s="429"/>
      <c r="D23" s="359" t="s">
        <v>14</v>
      </c>
      <c r="E23" s="429"/>
      <c r="F23" s="429"/>
      <c r="G23" s="429"/>
    </row>
    <row r="24" spans="1:9" ht="25.65" customHeight="1"/>
    <row r="25" spans="1:9" ht="13.35" customHeight="1"/>
  </sheetData>
  <mergeCells count="27">
    <mergeCell ref="A13:B13"/>
    <mergeCell ref="C13:D13"/>
    <mergeCell ref="E13:I13"/>
    <mergeCell ref="A3:A6"/>
    <mergeCell ref="E4:J4"/>
    <mergeCell ref="E5:J5"/>
    <mergeCell ref="A8:K8"/>
    <mergeCell ref="A10:K10"/>
    <mergeCell ref="A14:D14"/>
    <mergeCell ref="G14:I14"/>
    <mergeCell ref="A15:B15"/>
    <mergeCell ref="C15:D15"/>
    <mergeCell ref="A16:B16"/>
    <mergeCell ref="C16:D16"/>
    <mergeCell ref="A23:C23"/>
    <mergeCell ref="D23:G23"/>
    <mergeCell ref="A17:B17"/>
    <mergeCell ref="C17:D17"/>
    <mergeCell ref="A18:B18"/>
    <mergeCell ref="C18:D18"/>
    <mergeCell ref="A19:B19"/>
    <mergeCell ref="C19:D19"/>
    <mergeCell ref="A20:B20"/>
    <mergeCell ref="C20:D20"/>
    <mergeCell ref="A21:B21"/>
    <mergeCell ref="C21:D21"/>
    <mergeCell ref="G21:I21"/>
  </mergeCells>
  <pageMargins left="0.78740157480314998" right="0.78740157480314998" top="0.78740157480314998" bottom="0.78740157480314998" header="0.78740157480314998" footer="0.78740157480314998"/>
  <pageSetup paperSize="9" scale="68"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7854D-C798-4361-9710-44525D4B9EC1}">
  <sheetPr>
    <tabColor rgb="FF002060"/>
  </sheetPr>
  <dimension ref="A1:U26"/>
  <sheetViews>
    <sheetView showGridLines="0" rightToLeft="1" view="pageBreakPreview" zoomScale="58" zoomScaleNormal="100" zoomScaleSheetLayoutView="90" workbookViewId="0">
      <selection activeCell="E23" sqref="E23"/>
    </sheetView>
  </sheetViews>
  <sheetFormatPr defaultColWidth="8.88671875" defaultRowHeight="13.8"/>
  <cols>
    <col min="1" max="1" width="0.21875" style="279" customWidth="1"/>
    <col min="2" max="2" width="3.21875" style="279" customWidth="1"/>
    <col min="3" max="3" width="13.21875" style="279" customWidth="1"/>
    <col min="4" max="4" width="36" style="279" customWidth="1"/>
    <col min="5" max="5" width="21.88671875" style="279" customWidth="1"/>
    <col min="6" max="6" width="0.88671875" style="279" customWidth="1"/>
    <col min="7" max="7" width="29.88671875" style="279" customWidth="1"/>
    <col min="8" max="8" width="6.88671875" style="279" customWidth="1"/>
    <col min="9" max="9" width="17.88671875" style="279" customWidth="1"/>
    <col min="10" max="10" width="17.21875" style="279" customWidth="1"/>
    <col min="11" max="11" width="24.44140625" style="279" customWidth="1"/>
    <col min="12" max="12" width="0.21875" style="279" customWidth="1"/>
    <col min="13" max="13" width="8.88671875" style="279" customWidth="1"/>
    <col min="14" max="14" width="10.33203125" style="279" customWidth="1"/>
    <col min="15" max="15" width="9.77734375" style="279" customWidth="1"/>
    <col min="16" max="16" width="28.21875" style="279" customWidth="1"/>
    <col min="17" max="18" width="8.88671875" style="279"/>
    <col min="19" max="19" width="12.33203125" style="279" bestFit="1" customWidth="1"/>
    <col min="20" max="21" width="12.88671875" style="279" bestFit="1" customWidth="1"/>
    <col min="22" max="16384" width="8.88671875" style="279"/>
  </cols>
  <sheetData>
    <row r="1" spans="1:21" ht="4.95" customHeight="1"/>
    <row r="2" spans="1:21" ht="3.9" customHeight="1"/>
    <row r="3" spans="1:21" ht="0.9" customHeight="1">
      <c r="A3" s="429"/>
      <c r="B3" s="429"/>
      <c r="C3" s="429"/>
    </row>
    <row r="4" spans="1:21" ht="16.95" customHeight="1">
      <c r="A4" s="429"/>
      <c r="B4" s="429"/>
      <c r="C4" s="429"/>
      <c r="I4" s="486" t="s">
        <v>0</v>
      </c>
      <c r="J4" s="487"/>
      <c r="K4" s="487"/>
      <c r="L4" s="487"/>
      <c r="M4" s="487"/>
    </row>
    <row r="5" spans="1:21" ht="16.95" customHeight="1">
      <c r="A5" s="429"/>
      <c r="B5" s="429"/>
      <c r="C5" s="429"/>
      <c r="I5" s="473" t="s">
        <v>1</v>
      </c>
      <c r="J5" s="474"/>
      <c r="K5" s="474"/>
      <c r="L5" s="474"/>
      <c r="M5" s="474"/>
    </row>
    <row r="6" spans="1:21" ht="0.15" customHeight="1"/>
    <row r="7" spans="1:21" ht="16.95" customHeight="1"/>
    <row r="8" spans="1:21" ht="23.7" customHeight="1">
      <c r="C8" s="373" t="s">
        <v>324</v>
      </c>
      <c r="D8" s="429"/>
      <c r="E8" s="429"/>
      <c r="F8" s="429"/>
      <c r="G8" s="429"/>
      <c r="H8" s="429"/>
      <c r="I8" s="429"/>
      <c r="J8" s="429"/>
      <c r="K8" s="429"/>
      <c r="L8" s="429"/>
      <c r="M8" s="429"/>
    </row>
    <row r="9" spans="1:21" ht="1.2" customHeight="1"/>
    <row r="10" spans="1:21" ht="24.45" customHeight="1">
      <c r="C10" s="374" t="s">
        <v>830</v>
      </c>
      <c r="D10" s="429"/>
      <c r="E10" s="429"/>
      <c r="F10" s="429"/>
      <c r="G10" s="429"/>
      <c r="H10" s="429"/>
      <c r="I10" s="429"/>
      <c r="J10" s="429"/>
      <c r="K10" s="429"/>
      <c r="L10" s="429"/>
      <c r="M10" s="429"/>
    </row>
    <row r="11" spans="1:21" ht="4.2" customHeight="1"/>
    <row r="12" spans="1:21" ht="9" customHeight="1"/>
    <row r="13" spans="1:21" ht="16.95" customHeight="1">
      <c r="B13" s="369" t="s">
        <v>337</v>
      </c>
      <c r="C13" s="429"/>
      <c r="D13" s="429"/>
      <c r="E13" s="369" t="s">
        <v>2</v>
      </c>
      <c r="F13" s="429"/>
      <c r="G13" s="429"/>
      <c r="H13" s="370" t="s">
        <v>2</v>
      </c>
      <c r="I13" s="429"/>
      <c r="J13" s="429"/>
      <c r="K13" s="429"/>
      <c r="L13" s="429"/>
    </row>
    <row r="14" spans="1:21" ht="55.8" customHeight="1">
      <c r="B14" s="365" t="s">
        <v>326</v>
      </c>
      <c r="C14" s="366"/>
      <c r="D14" s="366"/>
      <c r="E14" s="366"/>
      <c r="F14" s="366"/>
      <c r="G14" s="361"/>
      <c r="H14" s="365" t="s">
        <v>4</v>
      </c>
      <c r="I14" s="361"/>
      <c r="J14" s="264" t="s">
        <v>5</v>
      </c>
      <c r="K14" s="365" t="s">
        <v>30</v>
      </c>
      <c r="L14" s="361"/>
    </row>
    <row r="15" spans="1:21" s="336" customFormat="1" ht="52.8" customHeight="1">
      <c r="B15" s="388" t="s">
        <v>327</v>
      </c>
      <c r="C15" s="490"/>
      <c r="D15" s="491"/>
      <c r="E15" s="388" t="s">
        <v>328</v>
      </c>
      <c r="F15" s="490"/>
      <c r="G15" s="491"/>
      <c r="H15" s="461">
        <v>67.707111955686742</v>
      </c>
      <c r="I15" s="462"/>
      <c r="J15" s="285">
        <v>73.705890429767948</v>
      </c>
      <c r="K15" s="285">
        <v>71.746308476635804</v>
      </c>
      <c r="L15" s="337"/>
      <c r="S15" s="338"/>
      <c r="T15" s="338"/>
      <c r="U15" s="338"/>
    </row>
    <row r="16" spans="1:21" s="336" customFormat="1" ht="23.4" customHeight="1">
      <c r="B16" s="389" t="s">
        <v>329</v>
      </c>
      <c r="C16" s="490"/>
      <c r="D16" s="491"/>
      <c r="E16" s="389" t="s">
        <v>330</v>
      </c>
      <c r="F16" s="490"/>
      <c r="G16" s="491"/>
      <c r="H16" s="465">
        <v>4.1887356972465932</v>
      </c>
      <c r="I16" s="466"/>
      <c r="J16" s="289">
        <v>6.3258861144347893</v>
      </c>
      <c r="K16" s="289">
        <v>5.6277570858757997</v>
      </c>
      <c r="L16" s="337"/>
      <c r="S16" s="338"/>
      <c r="T16" s="338"/>
      <c r="U16" s="338"/>
    </row>
    <row r="17" spans="1:21" s="336" customFormat="1" ht="27.6" customHeight="1">
      <c r="B17" s="388" t="s">
        <v>331</v>
      </c>
      <c r="C17" s="490"/>
      <c r="D17" s="491"/>
      <c r="E17" s="388" t="s">
        <v>332</v>
      </c>
      <c r="F17" s="490"/>
      <c r="G17" s="491"/>
      <c r="H17" s="461">
        <v>13.746815994824729</v>
      </c>
      <c r="I17" s="462"/>
      <c r="J17" s="285">
        <v>14.968321531550972</v>
      </c>
      <c r="K17" s="285">
        <v>14.569300261510399</v>
      </c>
      <c r="L17" s="337"/>
      <c r="S17" s="338"/>
      <c r="T17" s="338"/>
      <c r="U17" s="338"/>
    </row>
    <row r="18" spans="1:21" s="336" customFormat="1" ht="27" customHeight="1">
      <c r="B18" s="389" t="s">
        <v>333</v>
      </c>
      <c r="C18" s="490"/>
      <c r="D18" s="491"/>
      <c r="E18" s="389" t="s">
        <v>334</v>
      </c>
      <c r="F18" s="490"/>
      <c r="G18" s="491"/>
      <c r="H18" s="465">
        <v>10.354586989042978</v>
      </c>
      <c r="I18" s="466"/>
      <c r="J18" s="289">
        <v>2.0576293128812697</v>
      </c>
      <c r="K18" s="289">
        <v>4.7679425205378099</v>
      </c>
      <c r="L18" s="337"/>
      <c r="S18" s="338"/>
      <c r="T18" s="338"/>
      <c r="U18" s="338"/>
    </row>
    <row r="19" spans="1:21" s="336" customFormat="1" ht="23.4" customHeight="1">
      <c r="B19" s="388" t="s">
        <v>290</v>
      </c>
      <c r="C19" s="490"/>
      <c r="D19" s="491"/>
      <c r="E19" s="388" t="s">
        <v>26</v>
      </c>
      <c r="F19" s="490"/>
      <c r="G19" s="491"/>
      <c r="H19" s="461">
        <v>4.0027493631989657</v>
      </c>
      <c r="I19" s="462"/>
      <c r="J19" s="285">
        <v>2.9422726113650182</v>
      </c>
      <c r="K19" s="285">
        <v>3.2886916554402101</v>
      </c>
      <c r="L19" s="337"/>
      <c r="S19" s="338"/>
      <c r="T19" s="338"/>
      <c r="U19" s="338"/>
    </row>
    <row r="20" spans="1:21" ht="26.85" customHeight="1">
      <c r="B20" s="363" t="s">
        <v>191</v>
      </c>
      <c r="C20" s="366"/>
      <c r="D20" s="361"/>
      <c r="E20" s="363" t="s">
        <v>12</v>
      </c>
      <c r="F20" s="366"/>
      <c r="G20" s="361"/>
      <c r="H20" s="463">
        <v>100</v>
      </c>
      <c r="I20" s="464"/>
      <c r="J20" s="284">
        <v>100</v>
      </c>
      <c r="K20" s="284">
        <v>100</v>
      </c>
      <c r="L20" s="266"/>
      <c r="S20" s="333"/>
      <c r="T20" s="333"/>
      <c r="U20" s="333"/>
    </row>
    <row r="21" spans="1:21" ht="1.95" customHeight="1">
      <c r="A21" s="488" t="s">
        <v>335</v>
      </c>
      <c r="B21" s="474"/>
      <c r="C21" s="474"/>
      <c r="D21" s="474"/>
      <c r="E21" s="474"/>
      <c r="T21" s="333">
        <f>Q21-J21</f>
        <v>0</v>
      </c>
      <c r="U21" s="333">
        <f>R21-K21</f>
        <v>0</v>
      </c>
    </row>
    <row r="22" spans="1:21" ht="91.95" customHeight="1">
      <c r="A22" s="474"/>
      <c r="B22" s="474"/>
      <c r="C22" s="474"/>
      <c r="D22" s="474"/>
      <c r="E22" s="474"/>
      <c r="G22" s="386" t="s">
        <v>336</v>
      </c>
      <c r="H22" s="489"/>
      <c r="I22" s="489"/>
      <c r="J22" s="489"/>
      <c r="K22" s="489"/>
    </row>
    <row r="23" spans="1:21" ht="88.5" customHeight="1">
      <c r="G23" s="489"/>
      <c r="H23" s="489"/>
      <c r="I23" s="489"/>
      <c r="J23" s="489"/>
      <c r="K23" s="489"/>
    </row>
    <row r="24" spans="1:21" ht="14.1" customHeight="1"/>
    <row r="25" spans="1:21" ht="50.7" customHeight="1"/>
    <row r="26" spans="1:21" ht="5.25" customHeight="1"/>
  </sheetData>
  <mergeCells count="31">
    <mergeCell ref="B13:D13"/>
    <mergeCell ref="E13:G13"/>
    <mergeCell ref="H13:L13"/>
    <mergeCell ref="A3:C5"/>
    <mergeCell ref="I4:M4"/>
    <mergeCell ref="I5:M5"/>
    <mergeCell ref="C8:M8"/>
    <mergeCell ref="C10:M10"/>
    <mergeCell ref="B14:G14"/>
    <mergeCell ref="H14:I14"/>
    <mergeCell ref="K14:L14"/>
    <mergeCell ref="B15:D15"/>
    <mergeCell ref="E15:G15"/>
    <mergeCell ref="H15:I15"/>
    <mergeCell ref="B16:D16"/>
    <mergeCell ref="E16:G16"/>
    <mergeCell ref="H16:I16"/>
    <mergeCell ref="B17:D17"/>
    <mergeCell ref="E17:G17"/>
    <mergeCell ref="H17:I17"/>
    <mergeCell ref="B18:D18"/>
    <mergeCell ref="E18:G18"/>
    <mergeCell ref="H18:I18"/>
    <mergeCell ref="B19:D19"/>
    <mergeCell ref="E19:G19"/>
    <mergeCell ref="H19:I19"/>
    <mergeCell ref="B20:D20"/>
    <mergeCell ref="E20:G20"/>
    <mergeCell ref="H20:I20"/>
    <mergeCell ref="A21:E22"/>
    <mergeCell ref="G22:K23"/>
  </mergeCells>
  <pageMargins left="0.78740157480314998" right="0.78740157480314998" top="0.78740157480314998" bottom="0.78740157480314998" header="0.78740157480314998" footer="0.78740157480314998"/>
  <pageSetup paperSize="9" scale="46"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1FCE9-6D02-47B2-869E-B69699DA43E1}">
  <sheetPr>
    <tabColor rgb="FF002060"/>
  </sheetPr>
  <dimension ref="A1:M22"/>
  <sheetViews>
    <sheetView showGridLines="0" rightToLeft="1" view="pageBreakPreview" zoomScale="60" zoomScaleNormal="60" workbookViewId="0"/>
  </sheetViews>
  <sheetFormatPr defaultColWidth="8.88671875" defaultRowHeight="13.8"/>
  <cols>
    <col min="1" max="1" width="0.21875" style="279" customWidth="1"/>
    <col min="2" max="2" width="20.33203125" style="279" customWidth="1"/>
    <col min="3" max="3" width="2.109375" style="279" customWidth="1"/>
    <col min="4" max="4" width="20.77734375" style="279" customWidth="1"/>
    <col min="5" max="5" width="3.77734375" style="279" customWidth="1"/>
    <col min="6" max="6" width="1.77734375" style="279" customWidth="1"/>
    <col min="7" max="7" width="11.109375" style="279" customWidth="1"/>
    <col min="8" max="9" width="16" style="279" customWidth="1"/>
    <col min="10" max="10" width="1.109375" style="279" customWidth="1"/>
    <col min="11" max="11" width="2.21875" style="279" customWidth="1"/>
    <col min="12" max="12" width="0" style="279" hidden="1" customWidth="1"/>
    <col min="13" max="13" width="0.77734375" style="279" customWidth="1"/>
    <col min="14" max="14" width="0.88671875" style="279" customWidth="1"/>
    <col min="15" max="15" width="1.21875" style="279" customWidth="1"/>
    <col min="16" max="16" width="28.21875" style="279" customWidth="1"/>
    <col min="17" max="16384" width="8.88671875" style="279"/>
  </cols>
  <sheetData>
    <row r="1" spans="1:13" ht="5.0999999999999996" customHeight="1"/>
    <row r="2" spans="1:13" ht="4.6500000000000004" customHeight="1"/>
    <row r="3" spans="1:13" ht="1.2" customHeight="1">
      <c r="B3" s="429"/>
    </row>
    <row r="4" spans="1:13" ht="17.100000000000001" customHeight="1">
      <c r="B4" s="429"/>
      <c r="G4" s="371" t="s">
        <v>0</v>
      </c>
      <c r="H4" s="429"/>
      <c r="I4" s="429"/>
      <c r="J4" s="429"/>
      <c r="K4" s="429"/>
      <c r="L4" s="429"/>
      <c r="M4" s="429"/>
    </row>
    <row r="5" spans="1:13" ht="16.649999999999999" customHeight="1">
      <c r="B5" s="429"/>
      <c r="G5" s="372" t="s">
        <v>1</v>
      </c>
      <c r="H5" s="429"/>
      <c r="I5" s="429"/>
      <c r="J5" s="429"/>
      <c r="K5" s="429"/>
      <c r="L5" s="429"/>
      <c r="M5" s="429"/>
    </row>
    <row r="6" spans="1:13" ht="0.45" customHeight="1">
      <c r="G6" s="429"/>
      <c r="H6" s="429"/>
      <c r="I6" s="429"/>
      <c r="J6" s="429"/>
      <c r="K6" s="429"/>
      <c r="L6" s="429"/>
      <c r="M6" s="429"/>
    </row>
    <row r="7" spans="1:13" ht="17.100000000000001" customHeight="1"/>
    <row r="8" spans="1:13" ht="23.85" customHeight="1">
      <c r="A8" s="373" t="s">
        <v>338</v>
      </c>
      <c r="B8" s="429"/>
      <c r="C8" s="429"/>
      <c r="D8" s="429"/>
      <c r="E8" s="429"/>
      <c r="F8" s="429"/>
      <c r="G8" s="429"/>
      <c r="H8" s="429"/>
      <c r="I8" s="429"/>
      <c r="J8" s="429"/>
      <c r="K8" s="429"/>
    </row>
    <row r="9" spans="1:13" ht="24.6" customHeight="1">
      <c r="A9" s="374" t="s">
        <v>831</v>
      </c>
      <c r="B9" s="429"/>
      <c r="C9" s="429"/>
      <c r="D9" s="429"/>
      <c r="E9" s="429"/>
      <c r="F9" s="429"/>
      <c r="G9" s="429"/>
      <c r="H9" s="429"/>
      <c r="I9" s="429"/>
      <c r="J9" s="429"/>
      <c r="K9" s="429"/>
    </row>
    <row r="10" spans="1:13" ht="4.2" customHeight="1"/>
    <row r="11" spans="1:13" ht="1.2" customHeight="1"/>
    <row r="12" spans="1:13" ht="21.6">
      <c r="A12" s="369" t="s">
        <v>180</v>
      </c>
      <c r="B12" s="429"/>
      <c r="C12" s="429"/>
      <c r="D12" s="278" t="s">
        <v>2</v>
      </c>
      <c r="E12" s="370" t="s">
        <v>2</v>
      </c>
      <c r="F12" s="429"/>
      <c r="G12" s="429"/>
      <c r="H12" s="263" t="s">
        <v>2</v>
      </c>
      <c r="I12" s="280" t="s">
        <v>2</v>
      </c>
    </row>
    <row r="13" spans="1:13" ht="43.2">
      <c r="A13" s="365" t="s">
        <v>3</v>
      </c>
      <c r="B13" s="366"/>
      <c r="C13" s="366"/>
      <c r="D13" s="361"/>
      <c r="E13" s="365" t="s">
        <v>4</v>
      </c>
      <c r="F13" s="366"/>
      <c r="G13" s="361"/>
      <c r="H13" s="264" t="s">
        <v>5</v>
      </c>
      <c r="I13" s="275" t="s">
        <v>6</v>
      </c>
    </row>
    <row r="14" spans="1:13" ht="21.6">
      <c r="A14" s="367" t="s">
        <v>7</v>
      </c>
      <c r="B14" s="366"/>
      <c r="C14" s="361"/>
      <c r="D14" s="267" t="s">
        <v>8</v>
      </c>
      <c r="E14" s="465">
        <v>65.989844326279297</v>
      </c>
      <c r="F14" s="468"/>
      <c r="G14" s="466"/>
      <c r="H14" s="289">
        <v>31.290113913690163</v>
      </c>
      <c r="I14" s="295">
        <v>48.968646124457777</v>
      </c>
    </row>
    <row r="15" spans="1:13" ht="21.6">
      <c r="A15" s="360" t="s">
        <v>9</v>
      </c>
      <c r="B15" s="366"/>
      <c r="C15" s="361"/>
      <c r="D15" s="270" t="s">
        <v>10</v>
      </c>
      <c r="E15" s="461">
        <v>92.396023191447512</v>
      </c>
      <c r="F15" s="467"/>
      <c r="G15" s="462"/>
      <c r="H15" s="285">
        <v>26.928711276616298</v>
      </c>
      <c r="I15" s="339">
        <v>73.838719595999621</v>
      </c>
    </row>
    <row r="16" spans="1:13" ht="21.6">
      <c r="A16" s="363" t="s">
        <v>11</v>
      </c>
      <c r="B16" s="366"/>
      <c r="C16" s="361"/>
      <c r="D16" s="264" t="s">
        <v>12</v>
      </c>
      <c r="E16" s="492">
        <v>79.353089226545649</v>
      </c>
      <c r="F16" s="493"/>
      <c r="G16" s="494"/>
      <c r="H16" s="294">
        <v>29.998043945763325</v>
      </c>
      <c r="I16" s="340">
        <v>59.450286240751119</v>
      </c>
    </row>
    <row r="17" spans="1:10" ht="1.2" customHeight="1">
      <c r="A17" s="357" t="s">
        <v>13</v>
      </c>
      <c r="B17" s="429"/>
      <c r="C17" s="429"/>
      <c r="D17" s="429"/>
      <c r="E17" s="429"/>
    </row>
    <row r="18" spans="1:10" ht="16.2" customHeight="1">
      <c r="A18" s="429"/>
      <c r="B18" s="429"/>
      <c r="C18" s="429"/>
      <c r="D18" s="429"/>
      <c r="E18" s="429"/>
      <c r="F18" s="359" t="s">
        <v>14</v>
      </c>
      <c r="G18" s="429"/>
      <c r="H18" s="429"/>
      <c r="I18" s="429"/>
      <c r="J18" s="429"/>
    </row>
    <row r="19" spans="1:10" ht="1.2" customHeight="1">
      <c r="F19" s="429"/>
      <c r="G19" s="429"/>
      <c r="H19" s="429"/>
      <c r="I19" s="429"/>
      <c r="J19" s="429"/>
    </row>
    <row r="20" spans="1:10" ht="1.65" customHeight="1"/>
    <row r="21" spans="1:10" ht="105.45" customHeight="1"/>
    <row r="22" spans="1:10" ht="9.15" customHeight="1"/>
  </sheetData>
  <mergeCells count="17">
    <mergeCell ref="A12:C12"/>
    <mergeCell ref="E12:G12"/>
    <mergeCell ref="B3:B5"/>
    <mergeCell ref="G4:M4"/>
    <mergeCell ref="G5:M6"/>
    <mergeCell ref="A8:K8"/>
    <mergeCell ref="A9:K9"/>
    <mergeCell ref="A16:C16"/>
    <mergeCell ref="E16:G16"/>
    <mergeCell ref="A17:E18"/>
    <mergeCell ref="F18:J19"/>
    <mergeCell ref="A13:D13"/>
    <mergeCell ref="E13:G13"/>
    <mergeCell ref="A14:C14"/>
    <mergeCell ref="E14:G14"/>
    <mergeCell ref="A15:C15"/>
    <mergeCell ref="E15:G15"/>
  </mergeCells>
  <pageMargins left="0.78740157480314998" right="0.78740157480314998" top="0.78740157480314998" bottom="0.78740157480314998" header="0.78740157480314998" footer="0.78740157480314998"/>
  <pageSetup paperSize="9" scale="89" orientation="portrait" horizontalDpi="300" verticalDpi="300" r:id="rId1"/>
  <headerFooter alignWithMargins="0"/>
  <colBreaks count="1" manualBreakCount="1">
    <brk id="9"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B98E0-4FC4-4E01-8516-34B7BFBD9642}">
  <sheetPr>
    <tabColor rgb="FF002060"/>
  </sheetPr>
  <dimension ref="A2:G28"/>
  <sheetViews>
    <sheetView showGridLines="0" rightToLeft="1" view="pageBreakPreview" topLeftCell="A21" zoomScale="92" zoomScaleNormal="100" zoomScaleSheetLayoutView="92" workbookViewId="0">
      <selection activeCell="AE32" sqref="AE32"/>
    </sheetView>
  </sheetViews>
  <sheetFormatPr defaultColWidth="8.88671875" defaultRowHeight="13.8"/>
  <cols>
    <col min="1" max="1" width="16.77734375" style="279" customWidth="1"/>
    <col min="2" max="2" width="12" style="279" customWidth="1"/>
    <col min="3" max="3" width="13.33203125" style="279" bestFit="1" customWidth="1"/>
    <col min="4" max="4" width="8.77734375" style="279" customWidth="1"/>
    <col min="5" max="5" width="9" style="279" bestFit="1" customWidth="1"/>
    <col min="6" max="6" width="9.88671875" style="279" customWidth="1"/>
    <col min="7" max="7" width="19.88671875" style="279" customWidth="1"/>
    <col min="8" max="16384" width="8.88671875" style="279"/>
  </cols>
  <sheetData>
    <row r="2" spans="1:7" ht="14.4">
      <c r="A2" s="30"/>
      <c r="B2" s="30"/>
      <c r="C2" s="30"/>
      <c r="D2" s="30"/>
      <c r="E2" s="495" t="s">
        <v>64</v>
      </c>
      <c r="F2" s="495"/>
      <c r="G2" s="495"/>
    </row>
    <row r="3" spans="1:7" ht="15.6">
      <c r="A3" s="30"/>
      <c r="B3" s="32"/>
      <c r="C3" s="30"/>
      <c r="D3" s="30"/>
      <c r="E3" s="496" t="s">
        <v>65</v>
      </c>
      <c r="F3" s="496"/>
      <c r="G3" s="496"/>
    </row>
    <row r="4" spans="1:7" ht="15.6">
      <c r="A4" s="30"/>
      <c r="B4" s="32"/>
      <c r="C4" s="30"/>
      <c r="D4" s="30"/>
      <c r="E4" s="34"/>
      <c r="F4" s="34"/>
      <c r="G4" s="35"/>
    </row>
    <row r="5" spans="1:7" ht="15">
      <c r="A5" s="377" t="s">
        <v>340</v>
      </c>
      <c r="B5" s="377"/>
      <c r="C5" s="377"/>
      <c r="D5" s="377"/>
      <c r="E5" s="377"/>
      <c r="F5" s="377"/>
      <c r="G5" s="377"/>
    </row>
    <row r="6" spans="1:7" ht="15">
      <c r="A6" s="378" t="s">
        <v>341</v>
      </c>
      <c r="B6" s="378"/>
      <c r="C6" s="378"/>
      <c r="D6" s="378"/>
      <c r="E6" s="378"/>
      <c r="F6" s="378"/>
      <c r="G6" s="378"/>
    </row>
    <row r="7" spans="1:7" ht="17.399999999999999">
      <c r="A7" s="36" t="s">
        <v>343</v>
      </c>
      <c r="B7" s="30"/>
      <c r="C7" s="37"/>
      <c r="D7" s="37"/>
      <c r="E7" s="37"/>
      <c r="F7" s="37"/>
      <c r="G7" s="30"/>
    </row>
    <row r="8" spans="1:7" ht="43.2" customHeight="1">
      <c r="A8" s="379" t="s">
        <v>96</v>
      </c>
      <c r="B8" s="380"/>
      <c r="C8" s="379" t="s">
        <v>97</v>
      </c>
      <c r="D8" s="383" t="s">
        <v>98</v>
      </c>
      <c r="E8" s="384"/>
      <c r="F8" s="385"/>
      <c r="G8" s="379" t="s">
        <v>23</v>
      </c>
    </row>
    <row r="9" spans="1:7" ht="43.2">
      <c r="A9" s="381"/>
      <c r="B9" s="382"/>
      <c r="C9" s="381"/>
      <c r="D9" s="305" t="s">
        <v>99</v>
      </c>
      <c r="E9" s="305" t="s">
        <v>4</v>
      </c>
      <c r="F9" s="305" t="s">
        <v>100</v>
      </c>
      <c r="G9" s="381"/>
    </row>
    <row r="10" spans="1:7" ht="21.6">
      <c r="A10" s="58" t="s">
        <v>101</v>
      </c>
      <c r="B10" s="58" t="s">
        <v>102</v>
      </c>
      <c r="C10" s="59">
        <v>54.947114205747262</v>
      </c>
      <c r="D10" s="59">
        <v>40.245569919533089</v>
      </c>
      <c r="E10" s="59">
        <v>63.162619099497419</v>
      </c>
      <c r="F10" s="59">
        <v>17.672248602634603</v>
      </c>
      <c r="G10" s="60">
        <v>79.356194769122339</v>
      </c>
    </row>
    <row r="11" spans="1:7" ht="21.6">
      <c r="A11" s="61" t="s">
        <v>103</v>
      </c>
      <c r="B11" s="61" t="s">
        <v>104</v>
      </c>
      <c r="C11" s="62">
        <v>55.273014634696736</v>
      </c>
      <c r="D11" s="62">
        <v>42.006211232622093</v>
      </c>
      <c r="E11" s="62">
        <v>64.562844629022138</v>
      </c>
      <c r="F11" s="62">
        <v>18.953713273894397</v>
      </c>
      <c r="G11" s="63">
        <v>73.063860865040027</v>
      </c>
    </row>
    <row r="12" spans="1:7" ht="21.6">
      <c r="A12" s="58" t="s">
        <v>105</v>
      </c>
      <c r="B12" s="58" t="s">
        <v>106</v>
      </c>
      <c r="C12" s="59">
        <v>56.467201082431842</v>
      </c>
      <c r="D12" s="59">
        <v>42.172442102263247</v>
      </c>
      <c r="E12" s="59">
        <v>64.624399662711269</v>
      </c>
      <c r="F12" s="59">
        <v>19.273583352463902</v>
      </c>
      <c r="G12" s="60">
        <v>76.209298991013426</v>
      </c>
    </row>
    <row r="13" spans="1:7" ht="21.6">
      <c r="A13" s="61" t="s">
        <v>107</v>
      </c>
      <c r="B13" s="61" t="s">
        <v>108</v>
      </c>
      <c r="C13" s="62">
        <v>55.064871642589829</v>
      </c>
      <c r="D13" s="62">
        <v>40.259118360406411</v>
      </c>
      <c r="E13" s="62">
        <v>61.926520580214607</v>
      </c>
      <c r="F13" s="62">
        <v>17.437391561209022</v>
      </c>
      <c r="G13" s="63">
        <v>75.605848060218861</v>
      </c>
    </row>
    <row r="14" spans="1:7" ht="21.6">
      <c r="A14" s="58" t="s">
        <v>109</v>
      </c>
      <c r="B14" s="58" t="s">
        <v>110</v>
      </c>
      <c r="C14" s="59">
        <v>54.183991464058487</v>
      </c>
      <c r="D14" s="59">
        <v>40.270040250954594</v>
      </c>
      <c r="E14" s="59">
        <v>62.10914221332019</v>
      </c>
      <c r="F14" s="59">
        <v>17.449504975480696</v>
      </c>
      <c r="G14" s="60">
        <v>73.421229831012965</v>
      </c>
    </row>
    <row r="15" spans="1:7" ht="21.6">
      <c r="A15" s="61" t="s">
        <v>111</v>
      </c>
      <c r="B15" s="61" t="s">
        <v>112</v>
      </c>
      <c r="C15" s="62">
        <v>54.791056143682184</v>
      </c>
      <c r="D15" s="62">
        <v>40.659048393462513</v>
      </c>
      <c r="E15" s="62">
        <v>62.643864591544506</v>
      </c>
      <c r="F15" s="62">
        <v>17.776692785012251</v>
      </c>
      <c r="G15" s="63">
        <v>74.193084298628051</v>
      </c>
    </row>
    <row r="16" spans="1:7" ht="21.6">
      <c r="A16" s="58" t="s">
        <v>113</v>
      </c>
      <c r="B16" s="58" t="s">
        <v>114</v>
      </c>
      <c r="C16" s="59">
        <v>55.568598156581672</v>
      </c>
      <c r="D16" s="59">
        <v>41.860414861979145</v>
      </c>
      <c r="E16" s="59">
        <v>63.435067817307477</v>
      </c>
      <c r="F16" s="59">
        <v>19.446168893779998</v>
      </c>
      <c r="G16" s="60">
        <v>74.202099952955109</v>
      </c>
    </row>
    <row r="17" spans="1:7" ht="21.6">
      <c r="A17" s="61" t="s">
        <v>115</v>
      </c>
      <c r="B17" s="61" t="s">
        <v>116</v>
      </c>
      <c r="C17" s="62">
        <v>55.493520373697535</v>
      </c>
      <c r="D17" s="62">
        <v>41.89229045620808</v>
      </c>
      <c r="E17" s="62">
        <v>63.484280774230115</v>
      </c>
      <c r="F17" s="62">
        <v>19.47877689660908</v>
      </c>
      <c r="G17" s="63">
        <v>73.908294153240206</v>
      </c>
    </row>
    <row r="18" spans="1:7" ht="21.6">
      <c r="A18" s="58" t="s">
        <v>117</v>
      </c>
      <c r="B18" s="58" t="s">
        <v>118</v>
      </c>
      <c r="C18" s="59">
        <v>56.210532214872956</v>
      </c>
      <c r="D18" s="59">
        <v>41.994394755117916</v>
      </c>
      <c r="E18" s="59">
        <v>63.507355236890504</v>
      </c>
      <c r="F18" s="59">
        <v>19.621859673621813</v>
      </c>
      <c r="G18" s="60">
        <v>75.465230097860797</v>
      </c>
    </row>
    <row r="19" spans="1:7" ht="21.6">
      <c r="A19" s="61" t="s">
        <v>119</v>
      </c>
      <c r="B19" s="61" t="s">
        <v>120</v>
      </c>
      <c r="C19" s="62">
        <v>56.368868680507831</v>
      </c>
      <c r="D19" s="62">
        <v>42.019906187044519</v>
      </c>
      <c r="E19" s="62">
        <v>63.489758963443776</v>
      </c>
      <c r="F19" s="62">
        <v>19.674506032904805</v>
      </c>
      <c r="G19" s="63">
        <v>75.713977006836629</v>
      </c>
    </row>
    <row r="20" spans="1:7" ht="21.6">
      <c r="A20" s="58" t="s">
        <v>121</v>
      </c>
      <c r="B20" s="58" t="s">
        <v>122</v>
      </c>
      <c r="C20" s="59">
        <v>55.858784094929213</v>
      </c>
      <c r="D20" s="59">
        <v>41.977523829887367</v>
      </c>
      <c r="E20" s="59">
        <v>63.011382402715753</v>
      </c>
      <c r="F20" s="59">
        <v>20.20089462530818</v>
      </c>
      <c r="G20" s="60">
        <v>74.549114590105944</v>
      </c>
    </row>
    <row r="21" spans="1:7" ht="21.6">
      <c r="A21" s="61" t="s">
        <v>123</v>
      </c>
      <c r="B21" s="61" t="s">
        <v>124</v>
      </c>
      <c r="C21" s="62">
        <v>56.399756976783635</v>
      </c>
      <c r="D21" s="62">
        <v>42.305985025335481</v>
      </c>
      <c r="E21" s="62">
        <v>63.330444895877179</v>
      </c>
      <c r="F21" s="62">
        <v>20.488995431166977</v>
      </c>
      <c r="G21" s="63">
        <v>75.264327271609517</v>
      </c>
    </row>
    <row r="22" spans="1:7" ht="21.6">
      <c r="A22" s="58" t="s">
        <v>125</v>
      </c>
      <c r="B22" s="58" t="s">
        <v>126</v>
      </c>
      <c r="C22" s="59">
        <v>57.916243155690296</v>
      </c>
      <c r="D22" s="59">
        <v>44.984242886232586</v>
      </c>
      <c r="E22" s="59">
        <v>65.990949648118246</v>
      </c>
      <c r="F22" s="59">
        <v>23.175440874489922</v>
      </c>
      <c r="G22" s="60">
        <v>75.192447956718439</v>
      </c>
    </row>
    <row r="23" spans="1:7" ht="21.6">
      <c r="A23" s="61" t="s">
        <v>127</v>
      </c>
      <c r="B23" s="61" t="s">
        <v>128</v>
      </c>
      <c r="C23" s="62">
        <v>58.393100002425477</v>
      </c>
      <c r="D23" s="62">
        <v>45.505543069018991</v>
      </c>
      <c r="E23" s="62">
        <v>66.981835166576843</v>
      </c>
      <c r="F23" s="62">
        <v>23.191198097107463</v>
      </c>
      <c r="G23" s="63">
        <v>75.569529585518652</v>
      </c>
    </row>
    <row r="24" spans="1:7" ht="21.6">
      <c r="A24" s="58" t="s">
        <v>129</v>
      </c>
      <c r="B24" s="58" t="s">
        <v>130</v>
      </c>
      <c r="C24" s="59">
        <v>58.825232224035801</v>
      </c>
      <c r="D24" s="59">
        <v>46.651782213888801</v>
      </c>
      <c r="E24" s="59">
        <v>66.551143524571003</v>
      </c>
      <c r="F24" s="59">
        <v>25.976530899171301</v>
      </c>
      <c r="G24" s="60">
        <v>75.244157596719603</v>
      </c>
    </row>
    <row r="25" spans="1:7" ht="21.6">
      <c r="A25" s="61" t="s">
        <v>131</v>
      </c>
      <c r="B25" s="61" t="s">
        <v>132</v>
      </c>
      <c r="C25" s="62">
        <v>58.23310991265862</v>
      </c>
      <c r="D25" s="62">
        <v>46.200525768709873</v>
      </c>
      <c r="E25" s="62">
        <v>65.762091234255251</v>
      </c>
      <c r="F25" s="62">
        <v>25.890998351247795</v>
      </c>
      <c r="G25" s="63">
        <v>74.517498431778733</v>
      </c>
    </row>
    <row r="26" spans="1:7" ht="21.6">
      <c r="A26" s="58" t="s">
        <v>19</v>
      </c>
      <c r="B26" s="58" t="s">
        <v>20</v>
      </c>
      <c r="C26" s="59">
        <v>59.395211753131427</v>
      </c>
      <c r="D26" s="59">
        <v>48.826002342210757</v>
      </c>
      <c r="E26" s="59">
        <v>65.642678962298504</v>
      </c>
      <c r="F26" s="59">
        <v>31.358832418225504</v>
      </c>
      <c r="G26" s="60">
        <v>73.873544532059228</v>
      </c>
    </row>
    <row r="27" spans="1:7" ht="21.6">
      <c r="A27" s="61" t="s">
        <v>70</v>
      </c>
      <c r="B27" s="61" t="s">
        <v>18</v>
      </c>
      <c r="C27" s="62">
        <v>59.450286240751119</v>
      </c>
      <c r="D27" s="62">
        <v>48.968646124457777</v>
      </c>
      <c r="E27" s="62">
        <v>65.989844326279297</v>
      </c>
      <c r="F27" s="62">
        <v>31.290113913690163</v>
      </c>
      <c r="G27" s="63">
        <v>73.838719595999621</v>
      </c>
    </row>
    <row r="28" spans="1:7" ht="16.8">
      <c r="A28" s="64" t="s">
        <v>13</v>
      </c>
      <c r="B28" s="65"/>
      <c r="C28" s="52"/>
      <c r="D28" s="52"/>
      <c r="E28" s="52"/>
      <c r="F28" s="52"/>
      <c r="G28" s="66" t="s">
        <v>14</v>
      </c>
    </row>
  </sheetData>
  <mergeCells count="8">
    <mergeCell ref="E2:G2"/>
    <mergeCell ref="E3:G3"/>
    <mergeCell ref="A5:G5"/>
    <mergeCell ref="A6:G6"/>
    <mergeCell ref="A8:B9"/>
    <mergeCell ref="C8:C9"/>
    <mergeCell ref="D8:F8"/>
    <mergeCell ref="G8:G9"/>
  </mergeCells>
  <pageMargins left="0.7" right="0.7" top="0.75" bottom="0.75" header="0.3" footer="0.3"/>
  <pageSetup scale="74"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DDFB-9B9E-4848-B803-7664B00A63DC}">
  <sheetPr>
    <tabColor rgb="FF002060"/>
  </sheetPr>
  <dimension ref="A1:J21"/>
  <sheetViews>
    <sheetView showGridLines="0" rightToLeft="1" view="pageBreakPreview" zoomScale="60" zoomScaleNormal="100" workbookViewId="0">
      <selection activeCell="AE32" sqref="AE32"/>
    </sheetView>
  </sheetViews>
  <sheetFormatPr defaultColWidth="8.88671875" defaultRowHeight="13.8"/>
  <cols>
    <col min="1" max="1" width="18.21875" style="279" customWidth="1"/>
    <col min="2" max="2" width="2.21875" style="279" customWidth="1"/>
    <col min="3" max="3" width="20.77734375" style="279" customWidth="1"/>
    <col min="4" max="4" width="3.77734375" style="279" customWidth="1"/>
    <col min="5" max="5" width="17" style="279" customWidth="1"/>
    <col min="6" max="6" width="3.77734375" style="279" customWidth="1"/>
    <col min="7" max="7" width="5.109375" style="279" customWidth="1"/>
    <col min="8" max="8" width="11.88671875" style="279" customWidth="1"/>
    <col min="9" max="9" width="20.77734375" style="279" customWidth="1"/>
    <col min="10" max="10" width="1.21875" style="279" customWidth="1"/>
    <col min="11" max="11" width="28.21875" style="279" customWidth="1"/>
    <col min="12" max="16384" width="8.88671875" style="279"/>
  </cols>
  <sheetData>
    <row r="1" spans="1:10" ht="5.0999999999999996" customHeight="1"/>
    <row r="2" spans="1:10" ht="5.85" customHeight="1"/>
    <row r="3" spans="1:10" ht="0.9" customHeight="1">
      <c r="A3" s="429"/>
    </row>
    <row r="4" spans="1:10" ht="17.100000000000001" customHeight="1">
      <c r="A4" s="429"/>
      <c r="H4" s="371" t="s">
        <v>0</v>
      </c>
      <c r="I4" s="429"/>
      <c r="J4" s="429"/>
    </row>
    <row r="5" spans="1:10" ht="17.100000000000001" customHeight="1">
      <c r="A5" s="429"/>
      <c r="H5" s="372" t="s">
        <v>1</v>
      </c>
      <c r="I5" s="429"/>
      <c r="J5" s="429"/>
    </row>
    <row r="6" spans="1:10" ht="0.15" customHeight="1"/>
    <row r="7" spans="1:10" ht="16.350000000000001" customHeight="1"/>
    <row r="8" spans="1:10" ht="24.15" customHeight="1">
      <c r="A8" s="373" t="s">
        <v>814</v>
      </c>
      <c r="B8" s="429"/>
      <c r="C8" s="429"/>
      <c r="D8" s="429"/>
      <c r="E8" s="429"/>
      <c r="F8" s="429"/>
      <c r="G8" s="429"/>
      <c r="H8" s="429"/>
      <c r="I8" s="429"/>
      <c r="J8" s="429"/>
    </row>
    <row r="9" spans="1:10" ht="0.15" customHeight="1"/>
    <row r="10" spans="1:10" ht="24.15" customHeight="1">
      <c r="A10" s="374" t="s">
        <v>342</v>
      </c>
      <c r="B10" s="429"/>
      <c r="C10" s="429"/>
      <c r="D10" s="429"/>
      <c r="E10" s="429"/>
      <c r="F10" s="429"/>
      <c r="G10" s="429"/>
      <c r="H10" s="429"/>
      <c r="I10" s="429"/>
      <c r="J10" s="429"/>
    </row>
    <row r="11" spans="1:10" ht="0.6" customHeight="1"/>
    <row r="12" spans="1:10" ht="4.2" customHeight="1"/>
    <row r="13" spans="1:10" ht="17.399999999999999">
      <c r="A13" s="369" t="s">
        <v>182</v>
      </c>
      <c r="B13" s="429"/>
      <c r="C13" s="278" t="s">
        <v>2</v>
      </c>
      <c r="D13" s="370" t="s">
        <v>2</v>
      </c>
      <c r="E13" s="429"/>
      <c r="F13" s="370" t="s">
        <v>2</v>
      </c>
      <c r="G13" s="429"/>
      <c r="H13" s="429"/>
      <c r="I13" s="280" t="s">
        <v>2</v>
      </c>
    </row>
    <row r="14" spans="1:10" ht="43.2">
      <c r="A14" s="365" t="s">
        <v>15</v>
      </c>
      <c r="B14" s="366"/>
      <c r="C14" s="361"/>
      <c r="D14" s="365" t="s">
        <v>4</v>
      </c>
      <c r="E14" s="361"/>
      <c r="F14" s="365" t="s">
        <v>5</v>
      </c>
      <c r="G14" s="366"/>
      <c r="H14" s="361"/>
      <c r="I14" s="275" t="s">
        <v>16</v>
      </c>
    </row>
    <row r="15" spans="1:10" ht="21.6">
      <c r="A15" s="388" t="s">
        <v>17</v>
      </c>
      <c r="B15" s="361"/>
      <c r="C15" s="282" t="s">
        <v>18</v>
      </c>
      <c r="D15" s="405">
        <v>65.989844326279297</v>
      </c>
      <c r="E15" s="406"/>
      <c r="F15" s="405">
        <v>31.290113913690163</v>
      </c>
      <c r="G15" s="407"/>
      <c r="H15" s="406"/>
      <c r="I15" s="271">
        <v>48.968646124457777</v>
      </c>
    </row>
    <row r="16" spans="1:10" ht="21.6">
      <c r="A16" s="389" t="s">
        <v>224</v>
      </c>
      <c r="B16" s="497"/>
      <c r="C16" s="281" t="s">
        <v>20</v>
      </c>
      <c r="D16" s="368">
        <v>65.642678962298504</v>
      </c>
      <c r="E16" s="361"/>
      <c r="F16" s="368">
        <v>31.358832418225504</v>
      </c>
      <c r="G16" s="366"/>
      <c r="H16" s="361"/>
      <c r="I16" s="268">
        <v>48.826002342210757</v>
      </c>
    </row>
    <row r="17" spans="1:10" ht="1.2" customHeight="1">
      <c r="A17" s="357" t="s">
        <v>13</v>
      </c>
      <c r="B17" s="429"/>
      <c r="C17" s="429"/>
      <c r="D17" s="429"/>
    </row>
    <row r="18" spans="1:10" ht="16.2" customHeight="1">
      <c r="A18" s="429"/>
      <c r="B18" s="429"/>
      <c r="C18" s="429"/>
      <c r="D18" s="429"/>
      <c r="G18" s="498" t="s">
        <v>14</v>
      </c>
      <c r="H18" s="499"/>
      <c r="I18" s="499"/>
      <c r="J18" s="499"/>
    </row>
    <row r="19" spans="1:10" ht="1.2" customHeight="1">
      <c r="G19" s="499"/>
      <c r="H19" s="499"/>
      <c r="I19" s="499"/>
      <c r="J19" s="499"/>
    </row>
    <row r="20" spans="1:10" ht="1.2" customHeight="1"/>
    <row r="21" spans="1:10" ht="5.25" customHeight="1"/>
  </sheetData>
  <mergeCells count="19">
    <mergeCell ref="A13:B13"/>
    <mergeCell ref="D13:E13"/>
    <mergeCell ref="F13:H13"/>
    <mergeCell ref="A3:A5"/>
    <mergeCell ref="H4:J4"/>
    <mergeCell ref="H5:J5"/>
    <mergeCell ref="A8:J8"/>
    <mergeCell ref="A10:J10"/>
    <mergeCell ref="A14:C14"/>
    <mergeCell ref="D14:E14"/>
    <mergeCell ref="F14:H14"/>
    <mergeCell ref="A15:B15"/>
    <mergeCell ref="D15:E15"/>
    <mergeCell ref="F15:H15"/>
    <mergeCell ref="A16:B16"/>
    <mergeCell ref="D16:E16"/>
    <mergeCell ref="F16:H16"/>
    <mergeCell ref="A17:D18"/>
    <mergeCell ref="G18:J19"/>
  </mergeCells>
  <pageMargins left="0.78740157480314998" right="0.78740157480314998" top="0.78740157480314998" bottom="0.78740157480314998" header="0.78740157480314998" footer="0.78740157480314998"/>
  <pageSetup paperSize="9" scale="82" orientation="portrait" horizontalDpi="300" verticalDpi="300" r:id="rId1"/>
  <headerFooter alignWithMargins="0"/>
  <colBreaks count="1" manualBreakCount="1">
    <brk id="9"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E43F8-BD49-4CE1-B177-DEDDA5536EBC}">
  <sheetPr>
    <tabColor rgb="FF002060"/>
  </sheetPr>
  <dimension ref="A1:K31"/>
  <sheetViews>
    <sheetView showGridLines="0" rightToLeft="1" view="pageBreakPreview" zoomScale="60" zoomScaleNormal="100" workbookViewId="0">
      <selection activeCell="AE32" sqref="AE32"/>
    </sheetView>
  </sheetViews>
  <sheetFormatPr defaultColWidth="9.109375" defaultRowHeight="13.8"/>
  <cols>
    <col min="1" max="1" width="18.21875" style="279" customWidth="1"/>
    <col min="2" max="2" width="16" style="279" customWidth="1"/>
    <col min="3" max="3" width="10.33203125" style="279" customWidth="1"/>
    <col min="4" max="4" width="10.109375" style="279" customWidth="1"/>
    <col min="5" max="5" width="20.6640625" style="279" customWidth="1"/>
    <col min="6" max="6" width="12" style="279" customWidth="1"/>
    <col min="7" max="7" width="8.6640625" style="279" customWidth="1"/>
    <col min="8" max="8" width="40.21875" style="279" customWidth="1"/>
    <col min="9" max="9" width="0" style="279" hidden="1" customWidth="1"/>
    <col min="10" max="11" width="0.33203125" style="279" customWidth="1"/>
    <col min="12" max="12" width="22" style="279" customWidth="1"/>
    <col min="13" max="13" width="28.21875" style="279" customWidth="1"/>
    <col min="14" max="16384" width="9.109375" style="279"/>
  </cols>
  <sheetData>
    <row r="1" spans="1:11" ht="4.2" customHeight="1"/>
    <row r="2" spans="1:11" ht="5.85" customHeight="1"/>
    <row r="3" spans="1:11" ht="0.15" customHeight="1">
      <c r="A3" s="429"/>
    </row>
    <row r="4" spans="1:11" ht="17.100000000000001" customHeight="1">
      <c r="A4" s="429"/>
      <c r="G4" s="507" t="s">
        <v>0</v>
      </c>
      <c r="H4" s="499"/>
      <c r="I4" s="499"/>
      <c r="J4" s="499"/>
      <c r="K4" s="499"/>
    </row>
    <row r="5" spans="1:11" ht="17.100000000000001" customHeight="1">
      <c r="A5" s="429"/>
      <c r="G5" s="508" t="s">
        <v>1</v>
      </c>
      <c r="H5" s="509"/>
      <c r="I5" s="509"/>
      <c r="J5" s="509"/>
      <c r="K5" s="509"/>
    </row>
    <row r="6" spans="1:11" ht="0.75" customHeight="1">
      <c r="A6" s="429"/>
    </row>
    <row r="7" spans="1:11" ht="16.350000000000001" customHeight="1"/>
    <row r="8" spans="1:11" ht="23.85" customHeight="1">
      <c r="A8" s="373" t="s">
        <v>348</v>
      </c>
      <c r="B8" s="429"/>
      <c r="C8" s="429"/>
      <c r="D8" s="429"/>
      <c r="E8" s="429"/>
      <c r="F8" s="429"/>
      <c r="G8" s="429"/>
      <c r="H8" s="429"/>
    </row>
    <row r="9" spans="1:11" ht="24.6" customHeight="1">
      <c r="A9" s="374" t="s">
        <v>349</v>
      </c>
      <c r="B9" s="429"/>
      <c r="C9" s="429"/>
      <c r="D9" s="429"/>
      <c r="E9" s="429"/>
      <c r="F9" s="429"/>
      <c r="G9" s="429"/>
      <c r="H9" s="429"/>
    </row>
    <row r="10" spans="1:11" ht="4.2" customHeight="1"/>
    <row r="11" spans="1:11" ht="1.2" customHeight="1"/>
    <row r="12" spans="1:11" ht="17.100000000000001" customHeight="1">
      <c r="A12" s="369" t="s">
        <v>350</v>
      </c>
      <c r="B12" s="429"/>
      <c r="C12" s="370" t="s">
        <v>2</v>
      </c>
      <c r="D12" s="429"/>
      <c r="E12" s="263" t="s">
        <v>2</v>
      </c>
      <c r="F12" s="439" t="s">
        <v>2</v>
      </c>
      <c r="G12" s="429"/>
      <c r="H12" s="439" t="s">
        <v>2</v>
      </c>
      <c r="I12" s="429"/>
      <c r="J12" s="429"/>
    </row>
    <row r="13" spans="1:11" ht="72" customHeight="1">
      <c r="A13" s="365" t="s">
        <v>27</v>
      </c>
      <c r="B13" s="361"/>
      <c r="C13" s="365" t="s">
        <v>4</v>
      </c>
      <c r="D13" s="361"/>
      <c r="E13" s="264" t="s">
        <v>5</v>
      </c>
      <c r="F13" s="427" t="s">
        <v>6</v>
      </c>
      <c r="G13" s="361"/>
      <c r="H13" s="427" t="s">
        <v>29</v>
      </c>
      <c r="I13" s="366"/>
      <c r="J13" s="361"/>
    </row>
    <row r="14" spans="1:11" ht="21.75" customHeight="1">
      <c r="A14" s="425" t="s">
        <v>31</v>
      </c>
      <c r="B14" s="424"/>
      <c r="C14" s="465">
        <v>12.891692712237765</v>
      </c>
      <c r="D14" s="466"/>
      <c r="E14" s="289">
        <v>2.873272033527241</v>
      </c>
      <c r="F14" s="505">
        <v>5.0104933730597097</v>
      </c>
      <c r="G14" s="506"/>
      <c r="H14" s="426" t="s">
        <v>32</v>
      </c>
      <c r="I14" s="502"/>
      <c r="J14" s="421"/>
    </row>
    <row r="15" spans="1:11" ht="21.75" customHeight="1">
      <c r="A15" s="422" t="s">
        <v>33</v>
      </c>
      <c r="B15" s="424"/>
      <c r="C15" s="461">
        <v>28.775348362977226</v>
      </c>
      <c r="D15" s="462"/>
      <c r="E15" s="285">
        <v>6.9469929552234078</v>
      </c>
      <c r="F15" s="500">
        <v>11.716058530789924</v>
      </c>
      <c r="G15" s="501"/>
      <c r="H15" s="420" t="s">
        <v>34</v>
      </c>
      <c r="I15" s="502"/>
      <c r="J15" s="421"/>
    </row>
    <row r="16" spans="1:11" ht="21.75" customHeight="1">
      <c r="A16" s="425" t="s">
        <v>35</v>
      </c>
      <c r="B16" s="424"/>
      <c r="C16" s="465">
        <v>34.285498375273939</v>
      </c>
      <c r="D16" s="466"/>
      <c r="E16" s="289">
        <v>7.6096993054719171</v>
      </c>
      <c r="F16" s="505">
        <v>15.795454018430657</v>
      </c>
      <c r="G16" s="506"/>
      <c r="H16" s="426" t="s">
        <v>36</v>
      </c>
      <c r="I16" s="502"/>
      <c r="J16" s="421"/>
    </row>
    <row r="17" spans="1:10" ht="21.75" customHeight="1">
      <c r="A17" s="422" t="s">
        <v>37</v>
      </c>
      <c r="B17" s="424"/>
      <c r="C17" s="461">
        <v>41.715869613940718</v>
      </c>
      <c r="D17" s="462"/>
      <c r="E17" s="285">
        <v>13.037665045170257</v>
      </c>
      <c r="F17" s="500">
        <v>25.728031216391706</v>
      </c>
      <c r="G17" s="501"/>
      <c r="H17" s="420" t="s">
        <v>38</v>
      </c>
      <c r="I17" s="502"/>
      <c r="J17" s="421"/>
    </row>
    <row r="18" spans="1:10" ht="21.75" customHeight="1">
      <c r="A18" s="425" t="s">
        <v>39</v>
      </c>
      <c r="B18" s="424"/>
      <c r="C18" s="465">
        <v>32.886184955169973</v>
      </c>
      <c r="D18" s="466"/>
      <c r="E18" s="289">
        <v>10.562335587014578</v>
      </c>
      <c r="F18" s="505">
        <v>21.79468824955752</v>
      </c>
      <c r="G18" s="506"/>
      <c r="H18" s="426" t="s">
        <v>40</v>
      </c>
      <c r="I18" s="502"/>
      <c r="J18" s="421"/>
    </row>
    <row r="19" spans="1:10" ht="21.75" customHeight="1">
      <c r="A19" s="422" t="s">
        <v>41</v>
      </c>
      <c r="B19" s="424"/>
      <c r="C19" s="461">
        <v>66.243729973392036</v>
      </c>
      <c r="D19" s="462"/>
      <c r="E19" s="285">
        <v>22.174937105634857</v>
      </c>
      <c r="F19" s="500">
        <v>47.775905859780451</v>
      </c>
      <c r="G19" s="501"/>
      <c r="H19" s="420" t="s">
        <v>42</v>
      </c>
      <c r="I19" s="502"/>
      <c r="J19" s="421"/>
    </row>
    <row r="20" spans="1:10" ht="21.75" customHeight="1">
      <c r="A20" s="425" t="s">
        <v>43</v>
      </c>
      <c r="B20" s="424"/>
      <c r="C20" s="465">
        <v>85.614571281158746</v>
      </c>
      <c r="D20" s="466"/>
      <c r="E20" s="289">
        <v>58.798525281149509</v>
      </c>
      <c r="F20" s="505">
        <v>78.036643247746369</v>
      </c>
      <c r="G20" s="506"/>
      <c r="H20" s="426" t="s">
        <v>44</v>
      </c>
      <c r="I20" s="502"/>
      <c r="J20" s="421"/>
    </row>
    <row r="21" spans="1:10" ht="21.75" customHeight="1">
      <c r="A21" s="422" t="s">
        <v>45</v>
      </c>
      <c r="B21" s="424"/>
      <c r="C21" s="461">
        <v>89.932965899093006</v>
      </c>
      <c r="D21" s="462"/>
      <c r="E21" s="285">
        <v>64.431014093412273</v>
      </c>
      <c r="F21" s="500">
        <v>76.127881304007943</v>
      </c>
      <c r="G21" s="501"/>
      <c r="H21" s="420" t="s">
        <v>46</v>
      </c>
      <c r="I21" s="502"/>
      <c r="J21" s="421"/>
    </row>
    <row r="22" spans="1:10" ht="21.75" customHeight="1">
      <c r="A22" s="425" t="s">
        <v>47</v>
      </c>
      <c r="B22" s="424"/>
      <c r="C22" s="465">
        <v>91.505031955461007</v>
      </c>
      <c r="D22" s="466"/>
      <c r="E22" s="289">
        <v>80.091249473083877</v>
      </c>
      <c r="F22" s="505">
        <v>88.297757447594222</v>
      </c>
      <c r="G22" s="506"/>
      <c r="H22" s="426" t="s">
        <v>626</v>
      </c>
      <c r="I22" s="502"/>
      <c r="J22" s="421"/>
    </row>
    <row r="23" spans="1:10" ht="21.75" customHeight="1">
      <c r="A23" s="422" t="s">
        <v>49</v>
      </c>
      <c r="B23" s="424"/>
      <c r="C23" s="461">
        <v>89.299698180928303</v>
      </c>
      <c r="D23" s="462"/>
      <c r="E23" s="285">
        <v>72.114507299270073</v>
      </c>
      <c r="F23" s="500">
        <v>84.772877486030168</v>
      </c>
      <c r="G23" s="501"/>
      <c r="H23" s="420" t="s">
        <v>50</v>
      </c>
      <c r="I23" s="502"/>
      <c r="J23" s="421"/>
    </row>
    <row r="24" spans="1:10" ht="21.6">
      <c r="A24" s="363" t="s">
        <v>351</v>
      </c>
      <c r="B24" s="361"/>
      <c r="C24" s="492">
        <v>65.989844326279297</v>
      </c>
      <c r="D24" s="494"/>
      <c r="E24" s="294">
        <v>31.290113913690163</v>
      </c>
      <c r="F24" s="503">
        <v>48.968646124457777</v>
      </c>
      <c r="G24" s="504"/>
      <c r="H24" s="484" t="s">
        <v>12</v>
      </c>
      <c r="I24" s="366"/>
      <c r="J24" s="361"/>
    </row>
    <row r="25" spans="1:10" ht="0.15" customHeight="1"/>
    <row r="26" spans="1:10" ht="1.95" customHeight="1"/>
    <row r="27" spans="1:10" ht="0.9" customHeight="1"/>
    <row r="28" spans="1:10" ht="17.100000000000001" customHeight="1">
      <c r="A28" s="357" t="s">
        <v>13</v>
      </c>
      <c r="B28" s="429"/>
      <c r="C28" s="429"/>
      <c r="D28" s="359" t="s">
        <v>14</v>
      </c>
      <c r="E28" s="429"/>
      <c r="F28" s="429"/>
      <c r="G28" s="429"/>
      <c r="H28" s="429"/>
    </row>
    <row r="29" spans="1:10" ht="27.45" customHeight="1"/>
    <row r="30" spans="1:10" ht="77.849999999999994" customHeight="1"/>
    <row r="31" spans="1:10" ht="5.25" customHeight="1"/>
  </sheetData>
  <mergeCells count="59">
    <mergeCell ref="A12:B12"/>
    <mergeCell ref="C12:D12"/>
    <mergeCell ref="F12:G12"/>
    <mergeCell ref="H12:J12"/>
    <mergeCell ref="A3:A6"/>
    <mergeCell ref="G4:K4"/>
    <mergeCell ref="G5:K5"/>
    <mergeCell ref="A8:H8"/>
    <mergeCell ref="A9:H9"/>
    <mergeCell ref="A13:B13"/>
    <mergeCell ref="C13:D13"/>
    <mergeCell ref="F13:G13"/>
    <mergeCell ref="H13:J13"/>
    <mergeCell ref="A14:B14"/>
    <mergeCell ref="C14:D14"/>
    <mergeCell ref="F14:G14"/>
    <mergeCell ref="H14:J14"/>
    <mergeCell ref="A15:B15"/>
    <mergeCell ref="C15:D15"/>
    <mergeCell ref="F15:G15"/>
    <mergeCell ref="H15:J15"/>
    <mergeCell ref="A16:B16"/>
    <mergeCell ref="C16:D16"/>
    <mergeCell ref="F16:G16"/>
    <mergeCell ref="H16:J16"/>
    <mergeCell ref="A17:B17"/>
    <mergeCell ref="C17:D17"/>
    <mergeCell ref="F17:G17"/>
    <mergeCell ref="H17:J17"/>
    <mergeCell ref="A18:B18"/>
    <mergeCell ref="C18:D18"/>
    <mergeCell ref="F18:G18"/>
    <mergeCell ref="H18:J18"/>
    <mergeCell ref="A19:B19"/>
    <mergeCell ref="C19:D19"/>
    <mergeCell ref="F19:G19"/>
    <mergeCell ref="H19:J19"/>
    <mergeCell ref="A20:B20"/>
    <mergeCell ref="C20:D20"/>
    <mergeCell ref="F20:G20"/>
    <mergeCell ref="H20:J20"/>
    <mergeCell ref="A21:B21"/>
    <mergeCell ref="C21:D21"/>
    <mergeCell ref="F21:G21"/>
    <mergeCell ref="H21:J21"/>
    <mergeCell ref="A22:B22"/>
    <mergeCell ref="C22:D22"/>
    <mergeCell ref="F22:G22"/>
    <mergeCell ref="H22:J22"/>
    <mergeCell ref="A28:C28"/>
    <mergeCell ref="D28:H28"/>
    <mergeCell ref="A23:B23"/>
    <mergeCell ref="C23:D23"/>
    <mergeCell ref="F23:G23"/>
    <mergeCell ref="H23:J23"/>
    <mergeCell ref="A24:B24"/>
    <mergeCell ref="C24:D24"/>
    <mergeCell ref="F24:G24"/>
    <mergeCell ref="H24:J24"/>
  </mergeCells>
  <pageMargins left="0.78740157480314998" right="0.78740157480314998" top="0.78740157480314998" bottom="0.78740157480314998" header="0.78740157480314998" footer="0.78740157480314998"/>
  <pageSetup paperSize="9" scale="62"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FA84-266F-47B3-AD9D-33BE157C07CD}">
  <sheetPr>
    <tabColor rgb="FF002060"/>
  </sheetPr>
  <dimension ref="A1:P32"/>
  <sheetViews>
    <sheetView showGridLines="0" rightToLeft="1" view="pageBreakPreview" zoomScale="60" zoomScaleNormal="100" workbookViewId="0">
      <selection activeCell="AE32" sqref="AE32"/>
    </sheetView>
  </sheetViews>
  <sheetFormatPr defaultColWidth="9.109375" defaultRowHeight="13.8"/>
  <cols>
    <col min="1" max="1" width="20.77734375" style="279" customWidth="1"/>
    <col min="2" max="2" width="9.109375" style="279" customWidth="1"/>
    <col min="3" max="3" width="23.44140625" style="279" bestFit="1" customWidth="1"/>
    <col min="4" max="4" width="6.6640625" style="279" bestFit="1" customWidth="1"/>
    <col min="5" max="5" width="7.6640625" style="279" customWidth="1"/>
    <col min="6" max="6" width="20.109375" style="279" customWidth="1"/>
    <col min="7" max="7" width="0" style="279" hidden="1" customWidth="1"/>
    <col min="8" max="8" width="0.33203125" style="279" customWidth="1"/>
    <col min="9" max="9" width="7.109375" style="279" customWidth="1"/>
    <col min="10" max="10" width="0.33203125" style="279" customWidth="1"/>
    <col min="11" max="11" width="0" style="279" hidden="1" customWidth="1"/>
    <col min="12" max="12" width="32.33203125" style="279" customWidth="1"/>
    <col min="13" max="13" width="28.21875" style="279" customWidth="1"/>
    <col min="14" max="16384" width="9.109375" style="279"/>
  </cols>
  <sheetData>
    <row r="1" spans="1:9" ht="5.0999999999999996" customHeight="1">
      <c r="F1" s="257"/>
      <c r="G1" s="257"/>
      <c r="H1" s="257"/>
      <c r="I1" s="257"/>
    </row>
    <row r="2" spans="1:9" ht="5.85" customHeight="1">
      <c r="F2" s="257"/>
      <c r="G2" s="257"/>
      <c r="H2" s="257"/>
      <c r="I2" s="257"/>
    </row>
    <row r="3" spans="1:9" ht="0.15" customHeight="1">
      <c r="A3" s="429"/>
      <c r="F3" s="257"/>
      <c r="G3" s="257"/>
      <c r="H3" s="257"/>
      <c r="I3" s="257"/>
    </row>
    <row r="4" spans="1:9" ht="17.100000000000001" customHeight="1">
      <c r="A4" s="429"/>
      <c r="E4" s="510" t="s">
        <v>0</v>
      </c>
      <c r="F4" s="510"/>
      <c r="G4" s="257"/>
      <c r="H4" s="257"/>
      <c r="I4" s="257"/>
    </row>
    <row r="5" spans="1:9" ht="17.100000000000001" customHeight="1">
      <c r="A5" s="429"/>
      <c r="F5" s="257" t="s">
        <v>1</v>
      </c>
      <c r="G5" s="257"/>
      <c r="H5" s="257"/>
      <c r="I5" s="257"/>
    </row>
    <row r="6" spans="1:9" ht="0.75" customHeight="1">
      <c r="A6" s="429"/>
    </row>
    <row r="7" spans="1:9" ht="16.350000000000001" customHeight="1"/>
    <row r="8" spans="1:9" ht="23.85" customHeight="1">
      <c r="A8" s="373" t="s">
        <v>344</v>
      </c>
      <c r="B8" s="373"/>
      <c r="C8" s="373"/>
      <c r="D8" s="373"/>
      <c r="E8" s="373"/>
      <c r="F8" s="373"/>
    </row>
    <row r="9" spans="1:9" ht="24.6" customHeight="1">
      <c r="A9" s="374" t="s">
        <v>345</v>
      </c>
      <c r="B9" s="429"/>
      <c r="C9" s="429"/>
      <c r="D9" s="429"/>
      <c r="E9" s="429"/>
      <c r="F9" s="429"/>
    </row>
    <row r="10" spans="1:9" ht="4.2" customHeight="1"/>
    <row r="11" spans="1:9" ht="1.2" customHeight="1"/>
    <row r="12" spans="1:9" ht="17.100000000000001" customHeight="1">
      <c r="A12" s="369" t="s">
        <v>346</v>
      </c>
      <c r="B12" s="429"/>
      <c r="C12" s="263" t="s">
        <v>2</v>
      </c>
      <c r="D12" s="370" t="s">
        <v>2</v>
      </c>
      <c r="E12" s="429"/>
      <c r="F12" s="439" t="s">
        <v>2</v>
      </c>
      <c r="G12" s="429"/>
      <c r="H12" s="429"/>
    </row>
    <row r="13" spans="1:9" ht="46.2" customHeight="1">
      <c r="A13" s="365" t="s">
        <v>347</v>
      </c>
      <c r="B13" s="361"/>
      <c r="C13" s="264" t="s">
        <v>4</v>
      </c>
      <c r="D13" s="365" t="s">
        <v>5</v>
      </c>
      <c r="E13" s="366"/>
      <c r="F13" s="427" t="s">
        <v>6</v>
      </c>
      <c r="G13" s="366"/>
      <c r="H13" s="361"/>
    </row>
    <row r="14" spans="1:9" ht="21.75" customHeight="1">
      <c r="A14" s="398" t="s">
        <v>52</v>
      </c>
      <c r="B14" s="361"/>
      <c r="C14" s="288">
        <v>10.523702219996661</v>
      </c>
      <c r="D14" s="465">
        <v>3.2080503763233867</v>
      </c>
      <c r="E14" s="468"/>
      <c r="F14" s="289">
        <v>6.9265852909687604</v>
      </c>
      <c r="G14" s="265"/>
      <c r="H14" s="266"/>
    </row>
    <row r="15" spans="1:9" ht="21.75" customHeight="1">
      <c r="A15" s="399" t="s">
        <v>53</v>
      </c>
      <c r="B15" s="361"/>
      <c r="C15" s="291">
        <v>49.231957629226891</v>
      </c>
      <c r="D15" s="461">
        <v>25.465598193373403</v>
      </c>
      <c r="E15" s="467"/>
      <c r="F15" s="285">
        <v>37.887819813691017</v>
      </c>
      <c r="G15" s="265"/>
      <c r="H15" s="266"/>
    </row>
    <row r="16" spans="1:9" ht="21.75" customHeight="1">
      <c r="A16" s="398" t="s">
        <v>54</v>
      </c>
      <c r="B16" s="361"/>
      <c r="C16" s="288">
        <v>86.833393132472864</v>
      </c>
      <c r="D16" s="465">
        <v>49.011166513113928</v>
      </c>
      <c r="E16" s="468"/>
      <c r="F16" s="289">
        <v>68.104038229393979</v>
      </c>
      <c r="G16" s="265"/>
      <c r="H16" s="266"/>
    </row>
    <row r="17" spans="1:16" ht="21.75" customHeight="1">
      <c r="A17" s="399" t="s">
        <v>55</v>
      </c>
      <c r="B17" s="361"/>
      <c r="C17" s="291">
        <v>93.746263431449123</v>
      </c>
      <c r="D17" s="461">
        <v>46.968394763660534</v>
      </c>
      <c r="E17" s="467"/>
      <c r="F17" s="285">
        <v>70.532385312588005</v>
      </c>
      <c r="G17" s="265"/>
      <c r="H17" s="266"/>
    </row>
    <row r="18" spans="1:16" ht="21.75" customHeight="1">
      <c r="A18" s="398" t="s">
        <v>56</v>
      </c>
      <c r="B18" s="361"/>
      <c r="C18" s="288">
        <v>94.96618023138808</v>
      </c>
      <c r="D18" s="465">
        <v>47.80058173064868</v>
      </c>
      <c r="E18" s="468"/>
      <c r="F18" s="289">
        <v>71.636213448696708</v>
      </c>
      <c r="G18" s="265"/>
      <c r="H18" s="266"/>
    </row>
    <row r="19" spans="1:16" ht="21.75" customHeight="1">
      <c r="A19" s="399" t="s">
        <v>57</v>
      </c>
      <c r="B19" s="361"/>
      <c r="C19" s="291">
        <v>91.868911619487463</v>
      </c>
      <c r="D19" s="461">
        <v>47.030918898092857</v>
      </c>
      <c r="E19" s="467"/>
      <c r="F19" s="285">
        <v>69.863562098744637</v>
      </c>
      <c r="G19" s="265"/>
      <c r="H19" s="266"/>
    </row>
    <row r="20" spans="1:16" ht="21.75" customHeight="1">
      <c r="A20" s="398" t="s">
        <v>58</v>
      </c>
      <c r="B20" s="361"/>
      <c r="C20" s="288">
        <v>84.637200832017129</v>
      </c>
      <c r="D20" s="465">
        <v>35.005766697458832</v>
      </c>
      <c r="E20" s="468"/>
      <c r="F20" s="289">
        <v>60.491811416151663</v>
      </c>
      <c r="G20" s="265"/>
      <c r="H20" s="266"/>
    </row>
    <row r="21" spans="1:16" ht="21.75" customHeight="1">
      <c r="A21" s="399" t="s">
        <v>59</v>
      </c>
      <c r="B21" s="361"/>
      <c r="C21" s="291">
        <v>65.950757633129442</v>
      </c>
      <c r="D21" s="461">
        <v>26.012096202323164</v>
      </c>
      <c r="E21" s="467"/>
      <c r="F21" s="285">
        <v>46.536569093486776</v>
      </c>
      <c r="G21" s="265"/>
      <c r="H21" s="266"/>
    </row>
    <row r="22" spans="1:16" ht="21.75" customHeight="1">
      <c r="A22" s="398" t="s">
        <v>60</v>
      </c>
      <c r="B22" s="361"/>
      <c r="C22" s="288">
        <v>55.648500773311603</v>
      </c>
      <c r="D22" s="465">
        <v>14.398418519021533</v>
      </c>
      <c r="E22" s="468"/>
      <c r="F22" s="289">
        <v>35.901092439038841</v>
      </c>
      <c r="G22" s="265"/>
      <c r="H22" s="266"/>
    </row>
    <row r="23" spans="1:16" ht="21.75" customHeight="1">
      <c r="A23" s="399" t="s">
        <v>61</v>
      </c>
      <c r="B23" s="361"/>
      <c r="C23" s="291">
        <v>33.197560686162291</v>
      </c>
      <c r="D23" s="461">
        <v>7.1108966126512279</v>
      </c>
      <c r="E23" s="467"/>
      <c r="F23" s="285">
        <v>20.58554256415124</v>
      </c>
      <c r="G23" s="265"/>
      <c r="H23" s="266"/>
    </row>
    <row r="24" spans="1:16" ht="21.75" customHeight="1">
      <c r="A24" s="398" t="s">
        <v>62</v>
      </c>
      <c r="B24" s="361"/>
      <c r="C24" s="288">
        <v>31.088904858107469</v>
      </c>
      <c r="D24" s="465">
        <v>5.0182436470895393</v>
      </c>
      <c r="E24" s="468"/>
      <c r="F24" s="289">
        <v>17.752412615470543</v>
      </c>
      <c r="G24" s="265"/>
      <c r="H24" s="266"/>
    </row>
    <row r="25" spans="1:16" ht="26.85" customHeight="1">
      <c r="A25" s="363" t="s">
        <v>297</v>
      </c>
      <c r="B25" s="361"/>
      <c r="C25" s="341">
        <v>65.989844326279297</v>
      </c>
      <c r="D25" s="492">
        <v>31.290113913690163</v>
      </c>
      <c r="E25" s="493"/>
      <c r="F25" s="294">
        <v>48.968646124457777</v>
      </c>
      <c r="G25" s="265"/>
      <c r="H25" s="266"/>
    </row>
    <row r="26" spans="1:16" ht="0.15" customHeight="1">
      <c r="P26" s="279">
        <v>31.230635277793379</v>
      </c>
    </row>
    <row r="27" spans="1:16" ht="1.95" customHeight="1"/>
    <row r="28" spans="1:16" ht="0.9" customHeight="1"/>
    <row r="29" spans="1:16" ht="17.100000000000001" customHeight="1">
      <c r="A29" s="357" t="s">
        <v>13</v>
      </c>
      <c r="B29" s="429"/>
      <c r="C29" s="429"/>
      <c r="E29" s="359" t="s">
        <v>14</v>
      </c>
      <c r="F29" s="429"/>
    </row>
    <row r="30" spans="1:16" ht="55.2" customHeight="1"/>
    <row r="31" spans="1:16" ht="50.1" customHeight="1"/>
    <row r="32" spans="1:16" ht="5.25" customHeight="1"/>
  </sheetData>
  <mergeCells count="36">
    <mergeCell ref="A15:B15"/>
    <mergeCell ref="D15:E15"/>
    <mergeCell ref="A3:A6"/>
    <mergeCell ref="E4:F4"/>
    <mergeCell ref="A8:F8"/>
    <mergeCell ref="A9:F9"/>
    <mergeCell ref="A12:B12"/>
    <mergeCell ref="D12:E12"/>
    <mergeCell ref="F12:H12"/>
    <mergeCell ref="A13:B13"/>
    <mergeCell ref="D13:E13"/>
    <mergeCell ref="F13:H13"/>
    <mergeCell ref="A14:B14"/>
    <mergeCell ref="D14:E14"/>
    <mergeCell ref="A16:B16"/>
    <mergeCell ref="D16:E16"/>
    <mergeCell ref="A17:B17"/>
    <mergeCell ref="D17:E17"/>
    <mergeCell ref="A18:B18"/>
    <mergeCell ref="D18:E18"/>
    <mergeCell ref="A19:B19"/>
    <mergeCell ref="D19:E19"/>
    <mergeCell ref="A20:B20"/>
    <mergeCell ref="D20:E20"/>
    <mergeCell ref="A21:B21"/>
    <mergeCell ref="D21:E21"/>
    <mergeCell ref="A25:B25"/>
    <mergeCell ref="D25:E25"/>
    <mergeCell ref="A29:C29"/>
    <mergeCell ref="E29:F29"/>
    <mergeCell ref="A22:B22"/>
    <mergeCell ref="D22:E22"/>
    <mergeCell ref="A23:B23"/>
    <mergeCell ref="D23:E23"/>
    <mergeCell ref="A24:B24"/>
    <mergeCell ref="D24:E24"/>
  </mergeCells>
  <pageMargins left="0.78740157480314998" right="0.78740157480314998" top="0.78740157480314998" bottom="0.78740157480314998" header="0.78740157480314998" footer="0.78740157480314998"/>
  <pageSetup paperSize="9" scale="85" orientation="portrait" horizontalDpi="300" verticalDpi="300" r:id="rId1"/>
  <headerFooter alignWithMargins="0"/>
  <colBreaks count="1" manualBreakCount="1">
    <brk id="6" max="28"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8968-4832-4B7E-9A78-4A6AF8E62233}">
  <sheetPr>
    <tabColor rgb="FF002060"/>
  </sheetPr>
  <dimension ref="A1:M21"/>
  <sheetViews>
    <sheetView showGridLines="0" rightToLeft="1" view="pageBreakPreview" zoomScaleNormal="90" zoomScaleSheetLayoutView="100" workbookViewId="0">
      <selection activeCell="AE32" sqref="AE32"/>
    </sheetView>
  </sheetViews>
  <sheetFormatPr defaultColWidth="8.88671875" defaultRowHeight="13.8"/>
  <cols>
    <col min="1" max="1" width="16.33203125" style="262" customWidth="1"/>
    <col min="2" max="2" width="4.77734375" style="262" customWidth="1"/>
    <col min="3" max="3" width="9.21875" style="262" customWidth="1"/>
    <col min="4" max="4" width="17.21875" style="262" customWidth="1"/>
    <col min="5" max="5" width="1.6640625" style="262" customWidth="1"/>
    <col min="6" max="7" width="1.77734375" style="262" customWidth="1"/>
    <col min="8" max="8" width="18.88671875" style="262" customWidth="1"/>
    <col min="9" max="9" width="19.88671875" style="262" customWidth="1"/>
    <col min="10" max="10" width="0.33203125" style="262" customWidth="1"/>
    <col min="11" max="11" width="0" style="262" hidden="1" customWidth="1"/>
    <col min="12" max="12" width="0.44140625" style="262" customWidth="1"/>
    <col min="13" max="13" width="0.33203125" style="262" customWidth="1"/>
    <col min="14" max="16384" width="8.88671875" style="262"/>
  </cols>
  <sheetData>
    <row r="1" spans="1:13" ht="5.0999999999999996" customHeight="1"/>
    <row r="2" spans="1:13" ht="4.6500000000000004" customHeight="1"/>
    <row r="3" spans="1:13" ht="1.2" customHeight="1">
      <c r="A3" s="358"/>
      <c r="B3" s="358"/>
    </row>
    <row r="4" spans="1:13" ht="17.100000000000001" customHeight="1">
      <c r="A4" s="358"/>
      <c r="B4" s="358"/>
      <c r="F4" s="371" t="s">
        <v>0</v>
      </c>
      <c r="G4" s="358"/>
      <c r="H4" s="358"/>
      <c r="I4" s="358"/>
      <c r="J4" s="358"/>
      <c r="K4" s="358"/>
      <c r="L4" s="358"/>
      <c r="M4" s="358"/>
    </row>
    <row r="5" spans="1:13" ht="16.649999999999999" customHeight="1">
      <c r="A5" s="358"/>
      <c r="B5" s="358"/>
      <c r="F5" s="372" t="s">
        <v>1</v>
      </c>
      <c r="G5" s="358"/>
      <c r="H5" s="358"/>
      <c r="I5" s="358"/>
      <c r="J5" s="358"/>
      <c r="K5" s="358"/>
      <c r="L5" s="358"/>
      <c r="M5" s="358"/>
    </row>
    <row r="6" spans="1:13" ht="0.45" customHeight="1">
      <c r="F6" s="358"/>
      <c r="G6" s="358"/>
      <c r="H6" s="358"/>
      <c r="I6" s="358"/>
      <c r="J6" s="358"/>
      <c r="K6" s="358"/>
      <c r="L6" s="358"/>
      <c r="M6" s="358"/>
    </row>
    <row r="7" spans="1:13" ht="17.100000000000001" customHeight="1"/>
    <row r="8" spans="1:13" ht="23.85" customHeight="1">
      <c r="A8" s="373" t="s">
        <v>352</v>
      </c>
      <c r="B8" s="358"/>
      <c r="C8" s="358"/>
      <c r="D8" s="358"/>
      <c r="E8" s="358"/>
      <c r="F8" s="358"/>
      <c r="G8" s="358"/>
      <c r="H8" s="358"/>
      <c r="I8" s="358"/>
      <c r="J8" s="358"/>
    </row>
    <row r="9" spans="1:13" ht="24.6" customHeight="1">
      <c r="A9" s="374" t="s">
        <v>353</v>
      </c>
      <c r="B9" s="358"/>
      <c r="C9" s="358"/>
      <c r="D9" s="358"/>
      <c r="E9" s="358"/>
      <c r="F9" s="358"/>
      <c r="G9" s="358"/>
      <c r="H9" s="358"/>
      <c r="I9" s="358"/>
      <c r="J9" s="358"/>
    </row>
    <row r="10" spans="1:13" ht="4.2" customHeight="1"/>
    <row r="11" spans="1:13" ht="1.2" customHeight="1"/>
    <row r="12" spans="1:13" ht="17.100000000000001" customHeight="1">
      <c r="A12" s="68" t="s">
        <v>357</v>
      </c>
      <c r="B12" s="438" t="s">
        <v>2</v>
      </c>
      <c r="C12" s="358"/>
      <c r="D12" s="370" t="s">
        <v>2</v>
      </c>
      <c r="E12" s="358"/>
      <c r="F12" s="358"/>
      <c r="G12" s="370" t="s">
        <v>2</v>
      </c>
      <c r="H12" s="358"/>
      <c r="I12" s="439" t="s">
        <v>2</v>
      </c>
      <c r="J12" s="358"/>
      <c r="K12" s="358"/>
      <c r="L12" s="358"/>
    </row>
    <row r="13" spans="1:13" ht="43.5" customHeight="1">
      <c r="A13" s="524" t="s">
        <v>3</v>
      </c>
      <c r="B13" s="525"/>
      <c r="C13" s="512"/>
      <c r="D13" s="524" t="s">
        <v>22</v>
      </c>
      <c r="E13" s="525"/>
      <c r="F13" s="512"/>
      <c r="G13" s="524" t="s">
        <v>23</v>
      </c>
      <c r="H13" s="512"/>
      <c r="I13" s="526" t="s">
        <v>6</v>
      </c>
      <c r="J13" s="525"/>
      <c r="K13" s="525"/>
      <c r="L13" s="512"/>
      <c r="M13" s="315"/>
    </row>
    <row r="14" spans="1:13" ht="21.75" customHeight="1">
      <c r="A14" s="316" t="s">
        <v>72</v>
      </c>
      <c r="B14" s="527" t="s">
        <v>184</v>
      </c>
      <c r="C14" s="528"/>
      <c r="D14" s="529">
        <v>68.656096940029954</v>
      </c>
      <c r="E14" s="530"/>
      <c r="F14" s="531"/>
      <c r="G14" s="532">
        <v>89.662351138843505</v>
      </c>
      <c r="H14" s="533"/>
      <c r="I14" s="534">
        <v>79.652002464859706</v>
      </c>
      <c r="J14" s="535"/>
      <c r="K14" s="535"/>
      <c r="L14" s="535"/>
      <c r="M14" s="536"/>
    </row>
    <row r="15" spans="1:13" ht="21.75" customHeight="1">
      <c r="A15" s="317" t="s">
        <v>185</v>
      </c>
      <c r="B15" s="511" t="s">
        <v>186</v>
      </c>
      <c r="C15" s="512"/>
      <c r="D15" s="513">
        <v>31.343903059970053</v>
      </c>
      <c r="E15" s="514"/>
      <c r="F15" s="515"/>
      <c r="G15" s="516">
        <v>10.337648861156506</v>
      </c>
      <c r="H15" s="517"/>
      <c r="I15" s="513">
        <v>20.347997535140252</v>
      </c>
      <c r="J15" s="514"/>
      <c r="K15" s="514"/>
      <c r="L15" s="515"/>
      <c r="M15" s="318"/>
    </row>
    <row r="16" spans="1:13" ht="21.6">
      <c r="A16" s="319" t="s">
        <v>11</v>
      </c>
      <c r="B16" s="518" t="s">
        <v>12</v>
      </c>
      <c r="C16" s="396"/>
      <c r="D16" s="519">
        <f>SUM(D14:F15)</f>
        <v>100</v>
      </c>
      <c r="E16" s="520"/>
      <c r="F16" s="521"/>
      <c r="G16" s="519">
        <f>SUM(G14:H15)</f>
        <v>100.00000000000001</v>
      </c>
      <c r="H16" s="521"/>
      <c r="I16" s="519">
        <f>SUM(I14:K15)</f>
        <v>99.999999999999957</v>
      </c>
      <c r="J16" s="522"/>
      <c r="K16" s="522"/>
      <c r="L16" s="523"/>
      <c r="M16" s="318"/>
    </row>
    <row r="17" spans="1:9" ht="0.9" customHeight="1"/>
    <row r="18" spans="1:9" ht="17.100000000000001" customHeight="1">
      <c r="A18" s="357" t="s">
        <v>13</v>
      </c>
      <c r="B18" s="358"/>
      <c r="C18" s="358"/>
      <c r="D18" s="358"/>
      <c r="H18" s="359" t="s">
        <v>14</v>
      </c>
      <c r="I18" s="358"/>
    </row>
    <row r="19" spans="1:9" ht="55.2" customHeight="1"/>
    <row r="20" spans="1:9" ht="77.099999999999994" customHeight="1"/>
    <row r="21" spans="1:9" ht="5.25" customHeight="1"/>
  </sheetData>
  <mergeCells count="27">
    <mergeCell ref="B12:C12"/>
    <mergeCell ref="D12:F12"/>
    <mergeCell ref="G12:H12"/>
    <mergeCell ref="I12:L12"/>
    <mergeCell ref="A3:B5"/>
    <mergeCell ref="F4:M4"/>
    <mergeCell ref="F5:M6"/>
    <mergeCell ref="A8:J8"/>
    <mergeCell ref="A9:J9"/>
    <mergeCell ref="A13:C13"/>
    <mergeCell ref="D13:F13"/>
    <mergeCell ref="G13:H13"/>
    <mergeCell ref="I13:L13"/>
    <mergeCell ref="B14:C14"/>
    <mergeCell ref="D14:F14"/>
    <mergeCell ref="G14:H14"/>
    <mergeCell ref="I14:M14"/>
    <mergeCell ref="A18:D18"/>
    <mergeCell ref="H18:I18"/>
    <mergeCell ref="B15:C15"/>
    <mergeCell ref="D15:F15"/>
    <mergeCell ref="G15:H15"/>
    <mergeCell ref="I15:L15"/>
    <mergeCell ref="B16:C16"/>
    <mergeCell ref="D16:F16"/>
    <mergeCell ref="G16:H16"/>
    <mergeCell ref="I16:L16"/>
  </mergeCells>
  <pageMargins left="0.78740157480314998" right="0.78740157480314998" top="0.78740157480314998" bottom="0.78740157480314998" header="0.78740157480314998" footer="0.78740157480314998"/>
  <pageSetup paperSize="9" scale="91"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C53C4-8EB4-419E-ACC5-81A23D6038DB}">
  <sheetPr>
    <tabColor rgb="FF002060"/>
  </sheetPr>
  <dimension ref="A1:K19"/>
  <sheetViews>
    <sheetView showGridLines="0" rightToLeft="1" view="pageBreakPreview" zoomScale="89" zoomScaleNormal="100" workbookViewId="0">
      <selection activeCell="AE32" sqref="AE32"/>
    </sheetView>
  </sheetViews>
  <sheetFormatPr defaultColWidth="8.88671875" defaultRowHeight="13.8"/>
  <cols>
    <col min="1" max="1" width="18.21875" style="262" customWidth="1"/>
    <col min="2" max="2" width="2.33203125" style="262" customWidth="1"/>
    <col min="3" max="3" width="20.6640625" style="262" customWidth="1"/>
    <col min="4" max="4" width="3.6640625" style="262" customWidth="1"/>
    <col min="5" max="5" width="17" style="262" customWidth="1"/>
    <col min="6" max="6" width="10.33203125" style="262" customWidth="1"/>
    <col min="7" max="7" width="0.77734375" style="262" customWidth="1"/>
    <col min="8" max="8" width="9.6640625" style="262" customWidth="1"/>
    <col min="9" max="9" width="20.6640625" style="262" customWidth="1"/>
    <col min="10" max="10" width="0.44140625" style="262" customWidth="1"/>
    <col min="11" max="11" width="0.33203125" style="262" customWidth="1"/>
    <col min="12" max="12" width="0" style="262" hidden="1" customWidth="1"/>
    <col min="13" max="13" width="28.21875" style="262" customWidth="1"/>
    <col min="14" max="16384" width="8.88671875" style="262"/>
  </cols>
  <sheetData>
    <row r="1" spans="1:11" ht="5.0999999999999996" customHeight="1"/>
    <row r="2" spans="1:11" ht="5.85" customHeight="1"/>
    <row r="3" spans="1:11" ht="0.15" customHeight="1">
      <c r="A3" s="358"/>
    </row>
    <row r="4" spans="1:11" ht="17.100000000000001" customHeight="1">
      <c r="A4" s="358"/>
      <c r="H4" s="371" t="s">
        <v>0</v>
      </c>
      <c r="I4" s="358"/>
      <c r="J4" s="358"/>
      <c r="K4" s="358"/>
    </row>
    <row r="5" spans="1:11" ht="17.100000000000001" customHeight="1">
      <c r="A5" s="358"/>
      <c r="H5" s="538" t="s">
        <v>1</v>
      </c>
      <c r="I5" s="539"/>
      <c r="J5" s="539"/>
      <c r="K5" s="539"/>
    </row>
    <row r="6" spans="1:11" ht="0.75" customHeight="1">
      <c r="A6" s="358"/>
    </row>
    <row r="7" spans="1:11" ht="16.350000000000001" customHeight="1"/>
    <row r="8" spans="1:11" ht="23.85" customHeight="1">
      <c r="A8" s="373" t="s">
        <v>354</v>
      </c>
      <c r="B8" s="358"/>
      <c r="C8" s="358"/>
      <c r="D8" s="358"/>
      <c r="E8" s="358"/>
      <c r="F8" s="358"/>
      <c r="G8" s="358"/>
      <c r="H8" s="358"/>
      <c r="I8" s="358"/>
      <c r="J8" s="358"/>
      <c r="K8" s="358"/>
    </row>
    <row r="9" spans="1:11" ht="24.6" customHeight="1">
      <c r="A9" s="374" t="s">
        <v>832</v>
      </c>
      <c r="B9" s="358"/>
      <c r="C9" s="358"/>
      <c r="D9" s="358"/>
      <c r="E9" s="358"/>
      <c r="F9" s="358"/>
      <c r="G9" s="358"/>
      <c r="H9" s="358"/>
      <c r="I9" s="358"/>
      <c r="J9" s="358"/>
      <c r="K9" s="358"/>
    </row>
    <row r="10" spans="1:11" ht="0.15" customHeight="1"/>
    <row r="11" spans="1:11" ht="4.2" customHeight="1"/>
    <row r="12" spans="1:11" ht="17.399999999999999">
      <c r="A12" s="369" t="s">
        <v>359</v>
      </c>
      <c r="B12" s="358"/>
      <c r="C12" s="278" t="s">
        <v>2</v>
      </c>
      <c r="D12" s="370" t="s">
        <v>2</v>
      </c>
      <c r="E12" s="358"/>
      <c r="F12" s="370" t="s">
        <v>2</v>
      </c>
      <c r="G12" s="358"/>
      <c r="H12" s="358"/>
      <c r="I12" s="280" t="s">
        <v>2</v>
      </c>
    </row>
    <row r="13" spans="1:11" ht="43.2" customHeight="1">
      <c r="A13" s="365" t="s">
        <v>15</v>
      </c>
      <c r="B13" s="366"/>
      <c r="C13" s="361"/>
      <c r="D13" s="469" t="s">
        <v>4</v>
      </c>
      <c r="E13" s="470"/>
      <c r="F13" s="469" t="s">
        <v>5</v>
      </c>
      <c r="G13" s="537"/>
      <c r="H13" s="470"/>
      <c r="I13" s="275" t="s">
        <v>16</v>
      </c>
    </row>
    <row r="14" spans="1:11" ht="21.6">
      <c r="A14" s="388" t="s">
        <v>17</v>
      </c>
      <c r="B14" s="361"/>
      <c r="C14" s="282" t="s">
        <v>18</v>
      </c>
      <c r="D14" s="405">
        <v>68.656096940029954</v>
      </c>
      <c r="E14" s="406"/>
      <c r="F14" s="405">
        <v>31.343903059970053</v>
      </c>
      <c r="G14" s="407"/>
      <c r="H14" s="406"/>
      <c r="I14" s="67">
        <f>D14+F14</f>
        <v>100</v>
      </c>
    </row>
    <row r="15" spans="1:11" ht="21.6">
      <c r="A15" s="389" t="s">
        <v>358</v>
      </c>
      <c r="B15" s="497"/>
      <c r="C15" s="55" t="s">
        <v>20</v>
      </c>
      <c r="D15" s="413">
        <v>68.496460758725789</v>
      </c>
      <c r="E15" s="414"/>
      <c r="F15" s="413">
        <v>31.503539241274208</v>
      </c>
      <c r="G15" s="415"/>
      <c r="H15" s="414"/>
      <c r="I15" s="55">
        <f>D15+F15</f>
        <v>100</v>
      </c>
    </row>
    <row r="16" spans="1:11" ht="1.2" customHeight="1"/>
    <row r="17" spans="1:11" ht="17.100000000000001" customHeight="1">
      <c r="A17" s="357" t="s">
        <v>13</v>
      </c>
      <c r="B17" s="358"/>
      <c r="C17" s="358"/>
      <c r="D17" s="358"/>
      <c r="G17" s="359" t="s">
        <v>14</v>
      </c>
      <c r="H17" s="358"/>
      <c r="I17" s="358"/>
      <c r="J17" s="358"/>
      <c r="K17" s="358"/>
    </row>
    <row r="18" spans="1:11" ht="1.2" customHeight="1"/>
    <row r="19" spans="1:11" ht="5.25" customHeight="1"/>
  </sheetData>
  <mergeCells count="19">
    <mergeCell ref="A12:B12"/>
    <mergeCell ref="D12:E12"/>
    <mergeCell ref="F12:H12"/>
    <mergeCell ref="A3:A6"/>
    <mergeCell ref="H4:K4"/>
    <mergeCell ref="H5:K5"/>
    <mergeCell ref="A8:K8"/>
    <mergeCell ref="A9:K9"/>
    <mergeCell ref="A13:C13"/>
    <mergeCell ref="D13:E13"/>
    <mergeCell ref="F13:H13"/>
    <mergeCell ref="A14:B14"/>
    <mergeCell ref="D14:E14"/>
    <mergeCell ref="F14:H14"/>
    <mergeCell ref="A15:B15"/>
    <mergeCell ref="D15:E15"/>
    <mergeCell ref="F15:H15"/>
    <mergeCell ref="A17:D17"/>
    <mergeCell ref="G17:K17"/>
  </mergeCells>
  <pageMargins left="0.78740157480314998" right="0.78740157480314998" top="0.78740157480314998" bottom="0.78740157480314998" header="0.78740157480314998" footer="0.78740157480314998"/>
  <pageSetup paperSize="9" scale="81"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D55D9-F7C3-41C9-AFDF-80EDF7B2DF50}">
  <sheetPr>
    <tabColor rgb="FF002060"/>
  </sheetPr>
  <dimension ref="A1:O29"/>
  <sheetViews>
    <sheetView showGridLines="0" rightToLeft="1" view="pageBreakPreview" zoomScale="60" zoomScaleNormal="80" workbookViewId="0">
      <selection activeCell="AE32" sqref="AE32"/>
    </sheetView>
  </sheetViews>
  <sheetFormatPr defaultColWidth="8.88671875" defaultRowHeight="13.8"/>
  <cols>
    <col min="1" max="1" width="0.21875" style="262" customWidth="1"/>
    <col min="2" max="2" width="18.21875" style="262" customWidth="1"/>
    <col min="3" max="3" width="2.109375" style="262" customWidth="1"/>
    <col min="4" max="6" width="10.33203125" style="262" customWidth="1"/>
    <col min="7" max="7" width="10.44140625" style="262" bestFit="1" customWidth="1"/>
    <col min="8" max="8" width="10.33203125" style="262" customWidth="1"/>
    <col min="9" max="9" width="8.44140625" style="262" customWidth="1"/>
    <col min="10" max="11" width="10.33203125" style="262" customWidth="1"/>
    <col min="12" max="12" width="12.77734375" style="262" customWidth="1"/>
    <col min="13" max="13" width="0" style="262" hidden="1" customWidth="1"/>
    <col min="14" max="14" width="9.109375" style="262" customWidth="1"/>
    <col min="15" max="16" width="3.44140625" style="262" customWidth="1"/>
    <col min="17" max="17" width="28.21875" style="262" customWidth="1"/>
    <col min="18" max="16384" width="8.88671875" style="262"/>
  </cols>
  <sheetData>
    <row r="1" spans="1:15" ht="4.2" customHeight="1"/>
    <row r="2" spans="1:15" ht="3.9" customHeight="1"/>
    <row r="3" spans="1:15" ht="0.9" customHeight="1">
      <c r="B3" s="358"/>
    </row>
    <row r="4" spans="1:15" ht="17.100000000000001" customHeight="1">
      <c r="B4" s="358"/>
      <c r="J4" s="458" t="s">
        <v>0</v>
      </c>
      <c r="K4" s="458"/>
      <c r="L4" s="458"/>
      <c r="M4" s="57"/>
      <c r="N4" s="57"/>
    </row>
    <row r="5" spans="1:15" ht="17.100000000000001" customHeight="1">
      <c r="B5" s="358"/>
      <c r="J5" s="539" t="s">
        <v>1</v>
      </c>
      <c r="K5" s="539"/>
      <c r="L5" s="539"/>
      <c r="M5" s="57"/>
      <c r="N5" s="57"/>
    </row>
    <row r="6" spans="1:15" ht="0.15" customHeight="1"/>
    <row r="7" spans="1:15" ht="18" customHeight="1"/>
    <row r="8" spans="1:15" ht="23.85" customHeight="1">
      <c r="A8" s="373" t="s">
        <v>355</v>
      </c>
      <c r="B8" s="358"/>
      <c r="C8" s="358"/>
      <c r="D8" s="358"/>
      <c r="E8" s="358"/>
      <c r="F8" s="358"/>
      <c r="G8" s="358"/>
      <c r="H8" s="358"/>
      <c r="I8" s="358"/>
      <c r="J8" s="358"/>
      <c r="K8" s="358"/>
      <c r="L8" s="358"/>
      <c r="M8" s="358"/>
      <c r="N8" s="358"/>
      <c r="O8" s="358"/>
    </row>
    <row r="9" spans="1:15" ht="24.6" customHeight="1">
      <c r="A9" s="374" t="s">
        <v>833</v>
      </c>
      <c r="B9" s="358"/>
      <c r="C9" s="358"/>
      <c r="D9" s="358"/>
      <c r="E9" s="358"/>
      <c r="F9" s="358"/>
      <c r="G9" s="358"/>
      <c r="H9" s="358"/>
      <c r="I9" s="358"/>
      <c r="J9" s="358"/>
      <c r="K9" s="358"/>
      <c r="L9" s="358"/>
      <c r="M9" s="358"/>
      <c r="N9" s="358"/>
      <c r="O9" s="358"/>
    </row>
    <row r="10" spans="1:15" ht="4.2" customHeight="1"/>
    <row r="11" spans="1:15" ht="9" customHeight="1"/>
    <row r="12" spans="1:15" ht="17.100000000000001" customHeight="1">
      <c r="A12" s="369" t="s">
        <v>360</v>
      </c>
      <c r="B12" s="358"/>
      <c r="C12" s="358"/>
      <c r="D12" s="370" t="s">
        <v>2</v>
      </c>
      <c r="E12" s="358"/>
      <c r="F12" s="358"/>
      <c r="G12" s="370" t="s">
        <v>2</v>
      </c>
      <c r="H12" s="358"/>
      <c r="I12" s="358"/>
      <c r="J12" s="370" t="s">
        <v>2</v>
      </c>
      <c r="K12" s="358"/>
      <c r="L12" s="358"/>
      <c r="M12" s="358"/>
    </row>
    <row r="13" spans="1:15" ht="53.1" customHeight="1">
      <c r="A13" s="365" t="s">
        <v>51</v>
      </c>
      <c r="B13" s="393"/>
      <c r="C13" s="394"/>
      <c r="D13" s="365" t="s">
        <v>22</v>
      </c>
      <c r="E13" s="366"/>
      <c r="F13" s="361"/>
      <c r="G13" s="365" t="s">
        <v>23</v>
      </c>
      <c r="H13" s="366"/>
      <c r="I13" s="366"/>
      <c r="J13" s="365" t="s">
        <v>28</v>
      </c>
      <c r="K13" s="366"/>
      <c r="L13" s="366"/>
      <c r="M13" s="361"/>
    </row>
    <row r="14" spans="1:15" ht="53.1" customHeight="1">
      <c r="A14" s="395"/>
      <c r="B14" s="396"/>
      <c r="C14" s="397"/>
      <c r="D14" s="264" t="s">
        <v>4</v>
      </c>
      <c r="E14" s="264" t="s">
        <v>5</v>
      </c>
      <c r="F14" s="264" t="s">
        <v>30</v>
      </c>
      <c r="G14" s="264" t="s">
        <v>4</v>
      </c>
      <c r="H14" s="264" t="s">
        <v>5</v>
      </c>
      <c r="I14" s="264" t="s">
        <v>30</v>
      </c>
      <c r="J14" s="264" t="s">
        <v>4</v>
      </c>
      <c r="K14" s="264" t="s">
        <v>5</v>
      </c>
      <c r="L14" s="365" t="s">
        <v>30</v>
      </c>
      <c r="M14" s="361"/>
    </row>
    <row r="15" spans="1:15" ht="21.75" customHeight="1">
      <c r="A15" s="398" t="s">
        <v>52</v>
      </c>
      <c r="B15" s="366"/>
      <c r="C15" s="361"/>
      <c r="D15" s="289">
        <v>2.0014138224055733</v>
      </c>
      <c r="E15" s="289">
        <v>1.2927610249956107</v>
      </c>
      <c r="F15" s="289">
        <v>1.7792943765536287</v>
      </c>
      <c r="G15" s="289">
        <v>0.3053209604305363</v>
      </c>
      <c r="H15" s="289">
        <v>0.67319711048253794</v>
      </c>
      <c r="I15" s="289">
        <v>0.34335070506685339</v>
      </c>
      <c r="J15" s="289">
        <v>1.0019998107681405</v>
      </c>
      <c r="K15" s="289">
        <v>1.1279946457020467</v>
      </c>
      <c r="L15" s="289">
        <v>1.0276372366748956</v>
      </c>
      <c r="M15" s="266"/>
    </row>
    <row r="16" spans="1:15" ht="21.75" customHeight="1">
      <c r="A16" s="399" t="s">
        <v>53</v>
      </c>
      <c r="B16" s="366"/>
      <c r="C16" s="361"/>
      <c r="D16" s="285">
        <v>10.836811840395601</v>
      </c>
      <c r="E16" s="285">
        <v>11.212606104011918</v>
      </c>
      <c r="F16" s="285">
        <v>10.954600430088428</v>
      </c>
      <c r="G16" s="285">
        <v>2.7857287484108815</v>
      </c>
      <c r="H16" s="285">
        <v>4.6509619329345968</v>
      </c>
      <c r="I16" s="285">
        <v>2.9785500054687106</v>
      </c>
      <c r="J16" s="285">
        <v>6.0927524605235206</v>
      </c>
      <c r="K16" s="285">
        <v>9.4676071992083397</v>
      </c>
      <c r="L16" s="285">
        <v>6.7794678195656708</v>
      </c>
      <c r="M16" s="266"/>
    </row>
    <row r="17" spans="1:13" ht="21.75" customHeight="1">
      <c r="A17" s="398" t="s">
        <v>54</v>
      </c>
      <c r="B17" s="366"/>
      <c r="C17" s="361"/>
      <c r="D17" s="289">
        <v>17.766069333644431</v>
      </c>
      <c r="E17" s="289">
        <v>21.546524099495706</v>
      </c>
      <c r="F17" s="289">
        <v>18.951011410678873</v>
      </c>
      <c r="G17" s="289">
        <v>9.9772987033678806</v>
      </c>
      <c r="H17" s="289">
        <v>14.825450977287394</v>
      </c>
      <c r="I17" s="289">
        <v>10.478483661699855</v>
      </c>
      <c r="J17" s="289">
        <v>13.176576225192759</v>
      </c>
      <c r="K17" s="289">
        <v>19.759126774743692</v>
      </c>
      <c r="L17" s="289">
        <v>14.515993448764744</v>
      </c>
      <c r="M17" s="266"/>
    </row>
    <row r="18" spans="1:13" ht="21.75" customHeight="1">
      <c r="A18" s="399" t="s">
        <v>55</v>
      </c>
      <c r="B18" s="366"/>
      <c r="C18" s="361"/>
      <c r="D18" s="285">
        <v>17.266449970507338</v>
      </c>
      <c r="E18" s="285">
        <v>18.667222356460805</v>
      </c>
      <c r="F18" s="285">
        <v>17.705506709251424</v>
      </c>
      <c r="G18" s="285">
        <v>13.702253145873602</v>
      </c>
      <c r="H18" s="285">
        <v>17.955001835337811</v>
      </c>
      <c r="I18" s="285">
        <v>14.141887372337846</v>
      </c>
      <c r="J18" s="285">
        <v>15.166265289213026</v>
      </c>
      <c r="K18" s="285">
        <v>18.477814946224143</v>
      </c>
      <c r="L18" s="285">
        <v>15.840099331796592</v>
      </c>
      <c r="M18" s="266"/>
    </row>
    <row r="19" spans="1:13" ht="21.75" customHeight="1">
      <c r="A19" s="398" t="s">
        <v>56</v>
      </c>
      <c r="B19" s="366"/>
      <c r="C19" s="361"/>
      <c r="D19" s="289">
        <v>15.35417878167237</v>
      </c>
      <c r="E19" s="289">
        <v>16.569305063266935</v>
      </c>
      <c r="F19" s="289">
        <v>15.735046785431589</v>
      </c>
      <c r="G19" s="289">
        <v>20.405801928075036</v>
      </c>
      <c r="H19" s="289">
        <v>25.074433144521457</v>
      </c>
      <c r="I19" s="289">
        <v>20.888428629853607</v>
      </c>
      <c r="J19" s="289">
        <v>18.330821787025165</v>
      </c>
      <c r="K19" s="289">
        <v>18.831152673416536</v>
      </c>
      <c r="L19" s="289">
        <v>18.432629103455628</v>
      </c>
      <c r="M19" s="266"/>
    </row>
    <row r="20" spans="1:13" ht="21.75" customHeight="1">
      <c r="A20" s="399" t="s">
        <v>57</v>
      </c>
      <c r="B20" s="366"/>
      <c r="C20" s="361"/>
      <c r="D20" s="285">
        <v>12.566274165282307</v>
      </c>
      <c r="E20" s="285">
        <v>13.580618188961186</v>
      </c>
      <c r="F20" s="285">
        <v>12.884209172758815</v>
      </c>
      <c r="G20" s="285">
        <v>19.354162356177177</v>
      </c>
      <c r="H20" s="285">
        <v>20.68677621114302</v>
      </c>
      <c r="I20" s="285">
        <v>19.491923297178666</v>
      </c>
      <c r="J20" s="285">
        <v>16.566002434587674</v>
      </c>
      <c r="K20" s="285">
        <v>15.470424713479344</v>
      </c>
      <c r="L20" s="285">
        <v>16.343074306901002</v>
      </c>
      <c r="M20" s="266"/>
    </row>
    <row r="21" spans="1:13" ht="21.75" customHeight="1">
      <c r="A21" s="398" t="s">
        <v>58</v>
      </c>
      <c r="B21" s="366"/>
      <c r="C21" s="361"/>
      <c r="D21" s="289">
        <v>9.7280346142453222</v>
      </c>
      <c r="E21" s="289">
        <v>8.3495143943357881</v>
      </c>
      <c r="F21" s="289">
        <v>9.2959525728547909</v>
      </c>
      <c r="G21" s="289">
        <v>14.108342747257977</v>
      </c>
      <c r="H21" s="289">
        <v>10.599015875072274</v>
      </c>
      <c r="I21" s="289">
        <v>13.745560857821213</v>
      </c>
      <c r="J21" s="289">
        <v>12.309108694307504</v>
      </c>
      <c r="K21" s="289">
        <v>8.9477451910531158</v>
      </c>
      <c r="L21" s="289">
        <v>11.625138531518196</v>
      </c>
      <c r="M21" s="266"/>
    </row>
    <row r="22" spans="1:13" ht="21.75" customHeight="1">
      <c r="A22" s="399" t="s">
        <v>59</v>
      </c>
      <c r="B22" s="366"/>
      <c r="C22" s="361"/>
      <c r="D22" s="285">
        <v>6.0473346789049804</v>
      </c>
      <c r="E22" s="285">
        <v>4.9418872477014784</v>
      </c>
      <c r="F22" s="285">
        <v>5.7008443076896249</v>
      </c>
      <c r="G22" s="285">
        <v>9.4857784273785324</v>
      </c>
      <c r="H22" s="285">
        <v>3.6468042330327215</v>
      </c>
      <c r="I22" s="285">
        <v>8.8821657780735208</v>
      </c>
      <c r="J22" s="285">
        <v>8.0734200056541372</v>
      </c>
      <c r="K22" s="285">
        <v>4.5974738075170718</v>
      </c>
      <c r="L22" s="285">
        <v>7.3661345589344061</v>
      </c>
      <c r="M22" s="266"/>
    </row>
    <row r="23" spans="1:13" ht="21.75" customHeight="1">
      <c r="A23" s="398" t="s">
        <v>60</v>
      </c>
      <c r="B23" s="366"/>
      <c r="C23" s="361"/>
      <c r="D23" s="289">
        <v>3.9833841146755598</v>
      </c>
      <c r="E23" s="289">
        <v>2.0732763041471607</v>
      </c>
      <c r="F23" s="289">
        <v>3.3846817742026221</v>
      </c>
      <c r="G23" s="289">
        <v>5.5350280979372712</v>
      </c>
      <c r="H23" s="289">
        <v>1.3478337016004625</v>
      </c>
      <c r="I23" s="289">
        <v>5.1021706441099504</v>
      </c>
      <c r="J23" s="289">
        <v>4.8976823660925843</v>
      </c>
      <c r="K23" s="289">
        <v>1.8803526231402394</v>
      </c>
      <c r="L23" s="289">
        <v>4.2837161843695872</v>
      </c>
      <c r="M23" s="266"/>
    </row>
    <row r="24" spans="1:13" ht="21.75" customHeight="1">
      <c r="A24" s="399" t="s">
        <v>61</v>
      </c>
      <c r="B24" s="366"/>
      <c r="C24" s="361"/>
      <c r="D24" s="285">
        <v>1.7205341732938351</v>
      </c>
      <c r="E24" s="285">
        <v>0.75557008036352191</v>
      </c>
      <c r="F24" s="285">
        <v>1.4180767634422384</v>
      </c>
      <c r="G24" s="285">
        <v>2.9103549114132172</v>
      </c>
      <c r="H24" s="285">
        <v>0.42932509950409892</v>
      </c>
      <c r="I24" s="285">
        <v>2.6538747613174407</v>
      </c>
      <c r="J24" s="285">
        <v>2.4216299350132808</v>
      </c>
      <c r="K24" s="285">
        <v>0.66880872612753206</v>
      </c>
      <c r="L24" s="285">
        <v>2.064965918633793</v>
      </c>
      <c r="M24" s="266"/>
    </row>
    <row r="25" spans="1:13" ht="21.75" customHeight="1">
      <c r="A25" s="398" t="s">
        <v>62</v>
      </c>
      <c r="B25" s="366"/>
      <c r="C25" s="361"/>
      <c r="D25" s="289">
        <v>2.7295145049726828</v>
      </c>
      <c r="E25" s="289">
        <v>1.010715136259889</v>
      </c>
      <c r="F25" s="289">
        <v>2.1907756970479677</v>
      </c>
      <c r="G25" s="289">
        <v>1.4299299736778923</v>
      </c>
      <c r="H25" s="289">
        <v>0.11119987908362663</v>
      </c>
      <c r="I25" s="289">
        <v>1.2936042870723399</v>
      </c>
      <c r="J25" s="289">
        <v>1.9637409916222117</v>
      </c>
      <c r="K25" s="289">
        <v>0.77149869938794358</v>
      </c>
      <c r="L25" s="289">
        <v>1.7211435593854831</v>
      </c>
      <c r="M25" s="266"/>
    </row>
    <row r="26" spans="1:13" ht="26.85" customHeight="1">
      <c r="A26" s="365" t="s">
        <v>63</v>
      </c>
      <c r="B26" s="434"/>
      <c r="C26" s="435"/>
      <c r="D26" s="296">
        <f t="shared" ref="D26:L26" si="0">SUM(D15:D25)</f>
        <v>100</v>
      </c>
      <c r="E26" s="296">
        <f t="shared" si="0"/>
        <v>99.999999999999986</v>
      </c>
      <c r="F26" s="296">
        <f t="shared" si="0"/>
        <v>100</v>
      </c>
      <c r="G26" s="296">
        <f t="shared" si="0"/>
        <v>100</v>
      </c>
      <c r="H26" s="296">
        <f t="shared" si="0"/>
        <v>100</v>
      </c>
      <c r="I26" s="296">
        <f t="shared" si="0"/>
        <v>99.999999999999986</v>
      </c>
      <c r="J26" s="296">
        <f t="shared" si="0"/>
        <v>100.00000000000001</v>
      </c>
      <c r="K26" s="296">
        <f t="shared" si="0"/>
        <v>100.00000000000003</v>
      </c>
      <c r="L26" s="541">
        <f t="shared" si="0"/>
        <v>100</v>
      </c>
      <c r="M26" s="361"/>
    </row>
    <row r="27" spans="1:13" ht="17.100000000000001" customHeight="1">
      <c r="A27" s="357" t="s">
        <v>13</v>
      </c>
      <c r="B27" s="358"/>
      <c r="C27" s="358"/>
      <c r="D27" s="358"/>
      <c r="E27" s="358"/>
      <c r="F27" s="358"/>
      <c r="G27" s="358"/>
      <c r="H27" s="540" t="s">
        <v>843</v>
      </c>
      <c r="I27" s="540"/>
      <c r="J27" s="540"/>
      <c r="K27" s="540"/>
      <c r="L27" s="540"/>
    </row>
    <row r="29" spans="1:13" ht="5.25" customHeight="1"/>
  </sheetData>
  <mergeCells count="29">
    <mergeCell ref="A12:C12"/>
    <mergeCell ref="D12:F12"/>
    <mergeCell ref="G12:I12"/>
    <mergeCell ref="J12:M12"/>
    <mergeCell ref="B3:B5"/>
    <mergeCell ref="J4:L4"/>
    <mergeCell ref="J5:L5"/>
    <mergeCell ref="A8:O8"/>
    <mergeCell ref="A9:O9"/>
    <mergeCell ref="A21:C21"/>
    <mergeCell ref="A13:C14"/>
    <mergeCell ref="D13:F13"/>
    <mergeCell ref="G13:I13"/>
    <mergeCell ref="J13:M13"/>
    <mergeCell ref="L14:M14"/>
    <mergeCell ref="A15:C15"/>
    <mergeCell ref="A16:C16"/>
    <mergeCell ref="A17:C17"/>
    <mergeCell ref="A18:C18"/>
    <mergeCell ref="A19:C19"/>
    <mergeCell ref="A20:C20"/>
    <mergeCell ref="A27:G27"/>
    <mergeCell ref="H27:L27"/>
    <mergeCell ref="A22:C22"/>
    <mergeCell ref="A23:C23"/>
    <mergeCell ref="A24:C24"/>
    <mergeCell ref="A25:C25"/>
    <mergeCell ref="A26:C26"/>
    <mergeCell ref="L26:M26"/>
  </mergeCells>
  <pageMargins left="0.78740157480314998" right="0.78740157480314998" top="0.78740157480314998" bottom="0.78740157480314998" header="0.78740157480314998" footer="0.78740157480314998"/>
  <pageSetup paperSize="9" scale="69" orientation="portrait" horizontalDpi="300" verticalDpi="300" r:id="rId1"/>
  <headerFooter alignWithMargins="0"/>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782CC-B18F-4428-BE2A-FC4D2E1A4B41}">
  <sheetPr>
    <tabColor rgb="FF002060"/>
  </sheetPr>
  <dimension ref="A1:I17"/>
  <sheetViews>
    <sheetView showGridLines="0" rightToLeft="1" view="pageBreakPreview" zoomScale="115" zoomScaleNormal="100" zoomScaleSheetLayoutView="115" workbookViewId="0"/>
  </sheetViews>
  <sheetFormatPr defaultColWidth="8.77734375" defaultRowHeight="13.8"/>
  <cols>
    <col min="1" max="1" width="18.21875" style="262" customWidth="1"/>
    <col min="2" max="2" width="2.33203125" style="262" customWidth="1"/>
    <col min="3" max="3" width="20.5546875" style="262" customWidth="1"/>
    <col min="4" max="4" width="3.5546875" style="262" customWidth="1"/>
    <col min="5" max="5" width="17" style="262" customWidth="1"/>
    <col min="6" max="6" width="8.33203125" style="262" customWidth="1"/>
    <col min="7" max="7" width="12.21875" style="262" customWidth="1"/>
    <col min="8" max="8" width="20.109375" style="262" customWidth="1"/>
    <col min="9" max="9" width="0.21875" style="262" customWidth="1"/>
    <col min="10" max="16384" width="8.77734375" style="262"/>
  </cols>
  <sheetData>
    <row r="1" spans="1:9" ht="3.9" customHeight="1"/>
    <row r="2" spans="1:9" ht="5.7" customHeight="1"/>
    <row r="3" spans="1:9" ht="16.95" customHeight="1">
      <c r="A3" s="358"/>
      <c r="G3" s="371" t="s">
        <v>0</v>
      </c>
      <c r="H3" s="358"/>
      <c r="I3" s="358"/>
    </row>
    <row r="4" spans="1:9" ht="16.95" customHeight="1">
      <c r="A4" s="358"/>
      <c r="G4" s="372" t="s">
        <v>1</v>
      </c>
      <c r="H4" s="358"/>
      <c r="I4" s="358"/>
    </row>
    <row r="5" spans="1:9" ht="0.75" customHeight="1">
      <c r="A5" s="358"/>
    </row>
    <row r="6" spans="1:9" ht="23.7" customHeight="1">
      <c r="A6" s="373" t="s">
        <v>846</v>
      </c>
      <c r="B6" s="358"/>
      <c r="C6" s="358"/>
      <c r="D6" s="358"/>
      <c r="E6" s="358"/>
      <c r="F6" s="358"/>
      <c r="G6" s="358"/>
      <c r="H6" s="358"/>
      <c r="I6" s="358"/>
    </row>
    <row r="7" spans="1:9" ht="24.45" customHeight="1">
      <c r="A7" s="374" t="s">
        <v>91</v>
      </c>
      <c r="B7" s="358"/>
      <c r="C7" s="358"/>
      <c r="D7" s="358"/>
      <c r="E7" s="358"/>
      <c r="F7" s="358"/>
      <c r="G7" s="358"/>
      <c r="H7" s="358"/>
      <c r="I7" s="358"/>
    </row>
    <row r="8" spans="1:9" ht="0.15" customHeight="1"/>
    <row r="9" spans="1:9" ht="17.399999999999999">
      <c r="A9" s="369" t="s">
        <v>92</v>
      </c>
      <c r="B9" s="358"/>
      <c r="C9" s="278" t="s">
        <v>2</v>
      </c>
      <c r="D9" s="370" t="s">
        <v>2</v>
      </c>
      <c r="E9" s="358"/>
      <c r="F9" s="370" t="s">
        <v>2</v>
      </c>
      <c r="G9" s="358"/>
      <c r="H9" s="280" t="s">
        <v>2</v>
      </c>
    </row>
    <row r="10" spans="1:9" ht="43.2">
      <c r="A10" s="365" t="s">
        <v>3</v>
      </c>
      <c r="B10" s="366"/>
      <c r="C10" s="361"/>
      <c r="D10" s="365" t="s">
        <v>4</v>
      </c>
      <c r="E10" s="361"/>
      <c r="F10" s="365" t="s">
        <v>5</v>
      </c>
      <c r="G10" s="361"/>
      <c r="H10" s="275" t="s">
        <v>16</v>
      </c>
    </row>
    <row r="11" spans="1:9" ht="21.6">
      <c r="A11" s="367" t="s">
        <v>7</v>
      </c>
      <c r="B11" s="361"/>
      <c r="C11" s="267" t="s">
        <v>8</v>
      </c>
      <c r="D11" s="368">
        <v>7.9358371441660402</v>
      </c>
      <c r="E11" s="361"/>
      <c r="F11" s="368">
        <v>30.215458722214802</v>
      </c>
      <c r="G11" s="361"/>
      <c r="H11" s="27">
        <v>14.9191401337178</v>
      </c>
    </row>
    <row r="12" spans="1:9" ht="21.6">
      <c r="A12" s="360" t="s">
        <v>21</v>
      </c>
      <c r="B12" s="361"/>
      <c r="C12" s="270" t="s">
        <v>10</v>
      </c>
      <c r="D12" s="362">
        <v>1.9260419582585999</v>
      </c>
      <c r="E12" s="361"/>
      <c r="F12" s="362">
        <v>9.05169414875113</v>
      </c>
      <c r="G12" s="361"/>
      <c r="H12" s="28">
        <v>2.66266686077903</v>
      </c>
    </row>
    <row r="13" spans="1:9" ht="21.6">
      <c r="A13" s="363" t="s">
        <v>11</v>
      </c>
      <c r="B13" s="361"/>
      <c r="C13" s="264" t="s">
        <v>12</v>
      </c>
      <c r="D13" s="364">
        <v>4.3945961835307799</v>
      </c>
      <c r="E13" s="361"/>
      <c r="F13" s="364">
        <v>24.587182479348801</v>
      </c>
      <c r="G13" s="361"/>
      <c r="H13" s="29">
        <v>8.5033831452848894</v>
      </c>
    </row>
    <row r="14" spans="1:9" ht="16.95" customHeight="1">
      <c r="A14" s="357" t="s">
        <v>13</v>
      </c>
      <c r="B14" s="358"/>
      <c r="C14" s="358"/>
      <c r="D14" s="358"/>
      <c r="G14" s="359" t="s">
        <v>14</v>
      </c>
      <c r="H14" s="358"/>
      <c r="I14" s="358"/>
    </row>
    <row r="15" spans="1:9" ht="1.5" customHeight="1"/>
    <row r="16" spans="1:9" ht="5.25" customHeight="1"/>
    <row r="17" ht="0.15" customHeight="1"/>
  </sheetData>
  <mergeCells count="22">
    <mergeCell ref="A9:B9"/>
    <mergeCell ref="D9:E9"/>
    <mergeCell ref="F9:G9"/>
    <mergeCell ref="A3:A5"/>
    <mergeCell ref="G3:I3"/>
    <mergeCell ref="G4:I4"/>
    <mergeCell ref="A6:I6"/>
    <mergeCell ref="A7:I7"/>
    <mergeCell ref="A10:C10"/>
    <mergeCell ref="D10:E10"/>
    <mergeCell ref="F10:G10"/>
    <mergeCell ref="A11:B11"/>
    <mergeCell ref="D11:E11"/>
    <mergeCell ref="F11:G11"/>
    <mergeCell ref="A14:D14"/>
    <mergeCell ref="G14:I14"/>
    <mergeCell ref="A12:B12"/>
    <mergeCell ref="D12:E12"/>
    <mergeCell ref="F12:G12"/>
    <mergeCell ref="A13:B13"/>
    <mergeCell ref="D13:E13"/>
    <mergeCell ref="F13:G13"/>
  </mergeCells>
  <pageMargins left="0.78740157480314998" right="0.78740157480314998" top="0.78740157480314998" bottom="0.78740157480314998" header="0.78740157480314998" footer="0.78740157480314998"/>
  <pageSetup paperSize="9" scale="83"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9A20-EAA6-4CE9-9310-50375E61E1E7}">
  <sheetPr>
    <tabColor rgb="FF002060"/>
  </sheetPr>
  <dimension ref="B1:Q30"/>
  <sheetViews>
    <sheetView showGridLines="0" rightToLeft="1" view="pageBreakPreview" zoomScale="60" zoomScaleNormal="70" workbookViewId="0">
      <selection activeCell="J15" sqref="J15:J24"/>
    </sheetView>
  </sheetViews>
  <sheetFormatPr defaultColWidth="8.88671875" defaultRowHeight="13.8"/>
  <cols>
    <col min="1" max="2" width="0.21875" style="262" customWidth="1"/>
    <col min="3" max="3" width="18.21875" style="262" customWidth="1"/>
    <col min="4" max="4" width="15.88671875" style="262" customWidth="1"/>
    <col min="5" max="9" width="10.33203125" style="262" customWidth="1"/>
    <col min="10" max="10" width="9.44140625" style="262" bestFit="1" customWidth="1"/>
    <col min="11" max="13" width="10.33203125" style="262" customWidth="1"/>
    <col min="14" max="14" width="0.21875" style="262" customWidth="1"/>
    <col min="15" max="15" width="38" style="262" customWidth="1"/>
    <col min="16" max="16" width="0.6640625" style="262" customWidth="1"/>
    <col min="17" max="17" width="8.6640625" style="262" customWidth="1"/>
    <col min="18" max="16384" width="8.88671875" style="262"/>
  </cols>
  <sheetData>
    <row r="1" spans="2:17" ht="5.0999999999999996" customHeight="1"/>
    <row r="2" spans="2:17" ht="4.6500000000000004" customHeight="1"/>
    <row r="3" spans="2:17" ht="0.15" customHeight="1">
      <c r="C3" s="358"/>
    </row>
    <row r="4" spans="2:17" ht="17.100000000000001" customHeight="1">
      <c r="C4" s="358"/>
      <c r="O4" s="471" t="s">
        <v>0</v>
      </c>
      <c r="P4" s="544"/>
      <c r="Q4" s="544"/>
    </row>
    <row r="5" spans="2:17" ht="17.100000000000001" customHeight="1">
      <c r="C5" s="358"/>
      <c r="O5" s="473" t="s">
        <v>1</v>
      </c>
      <c r="P5" s="545"/>
      <c r="Q5" s="545"/>
    </row>
    <row r="6" spans="2:17" ht="0.75" customHeight="1">
      <c r="C6" s="358"/>
    </row>
    <row r="7" spans="2:17" ht="17.399999999999999" customHeight="1"/>
    <row r="8" spans="2:17" ht="23.85" customHeight="1">
      <c r="C8" s="373" t="s">
        <v>356</v>
      </c>
      <c r="D8" s="358"/>
      <c r="E8" s="358"/>
      <c r="F8" s="358"/>
      <c r="G8" s="358"/>
      <c r="H8" s="358"/>
      <c r="I8" s="358"/>
      <c r="J8" s="358"/>
      <c r="K8" s="358"/>
      <c r="L8" s="358"/>
      <c r="M8" s="358"/>
      <c r="N8" s="358"/>
      <c r="O8" s="358"/>
      <c r="P8" s="358"/>
      <c r="Q8" s="358"/>
    </row>
    <row r="9" spans="2:17" ht="24.6" customHeight="1">
      <c r="C9" s="374" t="s">
        <v>834</v>
      </c>
      <c r="D9" s="358"/>
      <c r="E9" s="358"/>
      <c r="F9" s="358"/>
      <c r="G9" s="358"/>
      <c r="H9" s="358"/>
      <c r="I9" s="358"/>
      <c r="J9" s="358"/>
      <c r="K9" s="358"/>
      <c r="L9" s="358"/>
      <c r="M9" s="358"/>
      <c r="N9" s="358"/>
      <c r="O9" s="358"/>
      <c r="P9" s="358"/>
      <c r="Q9" s="358"/>
    </row>
    <row r="10" spans="2:17" ht="4.2" customHeight="1"/>
    <row r="11" spans="2:17" ht="9" customHeight="1"/>
    <row r="12" spans="2:17" ht="17.100000000000001" customHeight="1">
      <c r="B12" s="369" t="s">
        <v>361</v>
      </c>
      <c r="C12" s="358"/>
      <c r="D12" s="358"/>
      <c r="E12" s="370" t="s">
        <v>2</v>
      </c>
      <c r="F12" s="358"/>
      <c r="G12" s="358"/>
      <c r="H12" s="370" t="s">
        <v>2</v>
      </c>
      <c r="I12" s="358"/>
      <c r="J12" s="358"/>
      <c r="K12" s="370" t="s">
        <v>2</v>
      </c>
      <c r="L12" s="358"/>
      <c r="M12" s="358"/>
      <c r="N12" s="370" t="s">
        <v>2</v>
      </c>
      <c r="O12" s="358"/>
    </row>
    <row r="13" spans="2:17" ht="67.5" customHeight="1">
      <c r="B13" s="365" t="s">
        <v>27</v>
      </c>
      <c r="C13" s="393"/>
      <c r="D13" s="394"/>
      <c r="E13" s="365" t="s">
        <v>22</v>
      </c>
      <c r="F13" s="366"/>
      <c r="G13" s="361"/>
      <c r="H13" s="365" t="s">
        <v>23</v>
      </c>
      <c r="I13" s="366"/>
      <c r="J13" s="366"/>
      <c r="K13" s="365" t="s">
        <v>28</v>
      </c>
      <c r="L13" s="366"/>
      <c r="M13" s="361"/>
      <c r="N13" s="365" t="s">
        <v>29</v>
      </c>
      <c r="O13" s="394"/>
    </row>
    <row r="14" spans="2:17" ht="53.1" customHeight="1">
      <c r="B14" s="395"/>
      <c r="C14" s="396"/>
      <c r="D14" s="397"/>
      <c r="E14" s="264" t="s">
        <v>4</v>
      </c>
      <c r="F14" s="264" t="s">
        <v>5</v>
      </c>
      <c r="G14" s="264" t="s">
        <v>30</v>
      </c>
      <c r="H14" s="264" t="s">
        <v>4</v>
      </c>
      <c r="I14" s="264" t="s">
        <v>5</v>
      </c>
      <c r="J14" s="264" t="s">
        <v>30</v>
      </c>
      <c r="K14" s="264" t="s">
        <v>4</v>
      </c>
      <c r="L14" s="264" t="s">
        <v>5</v>
      </c>
      <c r="M14" s="264" t="s">
        <v>30</v>
      </c>
      <c r="N14" s="395"/>
      <c r="O14" s="397"/>
    </row>
    <row r="15" spans="2:17" ht="21.75" customHeight="1">
      <c r="B15" s="425" t="s">
        <v>31</v>
      </c>
      <c r="C15" s="423"/>
      <c r="D15" s="424"/>
      <c r="E15" s="289">
        <v>0.22177528556692871</v>
      </c>
      <c r="F15" s="289">
        <v>0.39925355621187597</v>
      </c>
      <c r="G15" s="289">
        <v>0.27740390267039228</v>
      </c>
      <c r="H15" s="289">
        <v>1.4266798185002705</v>
      </c>
      <c r="I15" s="289">
        <v>2.6854710820336023</v>
      </c>
      <c r="J15" s="307">
        <v>1.5568092392192616</v>
      </c>
      <c r="K15" s="289">
        <v>0.93175909594438311</v>
      </c>
      <c r="L15" s="289">
        <v>1.0072485914023706</v>
      </c>
      <c r="M15" s="289">
        <v>0.94711969661946427</v>
      </c>
      <c r="N15" s="542" t="s">
        <v>32</v>
      </c>
      <c r="O15" s="421"/>
    </row>
    <row r="16" spans="2:17" ht="21.75" customHeight="1">
      <c r="B16" s="422" t="s">
        <v>33</v>
      </c>
      <c r="C16" s="423"/>
      <c r="D16" s="424"/>
      <c r="E16" s="285">
        <v>0.80631129052066397</v>
      </c>
      <c r="F16" s="285">
        <v>1.5252207258965931</v>
      </c>
      <c r="G16" s="285">
        <v>1.0316455670338733</v>
      </c>
      <c r="H16" s="285">
        <v>5.372478847713495</v>
      </c>
      <c r="I16" s="285">
        <v>10.980358286730148</v>
      </c>
      <c r="J16" s="306">
        <v>5.9522017326760297</v>
      </c>
      <c r="K16" s="285">
        <v>3.4969020821290719</v>
      </c>
      <c r="L16" s="285">
        <v>4.0397131699013427</v>
      </c>
      <c r="M16" s="285">
        <v>3.6073532688894412</v>
      </c>
      <c r="N16" s="543" t="s">
        <v>34</v>
      </c>
      <c r="O16" s="421"/>
    </row>
    <row r="17" spans="2:16" ht="21.75" customHeight="1">
      <c r="B17" s="425" t="s">
        <v>35</v>
      </c>
      <c r="C17" s="423"/>
      <c r="D17" s="424"/>
      <c r="E17" s="289">
        <v>0.4500780419650901</v>
      </c>
      <c r="F17" s="289">
        <v>0.49425391257185869</v>
      </c>
      <c r="G17" s="289">
        <v>0.46392448402397346</v>
      </c>
      <c r="H17" s="289">
        <v>3.2773596679807433</v>
      </c>
      <c r="I17" s="289">
        <v>1.9983589920756593</v>
      </c>
      <c r="J17" s="307">
        <v>3.1451410691738575</v>
      </c>
      <c r="K17" s="289">
        <v>2.1160392255967304</v>
      </c>
      <c r="L17" s="289">
        <v>0.89425452949234341</v>
      </c>
      <c r="M17" s="289">
        <v>1.8674305057486889</v>
      </c>
      <c r="N17" s="542" t="s">
        <v>36</v>
      </c>
      <c r="O17" s="421"/>
    </row>
    <row r="18" spans="2:16" ht="21.75" customHeight="1">
      <c r="B18" s="422" t="s">
        <v>37</v>
      </c>
      <c r="C18" s="423"/>
      <c r="D18" s="424"/>
      <c r="E18" s="285">
        <v>4.7267816969717895</v>
      </c>
      <c r="F18" s="285">
        <v>4.0766712848602635</v>
      </c>
      <c r="G18" s="285">
        <v>4.5230117196167807</v>
      </c>
      <c r="H18" s="285">
        <v>12.799747290062106</v>
      </c>
      <c r="I18" s="285">
        <v>16.427353011033617</v>
      </c>
      <c r="J18" s="306">
        <v>13.174756431563365</v>
      </c>
      <c r="K18" s="285">
        <v>9.4837352282815068</v>
      </c>
      <c r="L18" s="285">
        <v>7.3612026498415473</v>
      </c>
      <c r="M18" s="285">
        <v>9.0518423515379958</v>
      </c>
      <c r="N18" s="543" t="s">
        <v>38</v>
      </c>
      <c r="O18" s="421"/>
    </row>
    <row r="19" spans="2:16" ht="21.75" customHeight="1">
      <c r="B19" s="425" t="s">
        <v>39</v>
      </c>
      <c r="C19" s="423"/>
      <c r="D19" s="424"/>
      <c r="E19" s="289">
        <v>7.2691819848947583</v>
      </c>
      <c r="F19" s="289">
        <v>5.0498382473346881</v>
      </c>
      <c r="G19" s="289">
        <v>6.5735530352264133</v>
      </c>
      <c r="H19" s="289">
        <v>21.99586082365294</v>
      </c>
      <c r="I19" s="289">
        <v>26.307588222169443</v>
      </c>
      <c r="J19" s="307">
        <v>22.441592061961856</v>
      </c>
      <c r="K19" s="289">
        <v>15.94680188785266</v>
      </c>
      <c r="L19" s="289">
        <v>10.703108899861485</v>
      </c>
      <c r="M19" s="289">
        <v>14.879815367905893</v>
      </c>
      <c r="N19" s="542" t="s">
        <v>40</v>
      </c>
      <c r="O19" s="421"/>
    </row>
    <row r="20" spans="2:16" ht="21.75" customHeight="1">
      <c r="B20" s="422" t="s">
        <v>41</v>
      </c>
      <c r="C20" s="423"/>
      <c r="D20" s="424"/>
      <c r="E20" s="285">
        <v>38.839225218972842</v>
      </c>
      <c r="F20" s="285">
        <v>20.543457665303226</v>
      </c>
      <c r="G20" s="285">
        <v>33.104617572873181</v>
      </c>
      <c r="H20" s="285">
        <v>21.015503378501734</v>
      </c>
      <c r="I20" s="285">
        <v>19.089912359620648</v>
      </c>
      <c r="J20" s="306">
        <v>20.81644254046784</v>
      </c>
      <c r="K20" s="285">
        <v>28.336688626635514</v>
      </c>
      <c r="L20" s="285">
        <v>20.156902878062755</v>
      </c>
      <c r="M20" s="285">
        <v>26.672266024136178</v>
      </c>
      <c r="N20" s="543" t="s">
        <v>42</v>
      </c>
      <c r="O20" s="421"/>
    </row>
    <row r="21" spans="2:16" ht="21.75" customHeight="1">
      <c r="B21" s="425" t="s">
        <v>43</v>
      </c>
      <c r="C21" s="423"/>
      <c r="D21" s="424"/>
      <c r="E21" s="289">
        <v>12.082586592654273</v>
      </c>
      <c r="F21" s="289">
        <v>7.1596631789744141</v>
      </c>
      <c r="G21" s="289">
        <v>10.539550250153889</v>
      </c>
      <c r="H21" s="289">
        <v>6.5463934065277494</v>
      </c>
      <c r="I21" s="289">
        <v>2.6463651914389286</v>
      </c>
      <c r="J21" s="307">
        <v>6.1432221841658388</v>
      </c>
      <c r="K21" s="289">
        <v>8.8204131790455307</v>
      </c>
      <c r="L21" s="289">
        <v>5.959399976648319</v>
      </c>
      <c r="M21" s="289">
        <v>8.2382542831417069</v>
      </c>
      <c r="N21" s="542" t="s">
        <v>44</v>
      </c>
      <c r="O21" s="421"/>
    </row>
    <row r="22" spans="2:16" ht="21.75" customHeight="1">
      <c r="B22" s="422" t="s">
        <v>45</v>
      </c>
      <c r="C22" s="423"/>
      <c r="D22" s="424"/>
      <c r="E22" s="285">
        <v>30.988443598981558</v>
      </c>
      <c r="F22" s="285">
        <v>57.394643474874883</v>
      </c>
      <c r="G22" s="285">
        <v>39.265177289903491</v>
      </c>
      <c r="H22" s="285">
        <v>22.040533169285784</v>
      </c>
      <c r="I22" s="285">
        <v>13.5791006604817</v>
      </c>
      <c r="J22" s="306">
        <v>21.165819987901873</v>
      </c>
      <c r="K22" s="285">
        <v>25.715933314431876</v>
      </c>
      <c r="L22" s="285">
        <v>45.74236971070075</v>
      </c>
      <c r="M22" s="285">
        <v>29.790912098721101</v>
      </c>
      <c r="N22" s="543" t="s">
        <v>46</v>
      </c>
      <c r="O22" s="421"/>
    </row>
    <row r="23" spans="2:16" ht="21.75" customHeight="1">
      <c r="B23" s="425" t="s">
        <v>47</v>
      </c>
      <c r="C23" s="423"/>
      <c r="D23" s="424"/>
      <c r="E23" s="289">
        <v>3.7468277781382104</v>
      </c>
      <c r="F23" s="289">
        <v>2.8074213270150419</v>
      </c>
      <c r="G23" s="289">
        <v>3.4523811307590595</v>
      </c>
      <c r="H23" s="289">
        <v>3.6576554846576079</v>
      </c>
      <c r="I23" s="289">
        <v>3.0137926236213977</v>
      </c>
      <c r="J23" s="307">
        <v>3.5910952029362884</v>
      </c>
      <c r="K23" s="289">
        <v>3.6942834619911671</v>
      </c>
      <c r="L23" s="289">
        <v>2.8623035603656901</v>
      </c>
      <c r="M23" s="289">
        <v>3.5249922121155528</v>
      </c>
      <c r="N23" s="542" t="s">
        <v>626</v>
      </c>
      <c r="O23" s="421"/>
    </row>
    <row r="24" spans="2:16" ht="21.75" customHeight="1">
      <c r="B24" s="422" t="s">
        <v>49</v>
      </c>
      <c r="C24" s="423"/>
      <c r="D24" s="424"/>
      <c r="E24" s="285">
        <v>0.86878851133389157</v>
      </c>
      <c r="F24" s="285">
        <v>0.54957662695715503</v>
      </c>
      <c r="G24" s="285">
        <v>0.76873504773894374</v>
      </c>
      <c r="H24" s="285">
        <v>1.8677881131175709</v>
      </c>
      <c r="I24" s="285">
        <v>3.2716995707948575</v>
      </c>
      <c r="J24" s="306">
        <v>2.0129195499337929</v>
      </c>
      <c r="K24" s="285">
        <v>1.4574438980915534</v>
      </c>
      <c r="L24" s="285">
        <v>1.2734960337234</v>
      </c>
      <c r="M24" s="285">
        <v>1.4200141911839785</v>
      </c>
      <c r="N24" s="543" t="s">
        <v>50</v>
      </c>
      <c r="O24" s="421"/>
    </row>
    <row r="25" spans="2:16" ht="26.85" customHeight="1">
      <c r="B25" s="365" t="s">
        <v>191</v>
      </c>
      <c r="C25" s="434"/>
      <c r="D25" s="435"/>
      <c r="E25" s="293">
        <f t="shared" ref="E25:M25" si="0">SUM(E15:E24)</f>
        <v>100</v>
      </c>
      <c r="F25" s="293">
        <f t="shared" si="0"/>
        <v>100</v>
      </c>
      <c r="G25" s="293">
        <f t="shared" si="0"/>
        <v>100</v>
      </c>
      <c r="H25" s="293">
        <f t="shared" si="0"/>
        <v>100</v>
      </c>
      <c r="I25" s="293">
        <f t="shared" si="0"/>
        <v>100</v>
      </c>
      <c r="J25" s="293">
        <f t="shared" si="0"/>
        <v>100</v>
      </c>
      <c r="K25" s="293">
        <f t="shared" si="0"/>
        <v>99.999999999999986</v>
      </c>
      <c r="L25" s="293">
        <f t="shared" si="0"/>
        <v>100.00000000000001</v>
      </c>
      <c r="M25" s="293">
        <f t="shared" si="0"/>
        <v>99.999999999999986</v>
      </c>
      <c r="N25" s="365" t="s">
        <v>12</v>
      </c>
      <c r="O25" s="361"/>
    </row>
    <row r="26" spans="2:16" ht="1.2" customHeight="1">
      <c r="B26" s="357" t="s">
        <v>13</v>
      </c>
      <c r="C26" s="358"/>
      <c r="D26" s="358"/>
      <c r="E26" s="358"/>
      <c r="F26" s="358"/>
      <c r="G26" s="358"/>
      <c r="H26" s="358"/>
      <c r="I26" s="358"/>
      <c r="J26" s="358"/>
    </row>
    <row r="27" spans="2:16" ht="16.2" customHeight="1">
      <c r="B27" s="358"/>
      <c r="C27" s="358"/>
      <c r="D27" s="358"/>
      <c r="E27" s="358"/>
      <c r="F27" s="358"/>
      <c r="G27" s="358"/>
      <c r="H27" s="358"/>
      <c r="I27" s="358"/>
      <c r="J27" s="358"/>
      <c r="K27" s="540" t="s">
        <v>14</v>
      </c>
      <c r="L27" s="540"/>
      <c r="M27" s="540"/>
      <c r="N27" s="540"/>
      <c r="O27" s="540"/>
      <c r="P27" s="540"/>
    </row>
    <row r="28" spans="2:16" ht="1.2" customHeight="1">
      <c r="K28" s="540"/>
      <c r="L28" s="540"/>
      <c r="M28" s="540"/>
      <c r="N28" s="540"/>
      <c r="O28" s="540"/>
      <c r="P28" s="540"/>
    </row>
    <row r="29" spans="2:16" ht="13.8" customHeight="1"/>
    <row r="30" spans="2:16" ht="6.15" customHeight="1"/>
  </sheetData>
  <mergeCells count="39">
    <mergeCell ref="B12:D12"/>
    <mergeCell ref="E12:G12"/>
    <mergeCell ref="H12:J12"/>
    <mergeCell ref="K12:M12"/>
    <mergeCell ref="N12:O12"/>
    <mergeCell ref="C3:C6"/>
    <mergeCell ref="O4:Q4"/>
    <mergeCell ref="O5:Q5"/>
    <mergeCell ref="C8:Q8"/>
    <mergeCell ref="C9:Q9"/>
    <mergeCell ref="N13:O14"/>
    <mergeCell ref="B16:D16"/>
    <mergeCell ref="N16:O16"/>
    <mergeCell ref="B17:D17"/>
    <mergeCell ref="N17:O17"/>
    <mergeCell ref="B15:D15"/>
    <mergeCell ref="N15:O15"/>
    <mergeCell ref="B13:D14"/>
    <mergeCell ref="E13:G13"/>
    <mergeCell ref="H13:J13"/>
    <mergeCell ref="K13:M13"/>
    <mergeCell ref="B18:D18"/>
    <mergeCell ref="N18:O18"/>
    <mergeCell ref="B19:D19"/>
    <mergeCell ref="N19:O19"/>
    <mergeCell ref="B20:D20"/>
    <mergeCell ref="N20:O20"/>
    <mergeCell ref="B21:D21"/>
    <mergeCell ref="N21:O21"/>
    <mergeCell ref="B25:D25"/>
    <mergeCell ref="N25:O25"/>
    <mergeCell ref="B26:J27"/>
    <mergeCell ref="K27:P28"/>
    <mergeCell ref="B22:D22"/>
    <mergeCell ref="N22:O22"/>
    <mergeCell ref="B23:D23"/>
    <mergeCell ref="N23:O23"/>
    <mergeCell ref="B24:D24"/>
    <mergeCell ref="N24:O24"/>
  </mergeCells>
  <pageMargins left="0.78740157480314998" right="0.78740157480314998" top="0.78740157480314998" bottom="0.78740157480314998" header="0.78740157480314998" footer="0.78740157480314998"/>
  <pageSetup paperSize="9" scale="51" orientation="portrait" horizontalDpi="300" verticalDpi="300" r:id="rId1"/>
  <headerFooter alignWithMargins="0"/>
  <colBreaks count="1" manualBreakCount="1">
    <brk id="16"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F57D-D786-4133-BB52-F319B01A2EA7}">
  <sheetPr>
    <tabColor rgb="FF002060"/>
  </sheetPr>
  <dimension ref="A1:L19"/>
  <sheetViews>
    <sheetView showGridLines="0" rightToLeft="1" view="pageBreakPreview" zoomScale="60" zoomScaleNormal="100" workbookViewId="0">
      <selection activeCell="AE32" sqref="AE32"/>
    </sheetView>
  </sheetViews>
  <sheetFormatPr defaultColWidth="8.88671875" defaultRowHeight="13.8"/>
  <cols>
    <col min="1" max="1" width="7.77734375" style="262" customWidth="1"/>
    <col min="2" max="2" width="9.77734375" style="262" customWidth="1"/>
    <col min="3" max="4" width="10" style="262" customWidth="1"/>
    <col min="5" max="5" width="3.109375" style="262" customWidth="1"/>
    <col min="6" max="6" width="6.109375" style="262" customWidth="1"/>
    <col min="7" max="7" width="1.44140625" style="262" customWidth="1"/>
    <col min="8" max="8" width="10" style="262" customWidth="1"/>
    <col min="9" max="9" width="11.88671875" style="262" customWidth="1"/>
    <col min="10" max="10" width="0.44140625" style="262" customWidth="1"/>
    <col min="11" max="11" width="0.33203125" style="262" customWidth="1"/>
    <col min="12" max="12" width="0.109375" style="262" customWidth="1"/>
    <col min="13" max="13" width="2.6640625" style="262" customWidth="1"/>
    <col min="14" max="14" width="28.21875" style="262" customWidth="1"/>
    <col min="15" max="16384" width="8.88671875" style="262"/>
  </cols>
  <sheetData>
    <row r="1" spans="1:12" ht="18" customHeight="1">
      <c r="A1" s="358"/>
    </row>
    <row r="2" spans="1:12" ht="18" customHeight="1">
      <c r="A2" s="358"/>
      <c r="D2" s="560" t="s">
        <v>0</v>
      </c>
      <c r="E2" s="561"/>
      <c r="F2" s="561"/>
      <c r="G2" s="561"/>
      <c r="H2" s="561"/>
      <c r="I2" s="561"/>
      <c r="J2" s="561"/>
      <c r="K2" s="561"/>
    </row>
    <row r="3" spans="1:12" ht="18" customHeight="1">
      <c r="A3" s="358"/>
      <c r="D3" s="562" t="s">
        <v>1</v>
      </c>
      <c r="E3" s="563"/>
      <c r="F3" s="563"/>
      <c r="G3" s="563"/>
      <c r="H3" s="563"/>
      <c r="I3" s="563"/>
      <c r="J3" s="563"/>
      <c r="K3" s="563"/>
    </row>
    <row r="4" spans="1:12" ht="13.8" customHeight="1"/>
    <row r="5" spans="1:12" ht="18" customHeight="1">
      <c r="A5" s="373" t="s">
        <v>362</v>
      </c>
      <c r="B5" s="358"/>
      <c r="C5" s="358"/>
      <c r="D5" s="358"/>
      <c r="E5" s="358"/>
      <c r="F5" s="358"/>
      <c r="G5" s="358"/>
      <c r="H5" s="358"/>
      <c r="I5" s="358"/>
    </row>
    <row r="6" spans="1:12" ht="30.6" customHeight="1">
      <c r="A6" s="374" t="s">
        <v>363</v>
      </c>
      <c r="B6" s="358"/>
      <c r="C6" s="358"/>
      <c r="D6" s="358"/>
      <c r="E6" s="358"/>
      <c r="F6" s="358"/>
      <c r="G6" s="358"/>
      <c r="H6" s="358"/>
      <c r="I6" s="358"/>
      <c r="J6" s="297"/>
    </row>
    <row r="7" spans="1:12" ht="18" customHeight="1">
      <c r="A7" s="369" t="s">
        <v>388</v>
      </c>
      <c r="B7" s="358"/>
      <c r="C7" s="438" t="s">
        <v>2</v>
      </c>
      <c r="D7" s="358"/>
      <c r="E7" s="370" t="s">
        <v>2</v>
      </c>
      <c r="F7" s="358"/>
      <c r="G7" s="358"/>
      <c r="H7" s="263" t="s">
        <v>2</v>
      </c>
      <c r="I7" s="439" t="s">
        <v>2</v>
      </c>
      <c r="J7" s="358"/>
    </row>
    <row r="8" spans="1:12" ht="43.2">
      <c r="A8" s="555" t="s">
        <v>3</v>
      </c>
      <c r="B8" s="393"/>
      <c r="C8" s="393"/>
      <c r="D8" s="394"/>
      <c r="E8" s="555" t="s">
        <v>4</v>
      </c>
      <c r="F8" s="393"/>
      <c r="G8" s="394"/>
      <c r="H8" s="322" t="s">
        <v>5</v>
      </c>
      <c r="I8" s="556" t="s">
        <v>6</v>
      </c>
      <c r="J8" s="361"/>
    </row>
    <row r="9" spans="1:12" ht="18" customHeight="1">
      <c r="A9" s="527" t="s">
        <v>7</v>
      </c>
      <c r="B9" s="528"/>
      <c r="C9" s="557" t="s">
        <v>8</v>
      </c>
      <c r="D9" s="528"/>
      <c r="E9" s="558">
        <v>92.06416285583397</v>
      </c>
      <c r="F9" s="558"/>
      <c r="G9" s="559"/>
      <c r="H9" s="323">
        <v>69.784541277785223</v>
      </c>
      <c r="I9" s="324">
        <v>85.080859866282182</v>
      </c>
      <c r="J9" s="325"/>
    </row>
    <row r="10" spans="1:12" ht="18" customHeight="1">
      <c r="A10" s="511" t="s">
        <v>9</v>
      </c>
      <c r="B10" s="512"/>
      <c r="C10" s="546" t="s">
        <v>10</v>
      </c>
      <c r="D10" s="512"/>
      <c r="E10" s="547">
        <v>98.073958041741392</v>
      </c>
      <c r="F10" s="548"/>
      <c r="G10" s="549"/>
      <c r="H10" s="326">
        <v>90.948305851248861</v>
      </c>
      <c r="I10" s="327">
        <v>97.337333139220974</v>
      </c>
      <c r="J10" s="328"/>
    </row>
    <row r="11" spans="1:12" ht="18" customHeight="1">
      <c r="A11" s="550" t="s">
        <v>11</v>
      </c>
      <c r="B11" s="512"/>
      <c r="C11" s="551" t="s">
        <v>12</v>
      </c>
      <c r="D11" s="552"/>
      <c r="E11" s="553">
        <v>95.60540381646922</v>
      </c>
      <c r="F11" s="553"/>
      <c r="G11" s="554"/>
      <c r="H11" s="329">
        <v>75.412817520651245</v>
      </c>
      <c r="I11" s="329">
        <v>91.496616854715114</v>
      </c>
      <c r="J11" s="330"/>
    </row>
    <row r="12" spans="1:12" ht="18" customHeight="1">
      <c r="A12" s="357" t="s">
        <v>13</v>
      </c>
      <c r="B12" s="358"/>
      <c r="C12" s="358"/>
      <c r="D12" s="358"/>
      <c r="E12" s="358"/>
      <c r="H12" s="73"/>
      <c r="I12" s="74" t="s">
        <v>14</v>
      </c>
    </row>
    <row r="13" spans="1:12" ht="18" customHeight="1">
      <c r="A13" s="358"/>
      <c r="B13" s="358"/>
      <c r="C13" s="358"/>
      <c r="D13" s="358"/>
      <c r="E13" s="358"/>
      <c r="G13" s="359"/>
      <c r="H13" s="358"/>
      <c r="I13" s="358"/>
      <c r="J13" s="358"/>
      <c r="K13" s="358"/>
      <c r="L13" s="358"/>
    </row>
    <row r="14" spans="1:12" ht="0.9" customHeight="1">
      <c r="G14" s="358"/>
      <c r="H14" s="358"/>
      <c r="I14" s="358"/>
      <c r="J14" s="358"/>
      <c r="K14" s="358"/>
      <c r="L14" s="358"/>
    </row>
    <row r="15" spans="1:12" ht="1.2" customHeight="1"/>
    <row r="16" spans="1:12" ht="134.85" customHeight="1">
      <c r="E16" s="69"/>
      <c r="F16" s="69"/>
      <c r="G16" s="69"/>
    </row>
    <row r="17" spans="5:7" ht="6.15" customHeight="1"/>
    <row r="18" spans="5:7" ht="14.4">
      <c r="E18" s="69"/>
      <c r="F18" s="69"/>
      <c r="G18" s="69"/>
    </row>
    <row r="19" spans="5:7">
      <c r="E19" s="70"/>
    </row>
  </sheetData>
  <mergeCells count="23">
    <mergeCell ref="A7:B7"/>
    <mergeCell ref="C7:D7"/>
    <mergeCell ref="E7:G7"/>
    <mergeCell ref="I7:J7"/>
    <mergeCell ref="A1:A3"/>
    <mergeCell ref="D2:K2"/>
    <mergeCell ref="D3:K3"/>
    <mergeCell ref="A5:I5"/>
    <mergeCell ref="A6:I6"/>
    <mergeCell ref="A8:D8"/>
    <mergeCell ref="E8:G8"/>
    <mergeCell ref="I8:J8"/>
    <mergeCell ref="A9:B9"/>
    <mergeCell ref="C9:D9"/>
    <mergeCell ref="E9:G9"/>
    <mergeCell ref="A12:E13"/>
    <mergeCell ref="G13:L14"/>
    <mergeCell ref="A10:B10"/>
    <mergeCell ref="C10:D10"/>
    <mergeCell ref="E10:G10"/>
    <mergeCell ref="A11:B11"/>
    <mergeCell ref="C11:D11"/>
    <mergeCell ref="E11:G11"/>
  </mergeCells>
  <pageMargins left="0.78740157480314998" right="0.78740157480314998" top="0.78740157480314998" bottom="0.78740157480314998" header="0.78740157480314998" footer="0.78740157480314998"/>
  <pageSetup paperSize="9" scale="99" orientation="portrait" horizontalDpi="300" verticalDpi="300" r:id="rId1"/>
  <headerFooter alignWithMargins="0"/>
  <colBreaks count="1" manualBreakCount="1">
    <brk id="9"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1D355-78E5-4972-9A6F-5F8E787BE4E6}">
  <sheetPr>
    <tabColor rgb="FF002060"/>
  </sheetPr>
  <dimension ref="A1:M23"/>
  <sheetViews>
    <sheetView showGridLines="0" rightToLeft="1" view="pageBreakPreview" topLeftCell="A2" zoomScale="60" zoomScaleNormal="100" workbookViewId="0">
      <selection activeCell="AE32" sqref="AE32"/>
    </sheetView>
  </sheetViews>
  <sheetFormatPr defaultColWidth="8.88671875" defaultRowHeight="13.8"/>
  <cols>
    <col min="1" max="1" width="18.21875" style="262" customWidth="1"/>
    <col min="2" max="2" width="2.33203125" style="262" customWidth="1"/>
    <col min="3" max="3" width="20.6640625" style="262" customWidth="1"/>
    <col min="4" max="4" width="3.6640625" style="262" customWidth="1"/>
    <col min="5" max="5" width="13.6640625" style="262" customWidth="1"/>
    <col min="6" max="6" width="1.88671875" style="262" customWidth="1"/>
    <col min="7" max="7" width="15.33203125" style="262" customWidth="1"/>
    <col min="8" max="8" width="17.109375" style="262" customWidth="1"/>
    <col min="9" max="9" width="0.109375" style="262" customWidth="1"/>
    <col min="10" max="10" width="0" style="262" hidden="1" customWidth="1"/>
    <col min="11" max="11" width="28.21875" style="262" customWidth="1"/>
    <col min="12" max="16384" width="8.88671875" style="262"/>
  </cols>
  <sheetData>
    <row r="1" spans="1:10" ht="5.0999999999999996" customHeight="1"/>
    <row r="2" spans="1:10" ht="5.0999999999999996" customHeight="1"/>
    <row r="3" spans="1:10" ht="0.15" customHeight="1">
      <c r="A3" s="358"/>
    </row>
    <row r="4" spans="1:10" ht="17.100000000000001" customHeight="1">
      <c r="A4" s="358"/>
      <c r="F4" s="372" t="s">
        <v>0</v>
      </c>
      <c r="G4" s="358"/>
      <c r="H4" s="358"/>
      <c r="I4" s="358"/>
    </row>
    <row r="5" spans="1:10" ht="0.75" customHeight="1">
      <c r="A5" s="358"/>
    </row>
    <row r="6" spans="1:10" ht="17.100000000000001" customHeight="1">
      <c r="A6" s="358"/>
      <c r="F6" s="372" t="s">
        <v>1</v>
      </c>
      <c r="G6" s="358"/>
      <c r="H6" s="358"/>
      <c r="I6" s="358"/>
    </row>
    <row r="7" spans="1:10" ht="0.15" customHeight="1">
      <c r="J7" s="297"/>
    </row>
    <row r="8" spans="1:10" ht="17.100000000000001" customHeight="1"/>
    <row r="9" spans="1:10" ht="23.85" customHeight="1">
      <c r="A9" s="373" t="s">
        <v>364</v>
      </c>
      <c r="B9" s="358"/>
      <c r="C9" s="358"/>
      <c r="D9" s="358"/>
      <c r="E9" s="358"/>
      <c r="F9" s="358"/>
      <c r="G9" s="358"/>
      <c r="H9" s="358"/>
      <c r="I9" s="358"/>
    </row>
    <row r="10" spans="1:10" ht="24.6" customHeight="1">
      <c r="A10" s="374" t="s">
        <v>835</v>
      </c>
      <c r="B10" s="358"/>
      <c r="C10" s="358"/>
      <c r="D10" s="358"/>
      <c r="E10" s="358"/>
      <c r="F10" s="358"/>
      <c r="G10" s="358"/>
      <c r="H10" s="358"/>
      <c r="I10" s="358"/>
    </row>
    <row r="11" spans="1:10" ht="0.15" customHeight="1"/>
    <row r="12" spans="1:10" ht="1.5" customHeight="1"/>
    <row r="13" spans="1:10" ht="17.399999999999999">
      <c r="A13" s="369" t="s">
        <v>372</v>
      </c>
      <c r="B13" s="358"/>
      <c r="C13" s="278" t="s">
        <v>2</v>
      </c>
      <c r="D13" s="370" t="s">
        <v>2</v>
      </c>
      <c r="E13" s="358"/>
      <c r="F13" s="370" t="s">
        <v>2</v>
      </c>
      <c r="G13" s="358"/>
      <c r="H13" s="280" t="s">
        <v>2</v>
      </c>
    </row>
    <row r="14" spans="1:10" ht="43.2">
      <c r="A14" s="555" t="s">
        <v>15</v>
      </c>
      <c r="B14" s="393"/>
      <c r="C14" s="394"/>
      <c r="D14" s="555" t="s">
        <v>4</v>
      </c>
      <c r="E14" s="394"/>
      <c r="F14" s="555" t="s">
        <v>5</v>
      </c>
      <c r="G14" s="394"/>
      <c r="H14" s="308" t="s">
        <v>16</v>
      </c>
    </row>
    <row r="15" spans="1:10" ht="21.6">
      <c r="A15" s="572" t="s">
        <v>17</v>
      </c>
      <c r="B15" s="573"/>
      <c r="C15" s="309" t="s">
        <v>18</v>
      </c>
      <c r="D15" s="574">
        <v>92.06416285583397</v>
      </c>
      <c r="E15" s="575"/>
      <c r="F15" s="576">
        <v>69.784541277785223</v>
      </c>
      <c r="G15" s="575"/>
      <c r="H15" s="564">
        <v>85.080859866282182</v>
      </c>
      <c r="I15" s="565"/>
    </row>
    <row r="16" spans="1:10" ht="21.6">
      <c r="A16" s="566" t="s">
        <v>358</v>
      </c>
      <c r="B16" s="567"/>
      <c r="C16" s="310" t="s">
        <v>20</v>
      </c>
      <c r="D16" s="568">
        <v>91.908176342868543</v>
      </c>
      <c r="E16" s="569"/>
      <c r="F16" s="570">
        <v>68.560021101270436</v>
      </c>
      <c r="G16" s="571"/>
      <c r="H16" s="72">
        <v>84.552681094218059</v>
      </c>
      <c r="I16" s="311"/>
      <c r="J16" s="312"/>
    </row>
    <row r="17" spans="1:13" ht="2.1" customHeight="1"/>
    <row r="18" spans="1:13" ht="17.100000000000001" customHeight="1">
      <c r="A18" s="357" t="s">
        <v>13</v>
      </c>
      <c r="B18" s="358"/>
      <c r="C18" s="358"/>
      <c r="D18" s="358"/>
      <c r="G18" s="359" t="s">
        <v>14</v>
      </c>
      <c r="H18" s="358"/>
      <c r="I18" s="358"/>
    </row>
    <row r="19" spans="1:13" ht="1.2" customHeight="1"/>
    <row r="20" spans="1:13" ht="9.15" customHeight="1"/>
    <row r="21" spans="1:13">
      <c r="K21" s="313"/>
      <c r="L21" s="313"/>
      <c r="M21" s="313"/>
    </row>
    <row r="22" spans="1:13">
      <c r="K22" s="313"/>
      <c r="L22" s="313"/>
      <c r="M22" s="313"/>
    </row>
    <row r="23" spans="1:13">
      <c r="K23" s="313"/>
      <c r="L23" s="313"/>
      <c r="M23" s="313"/>
    </row>
  </sheetData>
  <mergeCells count="20">
    <mergeCell ref="A13:B13"/>
    <mergeCell ref="D13:E13"/>
    <mergeCell ref="F13:G13"/>
    <mergeCell ref="A3:A6"/>
    <mergeCell ref="F4:I4"/>
    <mergeCell ref="F6:I6"/>
    <mergeCell ref="A9:I9"/>
    <mergeCell ref="A10:I10"/>
    <mergeCell ref="A14:C14"/>
    <mergeCell ref="D14:E14"/>
    <mergeCell ref="F14:G14"/>
    <mergeCell ref="A15:B15"/>
    <mergeCell ref="D15:E15"/>
    <mergeCell ref="F15:G15"/>
    <mergeCell ref="H15:I15"/>
    <mergeCell ref="A16:B16"/>
    <mergeCell ref="D16:E16"/>
    <mergeCell ref="F16:G16"/>
    <mergeCell ref="A18:D18"/>
    <mergeCell ref="G18:I18"/>
  </mergeCells>
  <conditionalFormatting sqref="K21:M23">
    <cfRule type="cellIs" dxfId="1" priority="1" operator="greaterThan">
      <formula>0</formula>
    </cfRule>
    <cfRule type="cellIs" dxfId="0" priority="2" operator="lessThan">
      <formula>0</formula>
    </cfRule>
  </conditionalFormatting>
  <pageMargins left="0.78740157480314998" right="0.78740157480314998" top="0.78740157480314998" bottom="0.78740157480314998" header="0.78740157480314998" footer="0.78740157480314998"/>
  <pageSetup paperSize="9" scale="91" orientation="portrait" horizontalDpi="300" verticalDpi="30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91587-FFEB-4D17-88C3-AE79A4CB3646}">
  <sheetPr>
    <tabColor rgb="FF002060"/>
  </sheetPr>
  <dimension ref="A1:J20"/>
  <sheetViews>
    <sheetView showGridLines="0" rightToLeft="1" view="pageBreakPreview" zoomScale="60" zoomScaleNormal="70" workbookViewId="0">
      <selection activeCell="AE32" sqref="AE32"/>
    </sheetView>
  </sheetViews>
  <sheetFormatPr defaultColWidth="8.88671875" defaultRowHeight="13.8"/>
  <cols>
    <col min="1" max="1" width="16.77734375" style="262" customWidth="1"/>
    <col min="2" max="2" width="12.33203125" style="262" customWidth="1"/>
    <col min="3" max="3" width="17.21875" style="262" customWidth="1"/>
    <col min="4" max="4" width="10.109375" style="262" customWidth="1"/>
    <col min="5" max="5" width="25.33203125" style="262" customWidth="1"/>
    <col min="6" max="6" width="14.21875" style="262" customWidth="1"/>
    <col min="7" max="7" width="6.33203125" style="262" customWidth="1"/>
    <col min="8" max="8" width="4.88671875" style="262" customWidth="1"/>
    <col min="9" max="9" width="25.33203125" style="262" customWidth="1"/>
    <col min="10" max="10" width="2.21875" style="262" customWidth="1"/>
    <col min="11" max="11" width="0" style="262" hidden="1" customWidth="1"/>
    <col min="12" max="12" width="28.21875" style="262" customWidth="1"/>
    <col min="13" max="16384" width="8.88671875" style="262"/>
  </cols>
  <sheetData>
    <row r="1" spans="1:10" ht="5.0999999999999996" customHeight="1"/>
    <row r="2" spans="1:10" ht="5.85" customHeight="1"/>
    <row r="3" spans="1:10" ht="0.15" customHeight="1">
      <c r="A3" s="358"/>
    </row>
    <row r="4" spans="1:10" ht="17.100000000000001" customHeight="1">
      <c r="A4" s="358"/>
      <c r="H4" s="371" t="s">
        <v>0</v>
      </c>
      <c r="I4" s="358"/>
      <c r="J4" s="358"/>
    </row>
    <row r="5" spans="1:10" ht="17.100000000000001" customHeight="1">
      <c r="A5" s="358"/>
      <c r="H5" s="538" t="s">
        <v>1</v>
      </c>
      <c r="I5" s="539"/>
      <c r="J5" s="539"/>
    </row>
    <row r="6" spans="1:10" ht="0.75" customHeight="1">
      <c r="A6" s="358"/>
    </row>
    <row r="7" spans="1:10" ht="16.350000000000001" customHeight="1">
      <c r="J7" s="297"/>
    </row>
    <row r="8" spans="1:10" ht="23.85" customHeight="1">
      <c r="A8" s="373" t="s">
        <v>366</v>
      </c>
      <c r="B8" s="358"/>
      <c r="C8" s="358"/>
      <c r="D8" s="358"/>
      <c r="E8" s="358"/>
      <c r="F8" s="358"/>
      <c r="G8" s="358"/>
      <c r="H8" s="358"/>
      <c r="I8" s="358"/>
      <c r="J8" s="358"/>
    </row>
    <row r="9" spans="1:10" ht="24.6" customHeight="1">
      <c r="A9" s="580" t="s">
        <v>836</v>
      </c>
      <c r="B9" s="581"/>
      <c r="C9" s="581"/>
      <c r="D9" s="581"/>
      <c r="E9" s="581"/>
      <c r="F9" s="581"/>
      <c r="G9" s="581"/>
      <c r="H9" s="581"/>
      <c r="I9" s="581"/>
      <c r="J9" s="581"/>
    </row>
    <row r="10" spans="1:10" ht="4.2" customHeight="1"/>
    <row r="11" spans="1:10" ht="5.0999999999999996" customHeight="1"/>
    <row r="12" spans="1:10" ht="21.6">
      <c r="A12" s="369" t="s">
        <v>385</v>
      </c>
      <c r="B12" s="358"/>
      <c r="C12" s="438" t="s">
        <v>2</v>
      </c>
      <c r="D12" s="358"/>
      <c r="E12" s="263" t="s">
        <v>2</v>
      </c>
      <c r="F12" s="370" t="s">
        <v>2</v>
      </c>
      <c r="G12" s="358"/>
      <c r="H12" s="358"/>
      <c r="I12" s="280" t="s">
        <v>2</v>
      </c>
    </row>
    <row r="13" spans="1:10" ht="43.2">
      <c r="A13" s="365" t="s">
        <v>15</v>
      </c>
      <c r="B13" s="366"/>
      <c r="C13" s="366"/>
      <c r="D13" s="361"/>
      <c r="E13" s="264" t="s">
        <v>4</v>
      </c>
      <c r="F13" s="365" t="s">
        <v>5</v>
      </c>
      <c r="G13" s="366"/>
      <c r="H13" s="361"/>
      <c r="I13" s="275" t="s">
        <v>16</v>
      </c>
    </row>
    <row r="14" spans="1:10" ht="21.6">
      <c r="A14" s="388" t="s">
        <v>17</v>
      </c>
      <c r="B14" s="361"/>
      <c r="C14" s="485" t="s">
        <v>18</v>
      </c>
      <c r="D14" s="361"/>
      <c r="E14" s="71">
        <v>43.550481950013008</v>
      </c>
      <c r="F14" s="430">
        <v>41.15398377852496</v>
      </c>
      <c r="G14" s="432"/>
      <c r="H14" s="431"/>
      <c r="I14" s="71">
        <v>43.148741744790492</v>
      </c>
    </row>
    <row r="15" spans="1:10" ht="21.6">
      <c r="A15" s="389" t="s">
        <v>224</v>
      </c>
      <c r="B15" s="497"/>
      <c r="C15" s="483" t="s">
        <v>20</v>
      </c>
      <c r="D15" s="361"/>
      <c r="E15" s="274">
        <v>42.713298100809389</v>
      </c>
      <c r="F15" s="579">
        <v>40.738796233611787</v>
      </c>
      <c r="G15" s="366"/>
      <c r="H15" s="361"/>
      <c r="I15" s="274">
        <v>42.37730229419887</v>
      </c>
    </row>
    <row r="16" spans="1:10" ht="1.2" customHeight="1">
      <c r="A16" s="357" t="s">
        <v>13</v>
      </c>
      <c r="B16" s="358"/>
      <c r="C16" s="358"/>
    </row>
    <row r="17" spans="1:10" ht="16.2" customHeight="1">
      <c r="A17" s="358"/>
      <c r="B17" s="358"/>
      <c r="C17" s="358"/>
      <c r="G17" s="577" t="s">
        <v>14</v>
      </c>
      <c r="H17" s="578"/>
      <c r="I17" s="578"/>
      <c r="J17" s="578"/>
    </row>
    <row r="18" spans="1:10" ht="1.2" customHeight="1">
      <c r="G18" s="578"/>
      <c r="H18" s="578"/>
      <c r="I18" s="578"/>
      <c r="J18" s="578"/>
    </row>
    <row r="19" spans="1:10" ht="1.2" customHeight="1"/>
    <row r="20" spans="1:10" ht="5.25" customHeight="1"/>
  </sheetData>
  <mergeCells count="18">
    <mergeCell ref="A12:B12"/>
    <mergeCell ref="C12:D12"/>
    <mergeCell ref="F12:H12"/>
    <mergeCell ref="A3:A6"/>
    <mergeCell ref="H4:J4"/>
    <mergeCell ref="H5:J5"/>
    <mergeCell ref="A8:J8"/>
    <mergeCell ref="A9:J9"/>
    <mergeCell ref="A16:C17"/>
    <mergeCell ref="G17:J18"/>
    <mergeCell ref="A13:D13"/>
    <mergeCell ref="F13:H13"/>
    <mergeCell ref="A14:B14"/>
    <mergeCell ref="C14:D14"/>
    <mergeCell ref="F14:H14"/>
    <mergeCell ref="A15:B15"/>
    <mergeCell ref="C15:D15"/>
    <mergeCell ref="F15:H15"/>
  </mergeCells>
  <pageMargins left="0.78740157480314998" right="0.78740157480314998" top="0.78740157480314998" bottom="0.78740157480314998" header="0.78740157480314998" footer="0.78740157480314998"/>
  <pageSetup paperSize="9" scale="61" orientation="portrait" horizontalDpi="300" verticalDpi="300" r:id="rId1"/>
  <headerFooter alignWithMargins="0"/>
  <colBreaks count="1" manualBreakCount="1">
    <brk id="9"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5F98D-7DD3-46B7-A324-E06F3246F6AC}">
  <sheetPr>
    <tabColor rgb="FF002060"/>
  </sheetPr>
  <dimension ref="A1:J21"/>
  <sheetViews>
    <sheetView showGridLines="0" rightToLeft="1" view="pageBreakPreview" zoomScale="60" zoomScaleNormal="70" workbookViewId="0">
      <selection activeCell="AE32" sqref="AE32"/>
    </sheetView>
  </sheetViews>
  <sheetFormatPr defaultColWidth="8.88671875" defaultRowHeight="13.8"/>
  <cols>
    <col min="1" max="1" width="18.21875" style="262" customWidth="1"/>
    <col min="2" max="2" width="2.33203125" style="262" customWidth="1"/>
    <col min="3" max="3" width="24.109375" style="262" customWidth="1"/>
    <col min="4" max="4" width="3.33203125" style="262" customWidth="1"/>
    <col min="5" max="5" width="24" style="262" customWidth="1"/>
    <col min="6" max="6" width="10.6640625" style="262" customWidth="1"/>
    <col min="7" max="7" width="5" style="262" customWidth="1"/>
    <col min="8" max="8" width="8.33203125" style="262" customWidth="1"/>
    <col min="9" max="9" width="24" style="262" customWidth="1"/>
    <col min="10" max="10" width="1.33203125" style="262" customWidth="1"/>
    <col min="11" max="16384" width="8.88671875" style="262"/>
  </cols>
  <sheetData>
    <row r="1" spans="1:10" ht="5.0999999999999996" customHeight="1"/>
    <row r="2" spans="1:10" ht="5.0999999999999996" customHeight="1"/>
    <row r="3" spans="1:10" ht="0.9" customHeight="1">
      <c r="A3" s="358"/>
    </row>
    <row r="4" spans="1:10" ht="17.100000000000001" customHeight="1">
      <c r="A4" s="358"/>
      <c r="H4" s="371" t="s">
        <v>0</v>
      </c>
      <c r="I4" s="358"/>
      <c r="J4" s="358"/>
    </row>
    <row r="5" spans="1:10" ht="17.100000000000001" customHeight="1">
      <c r="A5" s="358"/>
      <c r="H5" s="372" t="s">
        <v>1</v>
      </c>
      <c r="I5" s="358"/>
      <c r="J5" s="358"/>
    </row>
    <row r="6" spans="1:10" ht="0.15" customHeight="1"/>
    <row r="7" spans="1:10" ht="17.100000000000001" customHeight="1">
      <c r="J7" s="297"/>
    </row>
    <row r="8" spans="1:10" ht="23.85" customHeight="1">
      <c r="A8" s="373" t="s">
        <v>368</v>
      </c>
      <c r="B8" s="358"/>
      <c r="C8" s="358"/>
      <c r="D8" s="358"/>
      <c r="E8" s="358"/>
      <c r="F8" s="358"/>
      <c r="G8" s="358"/>
      <c r="H8" s="358"/>
      <c r="I8" s="358"/>
      <c r="J8" s="358"/>
    </row>
    <row r="9" spans="1:10" ht="24.6" customHeight="1">
      <c r="A9" s="374" t="s">
        <v>837</v>
      </c>
      <c r="B9" s="358"/>
      <c r="C9" s="358"/>
      <c r="D9" s="358"/>
      <c r="E9" s="358"/>
      <c r="F9" s="358"/>
      <c r="G9" s="358"/>
      <c r="H9" s="358"/>
      <c r="I9" s="358"/>
      <c r="J9" s="358"/>
    </row>
    <row r="10" spans="1:10" ht="0.15" customHeight="1"/>
    <row r="11" spans="1:10" ht="3" customHeight="1"/>
    <row r="12" spans="1:10" ht="21.6">
      <c r="A12" s="369" t="s">
        <v>389</v>
      </c>
      <c r="B12" s="358"/>
      <c r="C12" s="438" t="s">
        <v>2</v>
      </c>
      <c r="D12" s="358"/>
      <c r="E12" s="263" t="s">
        <v>2</v>
      </c>
      <c r="F12" s="370" t="s">
        <v>2</v>
      </c>
      <c r="G12" s="358"/>
      <c r="H12" s="358"/>
      <c r="I12" s="280" t="s">
        <v>2</v>
      </c>
    </row>
    <row r="13" spans="1:10" ht="43.2">
      <c r="A13" s="365" t="s">
        <v>3</v>
      </c>
      <c r="B13" s="366"/>
      <c r="C13" s="366"/>
      <c r="D13" s="361"/>
      <c r="E13" s="264" t="s">
        <v>4</v>
      </c>
      <c r="F13" s="365" t="s">
        <v>5</v>
      </c>
      <c r="G13" s="366"/>
      <c r="H13" s="361"/>
      <c r="I13" s="275" t="s">
        <v>16</v>
      </c>
    </row>
    <row r="14" spans="1:10" ht="21.6">
      <c r="A14" s="389" t="s">
        <v>7</v>
      </c>
      <c r="B14" s="361"/>
      <c r="C14" s="389" t="s">
        <v>8</v>
      </c>
      <c r="D14" s="361"/>
      <c r="E14" s="299">
        <v>10382.389629260226</v>
      </c>
      <c r="F14" s="588">
        <v>8679.9490856121774</v>
      </c>
      <c r="G14" s="589"/>
      <c r="H14" s="590"/>
      <c r="I14" s="299">
        <v>9971.0568022044936</v>
      </c>
    </row>
    <row r="15" spans="1:10" ht="21.6">
      <c r="A15" s="388" t="s">
        <v>21</v>
      </c>
      <c r="B15" s="361"/>
      <c r="C15" s="388" t="s">
        <v>10</v>
      </c>
      <c r="D15" s="361"/>
      <c r="E15" s="298">
        <v>4351.4482764493878</v>
      </c>
      <c r="F15" s="585">
        <v>2922.339411120332</v>
      </c>
      <c r="G15" s="586"/>
      <c r="H15" s="587"/>
      <c r="I15" s="298">
        <v>4213.4362952696138</v>
      </c>
    </row>
    <row r="16" spans="1:10" ht="21.6">
      <c r="A16" s="365" t="s">
        <v>11</v>
      </c>
      <c r="B16" s="361"/>
      <c r="C16" s="365" t="s">
        <v>12</v>
      </c>
      <c r="D16" s="361"/>
      <c r="E16" s="284">
        <v>6600.2863033533686</v>
      </c>
      <c r="F16" s="582">
        <v>6602.9932825452306</v>
      </c>
      <c r="G16" s="583"/>
      <c r="H16" s="584"/>
      <c r="I16" s="284">
        <v>6600.7105152533159</v>
      </c>
    </row>
    <row r="17" spans="1:10" ht="0.9" customHeight="1">
      <c r="G17" s="577" t="s">
        <v>14</v>
      </c>
      <c r="H17" s="578"/>
      <c r="I17" s="578"/>
      <c r="J17" s="578"/>
    </row>
    <row r="18" spans="1:10" ht="16.2" customHeight="1">
      <c r="A18" s="357" t="s">
        <v>13</v>
      </c>
      <c r="B18" s="358"/>
      <c r="C18" s="358"/>
      <c r="G18" s="578"/>
      <c r="H18" s="578"/>
      <c r="I18" s="578"/>
      <c r="J18" s="578"/>
    </row>
    <row r="19" spans="1:10" ht="0.9" customHeight="1">
      <c r="A19" s="358"/>
      <c r="B19" s="358"/>
      <c r="C19" s="358"/>
    </row>
    <row r="20" spans="1:10" ht="0.15" customHeight="1"/>
    <row r="21" spans="1:10" ht="5.25" customHeight="1"/>
  </sheetData>
  <mergeCells count="21">
    <mergeCell ref="A15:B15"/>
    <mergeCell ref="C15:D15"/>
    <mergeCell ref="F15:H15"/>
    <mergeCell ref="A3:A5"/>
    <mergeCell ref="H4:J4"/>
    <mergeCell ref="H5:J5"/>
    <mergeCell ref="A8:J8"/>
    <mergeCell ref="A9:J9"/>
    <mergeCell ref="A12:B12"/>
    <mergeCell ref="C12:D12"/>
    <mergeCell ref="F12:H12"/>
    <mergeCell ref="A13:D13"/>
    <mergeCell ref="F13:H13"/>
    <mergeCell ref="A14:B14"/>
    <mergeCell ref="C14:D14"/>
    <mergeCell ref="F14:H14"/>
    <mergeCell ref="A16:B16"/>
    <mergeCell ref="C16:D16"/>
    <mergeCell ref="F16:H16"/>
    <mergeCell ref="G17:J18"/>
    <mergeCell ref="A18:C19"/>
  </mergeCells>
  <pageMargins left="0.78740157480314998" right="0.78740157480314998" top="0.78740157480314998" bottom="0.78740157480314998" header="0.78740157480314998" footer="0.78740157480314998"/>
  <pageSetup paperSize="9" scale="70" orientation="portrait"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5C356-A752-4448-8847-3140E63E9BB3}">
  <sheetPr>
    <tabColor rgb="FF002060"/>
  </sheetPr>
  <dimension ref="B1:Y28"/>
  <sheetViews>
    <sheetView showGridLines="0" rightToLeft="1" view="pageBreakPreview" zoomScale="60" zoomScaleNormal="90" workbookViewId="0">
      <selection activeCell="AE32" sqref="AE32"/>
    </sheetView>
  </sheetViews>
  <sheetFormatPr defaultColWidth="8.88671875" defaultRowHeight="13.8"/>
  <cols>
    <col min="1" max="3" width="0.109375" style="262" customWidth="1"/>
    <col min="4" max="4" width="18.21875" style="262" customWidth="1"/>
    <col min="5" max="5" width="2.21875" style="262" customWidth="1"/>
    <col min="6" max="6" width="10.33203125" style="262" customWidth="1"/>
    <col min="7" max="7" width="3.21875" style="262" customWidth="1"/>
    <col min="8" max="8" width="7.109375" style="262" customWidth="1"/>
    <col min="9" max="9" width="10.33203125" style="262" customWidth="1"/>
    <col min="10" max="10" width="2.6640625" style="262" customWidth="1"/>
    <col min="11" max="11" width="7.77734375" style="262" customWidth="1"/>
    <col min="12" max="13" width="10.33203125" style="262" customWidth="1"/>
    <col min="14" max="14" width="5.77734375" style="262" customWidth="1"/>
    <col min="15" max="15" width="4.6640625" style="262" customWidth="1"/>
    <col min="16" max="16" width="10.33203125" style="262" customWidth="1"/>
    <col min="17" max="17" width="5" style="262" customWidth="1"/>
    <col min="18" max="18" width="2.6640625" style="262" customWidth="1"/>
    <col min="19" max="19" width="2.88671875" style="262" customWidth="1"/>
    <col min="20" max="20" width="26.109375" style="262" customWidth="1"/>
    <col min="21" max="21" width="0" style="262" hidden="1" customWidth="1"/>
    <col min="22" max="22" width="0.109375" style="262" hidden="1" customWidth="1"/>
    <col min="23" max="23" width="0" style="262" hidden="1" customWidth="1"/>
    <col min="24" max="24" width="0.109375" style="262" hidden="1" customWidth="1"/>
    <col min="25" max="25" width="0.44140625" style="262" customWidth="1"/>
    <col min="26" max="16384" width="8.88671875" style="262"/>
  </cols>
  <sheetData>
    <row r="1" spans="2:25" ht="4.2" customHeight="1"/>
    <row r="2" spans="2:25" ht="4.6500000000000004" customHeight="1"/>
    <row r="3" spans="2:25" ht="0.15" customHeight="1">
      <c r="D3" s="358"/>
    </row>
    <row r="4" spans="2:25" ht="17.100000000000001" customHeight="1">
      <c r="D4" s="358"/>
      <c r="S4" s="371" t="s">
        <v>0</v>
      </c>
      <c r="T4" s="358"/>
    </row>
    <row r="5" spans="2:25" ht="17.100000000000001" customHeight="1">
      <c r="D5" s="358"/>
      <c r="S5" s="372" t="s">
        <v>1</v>
      </c>
      <c r="T5" s="358"/>
    </row>
    <row r="6" spans="2:25" ht="0.75" customHeight="1">
      <c r="D6" s="358"/>
    </row>
    <row r="7" spans="2:25" ht="17.399999999999999" customHeight="1">
      <c r="J7" s="297"/>
    </row>
    <row r="8" spans="2:25" ht="23.85" customHeight="1">
      <c r="B8" s="374" t="s">
        <v>370</v>
      </c>
      <c r="C8" s="358"/>
      <c r="D8" s="358"/>
      <c r="E8" s="358"/>
      <c r="F8" s="358"/>
      <c r="G8" s="358"/>
      <c r="H8" s="358"/>
      <c r="I8" s="358"/>
      <c r="J8" s="358"/>
      <c r="K8" s="358"/>
      <c r="L8" s="358"/>
      <c r="M8" s="358"/>
      <c r="N8" s="358"/>
      <c r="O8" s="358"/>
      <c r="P8" s="358"/>
      <c r="Q8" s="358"/>
      <c r="R8" s="358"/>
      <c r="S8" s="358"/>
      <c r="T8" s="358"/>
    </row>
    <row r="9" spans="2:25" ht="24.6" customHeight="1">
      <c r="C9" s="374" t="s">
        <v>838</v>
      </c>
      <c r="D9" s="358"/>
      <c r="E9" s="358"/>
      <c r="F9" s="358"/>
      <c r="G9" s="358"/>
      <c r="H9" s="358"/>
      <c r="I9" s="358"/>
      <c r="J9" s="358"/>
      <c r="K9" s="358"/>
      <c r="L9" s="358"/>
      <c r="M9" s="358"/>
      <c r="N9" s="358"/>
      <c r="O9" s="358"/>
      <c r="P9" s="358"/>
      <c r="Q9" s="358"/>
      <c r="R9" s="358"/>
      <c r="S9" s="358"/>
      <c r="T9" s="358"/>
      <c r="U9" s="358"/>
      <c r="V9" s="358"/>
    </row>
    <row r="10" spans="2:25" ht="4.2" customHeight="1"/>
    <row r="11" spans="2:25" ht="17.100000000000001" customHeight="1">
      <c r="C11" s="369" t="s">
        <v>390</v>
      </c>
      <c r="D11" s="358"/>
      <c r="E11" s="358"/>
      <c r="F11" s="370" t="s">
        <v>2</v>
      </c>
      <c r="G11" s="358"/>
      <c r="H11" s="358"/>
      <c r="I11" s="358"/>
      <c r="J11" s="370" t="s">
        <v>2</v>
      </c>
      <c r="K11" s="358"/>
      <c r="L11" s="358"/>
      <c r="M11" s="358"/>
      <c r="N11" s="370" t="s">
        <v>2</v>
      </c>
      <c r="O11" s="358"/>
      <c r="P11" s="358"/>
      <c r="Q11" s="358"/>
      <c r="R11" s="358"/>
      <c r="S11" s="358"/>
      <c r="T11" s="428" t="s">
        <v>2</v>
      </c>
      <c r="U11" s="358"/>
      <c r="V11" s="358"/>
      <c r="W11" s="358"/>
      <c r="X11" s="358"/>
      <c r="Y11" s="358"/>
    </row>
    <row r="12" spans="2:25" ht="36" customHeight="1">
      <c r="C12" s="365" t="s">
        <v>373</v>
      </c>
      <c r="D12" s="393"/>
      <c r="E12" s="394"/>
      <c r="F12" s="365" t="s">
        <v>22</v>
      </c>
      <c r="G12" s="366"/>
      <c r="H12" s="366"/>
      <c r="I12" s="361"/>
      <c r="J12" s="365" t="s">
        <v>23</v>
      </c>
      <c r="K12" s="366"/>
      <c r="L12" s="366"/>
      <c r="M12" s="361"/>
      <c r="N12" s="365" t="s">
        <v>24</v>
      </c>
      <c r="O12" s="366"/>
      <c r="P12" s="366"/>
      <c r="Q12" s="366"/>
      <c r="R12" s="366"/>
      <c r="S12" s="361"/>
      <c r="T12" s="427" t="s">
        <v>374</v>
      </c>
      <c r="U12" s="393"/>
      <c r="V12" s="393"/>
      <c r="W12" s="393"/>
      <c r="X12" s="393"/>
      <c r="Y12" s="394"/>
    </row>
    <row r="13" spans="2:25" ht="36" customHeight="1">
      <c r="C13" s="395"/>
      <c r="D13" s="396"/>
      <c r="E13" s="397"/>
      <c r="F13" s="264" t="s">
        <v>4</v>
      </c>
      <c r="G13" s="365" t="s">
        <v>5</v>
      </c>
      <c r="H13" s="361"/>
      <c r="I13" s="264" t="s">
        <v>25</v>
      </c>
      <c r="J13" s="365" t="s">
        <v>4</v>
      </c>
      <c r="K13" s="361"/>
      <c r="L13" s="264" t="s">
        <v>5</v>
      </c>
      <c r="M13" s="264" t="s">
        <v>25</v>
      </c>
      <c r="N13" s="365" t="s">
        <v>4</v>
      </c>
      <c r="O13" s="361"/>
      <c r="P13" s="264" t="s">
        <v>5</v>
      </c>
      <c r="Q13" s="365" t="s">
        <v>25</v>
      </c>
      <c r="R13" s="366"/>
      <c r="S13" s="361"/>
      <c r="T13" s="395"/>
      <c r="U13" s="396"/>
      <c r="V13" s="396"/>
      <c r="W13" s="396"/>
      <c r="X13" s="396"/>
      <c r="Y13" s="397"/>
    </row>
    <row r="14" spans="2:25" ht="21.6">
      <c r="C14" s="595" t="s">
        <v>375</v>
      </c>
      <c r="D14" s="423"/>
      <c r="E14" s="424"/>
      <c r="F14" s="299">
        <v>11332.684687957641</v>
      </c>
      <c r="G14" s="596">
        <v>10855.377476737198</v>
      </c>
      <c r="H14" s="361"/>
      <c r="I14" s="299">
        <v>11227.564479480674</v>
      </c>
      <c r="J14" s="596">
        <v>10576.731321124897</v>
      </c>
      <c r="K14" s="361"/>
      <c r="L14" s="299">
        <v>9440.9116379003681</v>
      </c>
      <c r="M14" s="299">
        <v>10363.330534302168</v>
      </c>
      <c r="N14" s="596">
        <v>11260.539656375535</v>
      </c>
      <c r="O14" s="361"/>
      <c r="P14" s="299">
        <v>10742.862712018969</v>
      </c>
      <c r="Q14" s="596">
        <v>11148.069174201517</v>
      </c>
      <c r="R14" s="366"/>
      <c r="S14" s="361"/>
      <c r="T14" s="448" t="s">
        <v>376</v>
      </c>
      <c r="U14" s="502"/>
      <c r="V14" s="502"/>
      <c r="W14" s="502"/>
      <c r="X14" s="502"/>
      <c r="Y14" s="421"/>
    </row>
    <row r="15" spans="2:25" ht="15" customHeight="1">
      <c r="C15" s="591" t="s">
        <v>377</v>
      </c>
      <c r="D15" s="423"/>
      <c r="E15" s="424"/>
      <c r="F15" s="298">
        <v>8300.2218677005349</v>
      </c>
      <c r="G15" s="592">
        <v>5313.4243798071502</v>
      </c>
      <c r="H15" s="593"/>
      <c r="I15" s="298">
        <v>7454.5714851634302</v>
      </c>
      <c r="J15" s="594">
        <v>4619.1768584922938</v>
      </c>
      <c r="K15" s="361"/>
      <c r="L15" s="298">
        <v>6535.2991049807242</v>
      </c>
      <c r="M15" s="298">
        <v>4655.1616152777924</v>
      </c>
      <c r="N15" s="594">
        <v>5335.3513679331472</v>
      </c>
      <c r="O15" s="361"/>
      <c r="P15" s="298">
        <v>5517.594908681268</v>
      </c>
      <c r="Q15" s="594">
        <v>5350.7444179185404</v>
      </c>
      <c r="R15" s="366"/>
      <c r="S15" s="361"/>
      <c r="T15" s="450" t="s">
        <v>378</v>
      </c>
      <c r="U15" s="502"/>
      <c r="V15" s="502"/>
      <c r="W15" s="502"/>
      <c r="X15" s="502"/>
      <c r="Y15" s="421"/>
    </row>
    <row r="16" spans="2:25" ht="16.8" customHeight="1">
      <c r="C16" s="595" t="s">
        <v>379</v>
      </c>
      <c r="D16" s="423"/>
      <c r="E16" s="424"/>
      <c r="F16" s="299">
        <v>7060.7573245676722</v>
      </c>
      <c r="G16" s="596">
        <v>3297.0670186244315</v>
      </c>
      <c r="H16" s="361"/>
      <c r="I16" s="299">
        <v>5203.1571366531562</v>
      </c>
      <c r="J16" s="596">
        <v>1876.6510813760824</v>
      </c>
      <c r="K16" s="361"/>
      <c r="L16" s="299">
        <v>1488.4160173772618</v>
      </c>
      <c r="M16" s="299">
        <v>1759.8942540532323</v>
      </c>
      <c r="N16" s="596">
        <v>1903.427327379643</v>
      </c>
      <c r="O16" s="361"/>
      <c r="P16" s="299">
        <v>1509.4470940117014</v>
      </c>
      <c r="Q16" s="596">
        <v>1784.4020060738601</v>
      </c>
      <c r="R16" s="366"/>
      <c r="S16" s="361"/>
      <c r="T16" s="448" t="s">
        <v>26</v>
      </c>
      <c r="U16" s="502"/>
      <c r="V16" s="502"/>
      <c r="W16" s="502"/>
      <c r="X16" s="502"/>
      <c r="Y16" s="421"/>
    </row>
    <row r="17" spans="3:25" ht="26.85" customHeight="1">
      <c r="C17" s="365" t="s">
        <v>11</v>
      </c>
      <c r="D17" s="366"/>
      <c r="E17" s="361"/>
      <c r="F17" s="284">
        <v>10382.389629260226</v>
      </c>
      <c r="G17" s="455">
        <v>8679.9490856121774</v>
      </c>
      <c r="H17" s="361"/>
      <c r="I17" s="284">
        <v>9971.0568022044936</v>
      </c>
      <c r="J17" s="455">
        <v>4351.4482764493878</v>
      </c>
      <c r="K17" s="361"/>
      <c r="L17" s="284">
        <v>2922.339411120332</v>
      </c>
      <c r="M17" s="284">
        <v>4213.4362952696138</v>
      </c>
      <c r="N17" s="455">
        <v>6600.2863033533686</v>
      </c>
      <c r="O17" s="361"/>
      <c r="P17" s="284">
        <v>6602.9932825452306</v>
      </c>
      <c r="Q17" s="455">
        <v>6600.7105152533159</v>
      </c>
      <c r="R17" s="366"/>
      <c r="S17" s="361"/>
      <c r="T17" s="365" t="s">
        <v>12</v>
      </c>
      <c r="U17" s="366"/>
      <c r="V17" s="366"/>
      <c r="W17" s="366"/>
      <c r="X17" s="366"/>
      <c r="Y17" s="361"/>
    </row>
    <row r="18" spans="3:25" ht="1.5" customHeight="1">
      <c r="D18" s="357" t="s">
        <v>13</v>
      </c>
      <c r="E18" s="358"/>
      <c r="F18" s="358"/>
      <c r="G18" s="358"/>
      <c r="H18" s="358"/>
      <c r="I18" s="358"/>
      <c r="J18" s="358"/>
    </row>
    <row r="19" spans="3:25" ht="15.6" customHeight="1">
      <c r="D19" s="358"/>
      <c r="E19" s="358"/>
      <c r="F19" s="358"/>
      <c r="G19" s="358"/>
      <c r="H19" s="358"/>
      <c r="I19" s="358"/>
      <c r="J19" s="358"/>
      <c r="O19" s="359" t="s">
        <v>14</v>
      </c>
      <c r="P19" s="358"/>
      <c r="Q19" s="358"/>
      <c r="R19" s="358"/>
      <c r="S19" s="358"/>
      <c r="T19" s="358"/>
      <c r="U19" s="358"/>
      <c r="V19" s="358"/>
    </row>
    <row r="20" spans="3:25" ht="1.5" customHeight="1">
      <c r="O20" s="358"/>
      <c r="P20" s="358"/>
      <c r="Q20" s="358"/>
      <c r="R20" s="358"/>
      <c r="S20" s="358"/>
      <c r="T20" s="358"/>
      <c r="U20" s="358"/>
      <c r="V20" s="358"/>
    </row>
    <row r="21" spans="3:25" ht="0.15" customHeight="1"/>
    <row r="22" spans="3:25" ht="17.100000000000001" customHeight="1">
      <c r="D22" s="357" t="s">
        <v>380</v>
      </c>
      <c r="E22" s="358"/>
      <c r="F22" s="358"/>
      <c r="G22" s="358"/>
      <c r="H22" s="358"/>
      <c r="I22" s="358"/>
      <c r="J22" s="358"/>
      <c r="O22" s="359" t="s">
        <v>381</v>
      </c>
      <c r="P22" s="358"/>
      <c r="Q22" s="358"/>
      <c r="R22" s="358"/>
      <c r="S22" s="358"/>
      <c r="T22" s="358"/>
      <c r="U22" s="358"/>
      <c r="V22" s="358"/>
    </row>
    <row r="23" spans="3:25" ht="1.2" customHeight="1"/>
    <row r="24" spans="3:25" ht="17.100000000000001" customHeight="1">
      <c r="D24" s="357" t="s">
        <v>382</v>
      </c>
      <c r="E24" s="358"/>
      <c r="F24" s="358"/>
      <c r="G24" s="358"/>
      <c r="H24" s="358"/>
      <c r="I24" s="358"/>
      <c r="J24" s="358"/>
      <c r="K24" s="358"/>
      <c r="L24" s="358"/>
      <c r="M24" s="358"/>
      <c r="N24" s="358"/>
      <c r="O24" s="358"/>
      <c r="P24" s="358"/>
      <c r="Q24" s="358"/>
    </row>
    <row r="25" spans="3:25" ht="14.25" customHeight="1">
      <c r="H25" s="359" t="s">
        <v>383</v>
      </c>
      <c r="I25" s="358"/>
      <c r="J25" s="358"/>
      <c r="K25" s="358"/>
      <c r="L25" s="358"/>
      <c r="M25" s="358"/>
      <c r="N25" s="358"/>
      <c r="O25" s="358"/>
      <c r="P25" s="358"/>
      <c r="Q25" s="358"/>
      <c r="R25" s="358"/>
      <c r="S25" s="358"/>
      <c r="T25" s="358"/>
    </row>
    <row r="26" spans="3:25" ht="0.75" customHeight="1"/>
    <row r="27" spans="3:25" ht="0.15" customHeight="1"/>
    <row r="28" spans="3:25" ht="5.25" customHeight="1"/>
  </sheetData>
  <mergeCells count="49">
    <mergeCell ref="C11:E11"/>
    <mergeCell ref="F11:I11"/>
    <mergeCell ref="J11:M11"/>
    <mergeCell ref="N11:S11"/>
    <mergeCell ref="T11:Y11"/>
    <mergeCell ref="D3:D6"/>
    <mergeCell ref="S4:T4"/>
    <mergeCell ref="S5:T5"/>
    <mergeCell ref="B8:T8"/>
    <mergeCell ref="C9:V9"/>
    <mergeCell ref="T14:Y14"/>
    <mergeCell ref="C12:E13"/>
    <mergeCell ref="F12:I12"/>
    <mergeCell ref="J12:M12"/>
    <mergeCell ref="N12:S12"/>
    <mergeCell ref="T12:Y13"/>
    <mergeCell ref="G13:H13"/>
    <mergeCell ref="J13:K13"/>
    <mergeCell ref="N13:O13"/>
    <mergeCell ref="Q13:S13"/>
    <mergeCell ref="C14:E14"/>
    <mergeCell ref="G14:H14"/>
    <mergeCell ref="J14:K14"/>
    <mergeCell ref="N14:O14"/>
    <mergeCell ref="Q14:S14"/>
    <mergeCell ref="T16:Y16"/>
    <mergeCell ref="C15:E15"/>
    <mergeCell ref="G15:H15"/>
    <mergeCell ref="J15:K15"/>
    <mergeCell ref="N15:O15"/>
    <mergeCell ref="Q15:S15"/>
    <mergeCell ref="T15:Y15"/>
    <mergeCell ref="C16:E16"/>
    <mergeCell ref="G16:H16"/>
    <mergeCell ref="J16:K16"/>
    <mergeCell ref="N16:O16"/>
    <mergeCell ref="Q16:S16"/>
    <mergeCell ref="H25:T25"/>
    <mergeCell ref="C17:E17"/>
    <mergeCell ref="G17:H17"/>
    <mergeCell ref="J17:K17"/>
    <mergeCell ref="N17:O17"/>
    <mergeCell ref="Q17:S17"/>
    <mergeCell ref="T17:Y17"/>
    <mergeCell ref="D18:J19"/>
    <mergeCell ref="O19:V20"/>
    <mergeCell ref="D22:J22"/>
    <mergeCell ref="O22:V22"/>
    <mergeCell ref="D24:Q24"/>
  </mergeCells>
  <pageMargins left="0.78740157480314998" right="0.78740157480314998" top="0.78740157480314998" bottom="0.78740157480314998" header="0.78740157480314998" footer="0.78740157480314998"/>
  <pageSetup paperSize="9" scale="5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2AE-EDD1-41B0-B810-0C572679515B}">
  <sheetPr>
    <tabColor rgb="FF002060"/>
  </sheetPr>
  <dimension ref="B1:Z33"/>
  <sheetViews>
    <sheetView showGridLines="0" rightToLeft="1" view="pageBreakPreview" zoomScale="60" zoomScaleNormal="30" workbookViewId="0">
      <selection activeCell="AE32" sqref="AE32"/>
    </sheetView>
  </sheetViews>
  <sheetFormatPr defaultColWidth="8.88671875" defaultRowHeight="13.8"/>
  <cols>
    <col min="1" max="2" width="0.109375" style="262" customWidth="1"/>
    <col min="3" max="3" width="0.44140625" style="262" customWidth="1"/>
    <col min="4" max="4" width="10.6640625" style="262" customWidth="1"/>
    <col min="5" max="5" width="7.77734375" style="262" customWidth="1"/>
    <col min="6" max="6" width="16.109375" style="262" customWidth="1"/>
    <col min="7" max="11" width="10.33203125" style="262" customWidth="1"/>
    <col min="12" max="12" width="5" style="262" customWidth="1"/>
    <col min="13" max="13" width="0.33203125" style="262" customWidth="1"/>
    <col min="14" max="14" width="5" style="262" customWidth="1"/>
    <col min="15" max="15" width="10.33203125" style="262" customWidth="1"/>
    <col min="16" max="16" width="6.109375" style="262" customWidth="1"/>
    <col min="17" max="17" width="0" style="262" hidden="1" customWidth="1"/>
    <col min="18" max="18" width="4.21875" style="262" customWidth="1"/>
    <col min="19" max="19" width="10.33203125" style="262" customWidth="1"/>
    <col min="20" max="20" width="16.109375" style="262" customWidth="1"/>
    <col min="21" max="21" width="7.33203125" style="262" customWidth="1"/>
    <col min="22" max="22" width="10.88671875" style="262" customWidth="1"/>
    <col min="23" max="23" width="0" style="262" hidden="1" customWidth="1"/>
    <col min="24" max="24" width="0.109375" style="262" customWidth="1"/>
    <col min="25" max="25" width="28.21875" style="262" customWidth="1"/>
    <col min="26" max="16384" width="8.88671875" style="262"/>
  </cols>
  <sheetData>
    <row r="1" spans="4:24" ht="4.2" customHeight="1"/>
    <row r="2" spans="4:24" ht="3.9" customHeight="1"/>
    <row r="3" spans="4:24" ht="0.9" customHeight="1">
      <c r="D3" s="358"/>
      <c r="E3" s="358"/>
    </row>
    <row r="4" spans="4:24" ht="17.100000000000001" customHeight="1">
      <c r="D4" s="358"/>
      <c r="E4" s="358"/>
      <c r="Q4" s="371" t="s">
        <v>0</v>
      </c>
      <c r="R4" s="358"/>
      <c r="S4" s="358"/>
      <c r="T4" s="358"/>
      <c r="U4" s="358"/>
      <c r="V4" s="358"/>
    </row>
    <row r="5" spans="4:24" ht="2.1" customHeight="1">
      <c r="D5" s="358"/>
      <c r="E5" s="358"/>
    </row>
    <row r="6" spans="4:24" ht="15" customHeight="1">
      <c r="D6" s="358"/>
      <c r="E6" s="358"/>
      <c r="R6" s="372" t="s">
        <v>1</v>
      </c>
      <c r="S6" s="358"/>
      <c r="T6" s="358"/>
      <c r="U6" s="358"/>
      <c r="V6" s="358"/>
    </row>
    <row r="7" spans="4:24" ht="2.1" customHeight="1">
      <c r="J7" s="297"/>
      <c r="R7" s="358"/>
      <c r="S7" s="358"/>
      <c r="T7" s="358"/>
      <c r="U7" s="358"/>
      <c r="V7" s="358"/>
    </row>
    <row r="8" spans="4:24" ht="16.2" customHeight="1"/>
    <row r="9" spans="4:24" ht="23.85" customHeight="1">
      <c r="E9" s="374" t="s">
        <v>384</v>
      </c>
      <c r="F9" s="358"/>
      <c r="G9" s="358"/>
      <c r="H9" s="358"/>
      <c r="I9" s="358"/>
      <c r="J9" s="358"/>
      <c r="K9" s="358"/>
      <c r="L9" s="358"/>
      <c r="M9" s="358"/>
      <c r="N9" s="358"/>
      <c r="O9" s="358"/>
      <c r="P9" s="358"/>
      <c r="Q9" s="358"/>
      <c r="R9" s="358"/>
      <c r="S9" s="358"/>
      <c r="T9" s="358"/>
      <c r="U9" s="358"/>
    </row>
    <row r="10" spans="4:24" ht="24.6" customHeight="1">
      <c r="E10" s="374" t="s">
        <v>839</v>
      </c>
      <c r="F10" s="358"/>
      <c r="G10" s="358"/>
      <c r="H10" s="358"/>
      <c r="I10" s="358"/>
      <c r="J10" s="358"/>
      <c r="K10" s="358"/>
      <c r="L10" s="358"/>
      <c r="M10" s="358"/>
      <c r="N10" s="358"/>
      <c r="O10" s="358"/>
      <c r="P10" s="358"/>
      <c r="Q10" s="358"/>
      <c r="R10" s="358"/>
      <c r="S10" s="358"/>
      <c r="T10" s="358"/>
    </row>
    <row r="11" spans="4:24" ht="4.2" customHeight="1"/>
    <row r="12" spans="4:24" ht="17.100000000000001" customHeight="1">
      <c r="D12" s="369" t="s">
        <v>391</v>
      </c>
      <c r="E12" s="358"/>
      <c r="F12" s="358"/>
      <c r="G12" s="370" t="s">
        <v>2</v>
      </c>
      <c r="H12" s="358"/>
      <c r="I12" s="358"/>
      <c r="J12" s="370" t="s">
        <v>2</v>
      </c>
      <c r="K12" s="358"/>
      <c r="L12" s="358"/>
      <c r="M12" s="358"/>
      <c r="N12" s="358"/>
      <c r="O12" s="370" t="s">
        <v>2</v>
      </c>
      <c r="P12" s="358"/>
      <c r="Q12" s="358"/>
      <c r="R12" s="358"/>
      <c r="S12" s="358"/>
      <c r="T12" s="428" t="s">
        <v>2</v>
      </c>
      <c r="U12" s="358"/>
      <c r="V12" s="358"/>
      <c r="W12" s="358"/>
      <c r="X12" s="358"/>
    </row>
    <row r="13" spans="4:24" ht="43.35" customHeight="1">
      <c r="D13" s="365" t="s">
        <v>27</v>
      </c>
      <c r="E13" s="393"/>
      <c r="F13" s="394"/>
      <c r="G13" s="365" t="s">
        <v>22</v>
      </c>
      <c r="H13" s="366"/>
      <c r="I13" s="361"/>
      <c r="J13" s="365" t="s">
        <v>23</v>
      </c>
      <c r="K13" s="366"/>
      <c r="L13" s="366"/>
      <c r="M13" s="366"/>
      <c r="N13" s="361"/>
      <c r="O13" s="365" t="s">
        <v>28</v>
      </c>
      <c r="P13" s="366"/>
      <c r="Q13" s="366"/>
      <c r="R13" s="366"/>
      <c r="S13" s="361"/>
      <c r="T13" s="427" t="s">
        <v>29</v>
      </c>
      <c r="U13" s="393"/>
      <c r="V13" s="393"/>
      <c r="W13" s="393"/>
      <c r="X13" s="394"/>
    </row>
    <row r="14" spans="4:24" ht="43.35" customHeight="1">
      <c r="D14" s="395"/>
      <c r="E14" s="396"/>
      <c r="F14" s="397"/>
      <c r="G14" s="264" t="s">
        <v>4</v>
      </c>
      <c r="H14" s="264" t="s">
        <v>5</v>
      </c>
      <c r="I14" s="264" t="s">
        <v>30</v>
      </c>
      <c r="J14" s="264" t="s">
        <v>4</v>
      </c>
      <c r="K14" s="264" t="s">
        <v>5</v>
      </c>
      <c r="L14" s="365" t="s">
        <v>30</v>
      </c>
      <c r="M14" s="366"/>
      <c r="N14" s="361"/>
      <c r="O14" s="264" t="s">
        <v>4</v>
      </c>
      <c r="P14" s="365" t="s">
        <v>5</v>
      </c>
      <c r="Q14" s="366"/>
      <c r="R14" s="361"/>
      <c r="S14" s="264" t="s">
        <v>30</v>
      </c>
      <c r="T14" s="395"/>
      <c r="U14" s="396"/>
      <c r="V14" s="396"/>
      <c r="W14" s="396"/>
      <c r="X14" s="397"/>
    </row>
    <row r="15" spans="4:24" ht="21.75" customHeight="1">
      <c r="D15" s="425" t="s">
        <v>31</v>
      </c>
      <c r="E15" s="423"/>
      <c r="F15" s="424"/>
      <c r="G15" s="302">
        <v>5339.9526608987353</v>
      </c>
      <c r="H15" s="302">
        <v>4532.3915737298639</v>
      </c>
      <c r="I15" s="301">
        <v>5021.7078140654121</v>
      </c>
      <c r="J15" s="302">
        <v>1787.1590069307128</v>
      </c>
      <c r="K15" s="302">
        <v>1337.1548335148959</v>
      </c>
      <c r="L15" s="601">
        <v>1708.7988156407994</v>
      </c>
      <c r="M15" s="602"/>
      <c r="N15" s="603"/>
      <c r="O15" s="302">
        <v>1994.4370432791263</v>
      </c>
      <c r="P15" s="601">
        <v>1849.8310004771752</v>
      </c>
      <c r="Q15" s="602"/>
      <c r="R15" s="603"/>
      <c r="S15" s="302">
        <v>1966.7797051261407</v>
      </c>
      <c r="T15" s="426" t="s">
        <v>32</v>
      </c>
      <c r="U15" s="502"/>
      <c r="V15" s="502"/>
      <c r="W15" s="502"/>
      <c r="X15" s="421"/>
    </row>
    <row r="16" spans="4:24" ht="21.75" customHeight="1">
      <c r="D16" s="422" t="s">
        <v>33</v>
      </c>
      <c r="E16" s="423"/>
      <c r="F16" s="424"/>
      <c r="G16" s="304">
        <v>5414.9577992144723</v>
      </c>
      <c r="H16" s="304">
        <v>4572.2835508618109</v>
      </c>
      <c r="I16" s="303">
        <v>5075.9221864868632</v>
      </c>
      <c r="J16" s="304">
        <v>2037.7269461998474</v>
      </c>
      <c r="K16" s="304">
        <v>1421.8352303041081</v>
      </c>
      <c r="L16" s="604">
        <v>1919.1296680764358</v>
      </c>
      <c r="M16" s="605"/>
      <c r="N16" s="606"/>
      <c r="O16" s="304">
        <v>2166.1305794763534</v>
      </c>
      <c r="P16" s="604">
        <v>1738.0299185040749</v>
      </c>
      <c r="Q16" s="605"/>
      <c r="R16" s="606"/>
      <c r="S16" s="304">
        <v>2079.1427185430189</v>
      </c>
      <c r="T16" s="420" t="s">
        <v>34</v>
      </c>
      <c r="U16" s="502"/>
      <c r="V16" s="502"/>
      <c r="W16" s="502"/>
      <c r="X16" s="421"/>
    </row>
    <row r="17" spans="2:26" ht="21.75" customHeight="1">
      <c r="D17" s="425" t="s">
        <v>35</v>
      </c>
      <c r="E17" s="423"/>
      <c r="F17" s="424"/>
      <c r="G17" s="302">
        <v>5744.519605131859</v>
      </c>
      <c r="H17" s="302">
        <v>3829.6296370967743</v>
      </c>
      <c r="I17" s="301">
        <v>5209.881032576046</v>
      </c>
      <c r="J17" s="302">
        <v>1943.119227996564</v>
      </c>
      <c r="K17" s="302">
        <v>1415.5965480043151</v>
      </c>
      <c r="L17" s="601">
        <v>1911.3765685284131</v>
      </c>
      <c r="M17" s="602">
        <v>1911.3765685284131</v>
      </c>
      <c r="N17" s="603">
        <v>1911.3765685284131</v>
      </c>
      <c r="O17" s="302">
        <v>2142.2378305982666</v>
      </c>
      <c r="P17" s="601">
        <v>2020.5684620048505</v>
      </c>
      <c r="Q17" s="602">
        <v>2020.5684620048505</v>
      </c>
      <c r="R17" s="603">
        <v>2020.5684620048505</v>
      </c>
      <c r="S17" s="302">
        <v>2133.1250824725962</v>
      </c>
      <c r="T17" s="426" t="s">
        <v>36</v>
      </c>
      <c r="U17" s="502"/>
      <c r="V17" s="502"/>
      <c r="W17" s="502"/>
      <c r="X17" s="421"/>
    </row>
    <row r="18" spans="2:26" ht="21.75" customHeight="1">
      <c r="D18" s="422" t="s">
        <v>37</v>
      </c>
      <c r="E18" s="423"/>
      <c r="F18" s="424"/>
      <c r="G18" s="304">
        <v>6417.7018752471649</v>
      </c>
      <c r="H18" s="304">
        <v>4982.2432220878109</v>
      </c>
      <c r="I18" s="303">
        <v>6099.7409581109005</v>
      </c>
      <c r="J18" s="304">
        <v>2162.1019168782173</v>
      </c>
      <c r="K18" s="304">
        <v>1501.5616519528057</v>
      </c>
      <c r="L18" s="604">
        <v>2076.3630936270224</v>
      </c>
      <c r="M18" s="605">
        <v>2076.3630936270224</v>
      </c>
      <c r="N18" s="606">
        <v>2076.3630936270224</v>
      </c>
      <c r="O18" s="304">
        <v>2767.261097804585</v>
      </c>
      <c r="P18" s="604">
        <v>2337.7940107134718</v>
      </c>
      <c r="Q18" s="605">
        <v>2337.7940107134718</v>
      </c>
      <c r="R18" s="606">
        <v>2337.7940107134718</v>
      </c>
      <c r="S18" s="304">
        <v>2705.358754178616</v>
      </c>
      <c r="T18" s="420" t="s">
        <v>38</v>
      </c>
      <c r="U18" s="502"/>
      <c r="V18" s="502"/>
      <c r="W18" s="502"/>
      <c r="X18" s="421"/>
    </row>
    <row r="19" spans="2:26" ht="21.75" customHeight="1">
      <c r="D19" s="425" t="s">
        <v>39</v>
      </c>
      <c r="E19" s="423"/>
      <c r="F19" s="424"/>
      <c r="G19" s="302">
        <v>7605.2273678670181</v>
      </c>
      <c r="H19" s="302">
        <v>4846.606021954236</v>
      </c>
      <c r="I19" s="301">
        <v>7156.0010777124289</v>
      </c>
      <c r="J19" s="302">
        <v>2361.3196834756141</v>
      </c>
      <c r="K19" s="302">
        <v>1543.2524607157161</v>
      </c>
      <c r="L19" s="601">
        <v>2263.3484317038128</v>
      </c>
      <c r="M19" s="602">
        <v>2263.3484317038128</v>
      </c>
      <c r="N19" s="603">
        <v>2263.3484317038128</v>
      </c>
      <c r="O19" s="302">
        <v>3125.25963331099</v>
      </c>
      <c r="P19" s="601">
        <v>2190.761265100633</v>
      </c>
      <c r="Q19" s="602">
        <v>2190.761265100633</v>
      </c>
      <c r="R19" s="603">
        <v>2190.761265100633</v>
      </c>
      <c r="S19" s="302">
        <v>3007.2231140121039</v>
      </c>
      <c r="T19" s="426" t="s">
        <v>40</v>
      </c>
      <c r="U19" s="502"/>
      <c r="V19" s="502"/>
      <c r="W19" s="502"/>
      <c r="X19" s="421"/>
    </row>
    <row r="20" spans="2:26" ht="21.75" customHeight="1">
      <c r="D20" s="422" t="s">
        <v>41</v>
      </c>
      <c r="E20" s="423"/>
      <c r="F20" s="424"/>
      <c r="G20" s="304">
        <v>8642.4289407399683</v>
      </c>
      <c r="H20" s="304">
        <v>5313.7565076651381</v>
      </c>
      <c r="I20" s="303">
        <v>8230.9487496473357</v>
      </c>
      <c r="J20" s="304">
        <v>2963.1354205516022</v>
      </c>
      <c r="K20" s="304">
        <v>1918.5016998395229</v>
      </c>
      <c r="L20" s="604">
        <v>2876.9020969493781</v>
      </c>
      <c r="M20" s="605">
        <v>2876.9020969493781</v>
      </c>
      <c r="N20" s="606">
        <v>2876.9020969493781</v>
      </c>
      <c r="O20" s="304">
        <v>5961.0736788572076</v>
      </c>
      <c r="P20" s="604">
        <v>4080.3592011979822</v>
      </c>
      <c r="Q20" s="605">
        <v>4080.3592011979822</v>
      </c>
      <c r="R20" s="606">
        <v>4080.3592011979822</v>
      </c>
      <c r="S20" s="304">
        <v>5764.1712090132251</v>
      </c>
      <c r="T20" s="420" t="s">
        <v>42</v>
      </c>
      <c r="U20" s="502"/>
      <c r="V20" s="502"/>
      <c r="W20" s="502"/>
      <c r="X20" s="421"/>
    </row>
    <row r="21" spans="2:26" ht="21.75" customHeight="1">
      <c r="D21" s="425" t="s">
        <v>43</v>
      </c>
      <c r="E21" s="423"/>
      <c r="F21" s="424"/>
      <c r="G21" s="302">
        <v>10042.520794954491</v>
      </c>
      <c r="H21" s="302">
        <v>8586.0231030363993</v>
      </c>
      <c r="I21" s="301">
        <v>9763.521214500277</v>
      </c>
      <c r="J21" s="302">
        <v>4553.8972296444545</v>
      </c>
      <c r="K21" s="302">
        <v>4180.5353384323425</v>
      </c>
      <c r="L21" s="601">
        <v>4540.4854176995541</v>
      </c>
      <c r="M21" s="602">
        <v>4540.4854176995541</v>
      </c>
      <c r="N21" s="603">
        <v>4540.4854176995541</v>
      </c>
      <c r="O21" s="302">
        <v>7490.6399578688488</v>
      </c>
      <c r="P21" s="601">
        <v>8056.402122437692</v>
      </c>
      <c r="Q21" s="602">
        <v>8056.402122437692</v>
      </c>
      <c r="R21" s="603">
        <v>8056.402122437692</v>
      </c>
      <c r="S21" s="302">
        <v>7561.8990004015841</v>
      </c>
      <c r="T21" s="426" t="s">
        <v>44</v>
      </c>
      <c r="U21" s="502"/>
      <c r="V21" s="502"/>
      <c r="W21" s="502"/>
      <c r="X21" s="421"/>
    </row>
    <row r="22" spans="2:26" ht="21.75" customHeight="1">
      <c r="D22" s="422" t="s">
        <v>45</v>
      </c>
      <c r="E22" s="423"/>
      <c r="F22" s="424"/>
      <c r="G22" s="304">
        <v>12475.607541741023</v>
      </c>
      <c r="H22" s="304">
        <v>9809.282155514451</v>
      </c>
      <c r="I22" s="303">
        <v>11489.500502667082</v>
      </c>
      <c r="J22" s="304">
        <v>7592.4205318744935</v>
      </c>
      <c r="K22" s="304">
        <v>6790.5396738418285</v>
      </c>
      <c r="L22" s="604">
        <v>7551.4447334477309</v>
      </c>
      <c r="M22" s="605">
        <v>7551.4447334477309</v>
      </c>
      <c r="N22" s="606">
        <v>7551.4447334477309</v>
      </c>
      <c r="O22" s="304">
        <v>9867.3388215920641</v>
      </c>
      <c r="P22" s="604">
        <v>9521.933319631933</v>
      </c>
      <c r="Q22" s="605">
        <v>9521.933319631933</v>
      </c>
      <c r="R22" s="606">
        <v>9521.933319631933</v>
      </c>
      <c r="S22" s="304">
        <v>9787.1855011785519</v>
      </c>
      <c r="T22" s="420" t="s">
        <v>46</v>
      </c>
      <c r="U22" s="502"/>
      <c r="V22" s="502"/>
      <c r="W22" s="502"/>
      <c r="X22" s="421"/>
    </row>
    <row r="23" spans="2:26" ht="21.75" customHeight="1">
      <c r="D23" s="425" t="s">
        <v>47</v>
      </c>
      <c r="E23" s="423"/>
      <c r="F23" s="424"/>
      <c r="G23" s="302">
        <v>16503.749103976923</v>
      </c>
      <c r="H23" s="302">
        <v>12377.536680236029</v>
      </c>
      <c r="I23" s="301">
        <v>15504.742869958152</v>
      </c>
      <c r="J23" s="302">
        <v>11872.035775369488</v>
      </c>
      <c r="K23" s="302">
        <v>10397.718438973285</v>
      </c>
      <c r="L23" s="601">
        <v>11752.977766732234</v>
      </c>
      <c r="M23" s="602">
        <v>11752.977766732234</v>
      </c>
      <c r="N23" s="603">
        <v>11752.977766732234</v>
      </c>
      <c r="O23" s="302">
        <v>13698.951899389909</v>
      </c>
      <c r="P23" s="601">
        <v>11789.810209796897</v>
      </c>
      <c r="Q23" s="602">
        <v>11789.810209796897</v>
      </c>
      <c r="R23" s="603">
        <v>11789.810209796897</v>
      </c>
      <c r="S23" s="302">
        <v>13408.819961852341</v>
      </c>
      <c r="T23" s="426" t="s">
        <v>48</v>
      </c>
      <c r="U23" s="502"/>
      <c r="V23" s="502"/>
      <c r="W23" s="502"/>
      <c r="X23" s="421"/>
      <c r="Z23" s="314"/>
    </row>
    <row r="24" spans="2:26" ht="21.75" customHeight="1">
      <c r="D24" s="422" t="s">
        <v>49</v>
      </c>
      <c r="E24" s="423"/>
      <c r="F24" s="424"/>
      <c r="G24" s="304">
        <v>25863.827178983549</v>
      </c>
      <c r="H24" s="304">
        <v>19058.432393409206</v>
      </c>
      <c r="I24" s="303">
        <v>24337.720249885722</v>
      </c>
      <c r="J24" s="304">
        <v>16715.594924805071</v>
      </c>
      <c r="K24" s="304">
        <v>13993.434995564812</v>
      </c>
      <c r="L24" s="604">
        <v>16277.131999403646</v>
      </c>
      <c r="M24" s="605">
        <v>16277.131999403646</v>
      </c>
      <c r="N24" s="606">
        <v>16277.131999403646</v>
      </c>
      <c r="O24" s="304">
        <v>18835.344722634673</v>
      </c>
      <c r="P24" s="604">
        <v>15575.146778770921</v>
      </c>
      <c r="Q24" s="605">
        <v>15575.146778770921</v>
      </c>
      <c r="R24" s="606">
        <v>15575.146778770921</v>
      </c>
      <c r="S24" s="304">
        <v>18259.562019280314</v>
      </c>
      <c r="T24" s="420" t="s">
        <v>50</v>
      </c>
      <c r="U24" s="502"/>
      <c r="V24" s="502"/>
      <c r="W24" s="502"/>
      <c r="X24" s="421"/>
    </row>
    <row r="25" spans="2:26" ht="26.85" customHeight="1">
      <c r="D25" s="365" t="s">
        <v>11</v>
      </c>
      <c r="E25" s="434"/>
      <c r="F25" s="435"/>
      <c r="G25" s="300">
        <v>10382.389629260226</v>
      </c>
      <c r="H25" s="300">
        <v>8679.9490856121774</v>
      </c>
      <c r="I25" s="300">
        <v>9971.0568022044936</v>
      </c>
      <c r="J25" s="300">
        <v>4351.4482764493878</v>
      </c>
      <c r="K25" s="300">
        <v>2922.339411120332</v>
      </c>
      <c r="L25" s="597">
        <v>4213.4362952696138</v>
      </c>
      <c r="M25" s="598"/>
      <c r="N25" s="599"/>
      <c r="O25" s="300">
        <v>6600.2863033533686</v>
      </c>
      <c r="P25" s="597">
        <v>6602.9932825452306</v>
      </c>
      <c r="Q25" s="598"/>
      <c r="R25" s="599"/>
      <c r="S25" s="300">
        <v>6600.7105152533159</v>
      </c>
      <c r="T25" s="365" t="s">
        <v>12</v>
      </c>
      <c r="U25" s="366"/>
      <c r="V25" s="366"/>
      <c r="W25" s="366"/>
      <c r="X25" s="361"/>
    </row>
    <row r="26" spans="2:26" ht="0.15" customHeight="1"/>
    <row r="27" spans="2:26" ht="6.6" customHeight="1"/>
    <row r="28" spans="2:26" ht="2.4" customHeight="1">
      <c r="N28" s="600" t="s">
        <v>14</v>
      </c>
      <c r="O28" s="358"/>
      <c r="P28" s="358"/>
      <c r="Q28" s="358"/>
      <c r="R28" s="358"/>
      <c r="S28" s="358"/>
      <c r="T28" s="358"/>
      <c r="U28" s="358"/>
      <c r="V28" s="358"/>
    </row>
    <row r="29" spans="2:26" ht="14.7" customHeight="1">
      <c r="B29" s="357" t="s">
        <v>13</v>
      </c>
      <c r="C29" s="358"/>
      <c r="D29" s="358"/>
      <c r="E29" s="358"/>
      <c r="F29" s="358"/>
      <c r="G29" s="358"/>
      <c r="H29" s="358"/>
      <c r="I29" s="358"/>
      <c r="J29" s="358"/>
      <c r="K29" s="358"/>
      <c r="L29" s="358"/>
      <c r="N29" s="358"/>
      <c r="O29" s="358"/>
      <c r="P29" s="358"/>
      <c r="Q29" s="358"/>
      <c r="R29" s="358"/>
      <c r="S29" s="358"/>
      <c r="T29" s="358"/>
      <c r="U29" s="358"/>
      <c r="V29" s="358"/>
    </row>
    <row r="30" spans="2:26" ht="2.4" customHeight="1">
      <c r="B30" s="358"/>
      <c r="C30" s="358"/>
      <c r="D30" s="358"/>
      <c r="E30" s="358"/>
      <c r="F30" s="358"/>
      <c r="G30" s="358"/>
      <c r="H30" s="358"/>
      <c r="I30" s="358"/>
      <c r="J30" s="358"/>
      <c r="K30" s="358"/>
      <c r="L30" s="358"/>
    </row>
    <row r="31" spans="2:26" ht="53.7" customHeight="1"/>
    <row r="32" spans="2:26" ht="32.1" customHeight="1"/>
    <row r="33" ht="6.15" customHeight="1"/>
  </sheetData>
  <mergeCells count="63">
    <mergeCell ref="D12:F12"/>
    <mergeCell ref="G12:I12"/>
    <mergeCell ref="J12:N12"/>
    <mergeCell ref="O12:S12"/>
    <mergeCell ref="T12:X12"/>
    <mergeCell ref="D3:E6"/>
    <mergeCell ref="Q4:V4"/>
    <mergeCell ref="R6:V7"/>
    <mergeCell ref="E9:U9"/>
    <mergeCell ref="E10:T10"/>
    <mergeCell ref="D13:F14"/>
    <mergeCell ref="G13:I13"/>
    <mergeCell ref="J13:N13"/>
    <mergeCell ref="O13:S13"/>
    <mergeCell ref="T13:X14"/>
    <mergeCell ref="L14:N14"/>
    <mergeCell ref="P14:R14"/>
    <mergeCell ref="D15:F15"/>
    <mergeCell ref="L15:N15"/>
    <mergeCell ref="P15:R15"/>
    <mergeCell ref="T15:X15"/>
    <mergeCell ref="D16:F16"/>
    <mergeCell ref="L16:N16"/>
    <mergeCell ref="P16:R16"/>
    <mergeCell ref="T16:X16"/>
    <mergeCell ref="D17:F17"/>
    <mergeCell ref="L17:N17"/>
    <mergeCell ref="P17:R17"/>
    <mergeCell ref="T17:X17"/>
    <mergeCell ref="D18:F18"/>
    <mergeCell ref="L18:N18"/>
    <mergeCell ref="P18:R18"/>
    <mergeCell ref="T18:X18"/>
    <mergeCell ref="D19:F19"/>
    <mergeCell ref="L19:N19"/>
    <mergeCell ref="P19:R19"/>
    <mergeCell ref="T19:X19"/>
    <mergeCell ref="D20:F20"/>
    <mergeCell ref="L20:N20"/>
    <mergeCell ref="P20:R20"/>
    <mergeCell ref="T20:X20"/>
    <mergeCell ref="D21:F21"/>
    <mergeCell ref="L21:N21"/>
    <mergeCell ref="P21:R21"/>
    <mergeCell ref="T21:X21"/>
    <mergeCell ref="D22:F22"/>
    <mergeCell ref="L22:N22"/>
    <mergeCell ref="P22:R22"/>
    <mergeCell ref="T22:X22"/>
    <mergeCell ref="D23:F23"/>
    <mergeCell ref="L23:N23"/>
    <mergeCell ref="P23:R23"/>
    <mergeCell ref="T23:X23"/>
    <mergeCell ref="D24:F24"/>
    <mergeCell ref="L24:N24"/>
    <mergeCell ref="P24:R24"/>
    <mergeCell ref="T24:X24"/>
    <mergeCell ref="D25:F25"/>
    <mergeCell ref="L25:N25"/>
    <mergeCell ref="P25:R25"/>
    <mergeCell ref="T25:X25"/>
    <mergeCell ref="N28:V29"/>
    <mergeCell ref="B29:L30"/>
  </mergeCells>
  <pageMargins left="0.78740157480314998" right="0.78740157480314998" top="0.78740157480314998" bottom="0.78740157480314998" header="0.78740157480314998" footer="0.78740157480314998"/>
  <pageSetup paperSize="9" scale="44" orientation="portrait" horizontalDpi="300" vertic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E813-76B4-49DD-A976-703DECAF0B71}">
  <sheetPr>
    <tabColor rgb="FF002060"/>
  </sheetPr>
  <dimension ref="B1:Q33"/>
  <sheetViews>
    <sheetView showGridLines="0" rightToLeft="1" view="pageBreakPreview" zoomScale="60" zoomScaleNormal="80" workbookViewId="0">
      <selection activeCell="AE32" sqref="AE32"/>
    </sheetView>
  </sheetViews>
  <sheetFormatPr defaultColWidth="8.88671875" defaultRowHeight="13.8"/>
  <cols>
    <col min="1" max="1" width="0.109375" style="262" customWidth="1"/>
    <col min="2" max="2" width="0.33203125" style="262" customWidth="1"/>
    <col min="3" max="3" width="18.21875" style="262" customWidth="1"/>
    <col min="4" max="4" width="2.33203125" style="262" customWidth="1"/>
    <col min="5" max="6" width="13.77734375" style="262" customWidth="1"/>
    <col min="7" max="7" width="1.6640625" style="262" customWidth="1"/>
    <col min="8" max="8" width="12.21875" style="262" customWidth="1"/>
    <col min="9" max="10" width="13.77734375" style="262" customWidth="1"/>
    <col min="11" max="11" width="6.44140625" style="262" customWidth="1"/>
    <col min="12" max="12" width="6.109375" style="262" customWidth="1"/>
    <col min="13" max="13" width="1.21875" style="262" customWidth="1"/>
    <col min="14" max="16" width="13.77734375" style="262" customWidth="1"/>
    <col min="17" max="17" width="0.88671875" style="262" customWidth="1"/>
    <col min="18" max="16384" width="8.88671875" style="262"/>
  </cols>
  <sheetData>
    <row r="1" spans="3:17" ht="5.0999999999999996" customHeight="1"/>
    <row r="2" spans="3:17" ht="4.6500000000000004" customHeight="1"/>
    <row r="3" spans="3:17" ht="0.15" customHeight="1">
      <c r="C3" s="358"/>
    </row>
    <row r="4" spans="3:17" ht="17.100000000000001" customHeight="1">
      <c r="C4" s="358"/>
      <c r="M4" s="371" t="s">
        <v>0</v>
      </c>
      <c r="N4" s="358"/>
      <c r="O4" s="358"/>
      <c r="P4" s="358"/>
      <c r="Q4" s="358"/>
    </row>
    <row r="5" spans="3:17" ht="17.100000000000001" customHeight="1">
      <c r="C5" s="358"/>
      <c r="M5" s="372" t="s">
        <v>1</v>
      </c>
      <c r="N5" s="358"/>
      <c r="O5" s="358"/>
      <c r="P5" s="358"/>
      <c r="Q5" s="358"/>
    </row>
    <row r="6" spans="3:17" ht="0.75" customHeight="1">
      <c r="C6" s="358"/>
    </row>
    <row r="7" spans="3:17" ht="17.399999999999999" customHeight="1">
      <c r="J7" s="297"/>
    </row>
    <row r="8" spans="3:17" ht="23.85" customHeight="1">
      <c r="C8" s="374" t="s">
        <v>386</v>
      </c>
      <c r="D8" s="358"/>
      <c r="E8" s="358"/>
      <c r="F8" s="358"/>
      <c r="G8" s="358"/>
      <c r="H8" s="358"/>
      <c r="I8" s="358"/>
      <c r="J8" s="358"/>
      <c r="K8" s="358"/>
      <c r="L8" s="358"/>
      <c r="M8" s="358"/>
      <c r="N8" s="358"/>
      <c r="O8" s="358"/>
      <c r="P8" s="358"/>
      <c r="Q8" s="358"/>
    </row>
    <row r="9" spans="3:17" ht="24.6" customHeight="1">
      <c r="C9" s="374" t="s">
        <v>840</v>
      </c>
      <c r="D9" s="358"/>
      <c r="E9" s="358"/>
      <c r="F9" s="358"/>
      <c r="G9" s="358"/>
      <c r="H9" s="358"/>
      <c r="I9" s="358"/>
      <c r="J9" s="358"/>
      <c r="K9" s="358"/>
      <c r="L9" s="358"/>
      <c r="M9" s="358"/>
      <c r="N9" s="358"/>
      <c r="O9" s="358"/>
      <c r="P9" s="358"/>
      <c r="Q9" s="358"/>
    </row>
    <row r="10" spans="3:17" ht="4.2" customHeight="1"/>
    <row r="11" spans="3:17" ht="9" customHeight="1"/>
    <row r="12" spans="3:17" ht="17.100000000000001" customHeight="1">
      <c r="C12" s="369" t="s">
        <v>392</v>
      </c>
      <c r="D12" s="358"/>
      <c r="E12" s="370" t="s">
        <v>2</v>
      </c>
      <c r="F12" s="358"/>
      <c r="G12" s="358"/>
      <c r="H12" s="358"/>
      <c r="I12" s="370" t="s">
        <v>2</v>
      </c>
      <c r="J12" s="358"/>
      <c r="K12" s="358"/>
      <c r="L12" s="358"/>
      <c r="M12" s="358"/>
      <c r="N12" s="370" t="s">
        <v>2</v>
      </c>
      <c r="O12" s="358"/>
      <c r="P12" s="358"/>
    </row>
    <row r="13" spans="3:17" ht="41.25" customHeight="1">
      <c r="C13" s="365" t="s">
        <v>51</v>
      </c>
      <c r="D13" s="394"/>
      <c r="E13" s="365" t="s">
        <v>22</v>
      </c>
      <c r="F13" s="366"/>
      <c r="G13" s="366"/>
      <c r="H13" s="361"/>
      <c r="I13" s="365" t="s">
        <v>23</v>
      </c>
      <c r="J13" s="366"/>
      <c r="K13" s="366"/>
      <c r="L13" s="366"/>
      <c r="M13" s="361"/>
      <c r="N13" s="365" t="s">
        <v>24</v>
      </c>
      <c r="O13" s="366"/>
      <c r="P13" s="361"/>
    </row>
    <row r="14" spans="3:17" ht="36" customHeight="1">
      <c r="C14" s="395"/>
      <c r="D14" s="397"/>
      <c r="E14" s="264" t="s">
        <v>4</v>
      </c>
      <c r="F14" s="264" t="s">
        <v>5</v>
      </c>
      <c r="G14" s="365" t="s">
        <v>25</v>
      </c>
      <c r="H14" s="361"/>
      <c r="I14" s="264" t="s">
        <v>4</v>
      </c>
      <c r="J14" s="264" t="s">
        <v>5</v>
      </c>
      <c r="K14" s="365" t="s">
        <v>25</v>
      </c>
      <c r="L14" s="366"/>
      <c r="M14" s="361"/>
      <c r="N14" s="264" t="s">
        <v>4</v>
      </c>
      <c r="O14" s="264" t="s">
        <v>5</v>
      </c>
      <c r="P14" s="264" t="s">
        <v>25</v>
      </c>
    </row>
    <row r="15" spans="3:17" ht="21.75" customHeight="1">
      <c r="C15" s="398" t="s">
        <v>52</v>
      </c>
      <c r="D15" s="361"/>
      <c r="E15" s="299">
        <v>6189.9284717451901</v>
      </c>
      <c r="F15" s="299">
        <v>4258.1619001059235</v>
      </c>
      <c r="G15" s="607">
        <v>5829.4460083699105</v>
      </c>
      <c r="H15" s="608"/>
      <c r="I15" s="299">
        <v>1452.1933398904032</v>
      </c>
      <c r="J15" s="299">
        <v>1900.8547008547009</v>
      </c>
      <c r="K15" s="588">
        <v>1492.474741015475</v>
      </c>
      <c r="L15" s="589"/>
      <c r="M15" s="590"/>
      <c r="N15" s="299">
        <v>5633.6375616531222</v>
      </c>
      <c r="O15" s="299">
        <v>4130.62204238921</v>
      </c>
      <c r="P15" s="299">
        <v>5368.6266038549848</v>
      </c>
    </row>
    <row r="16" spans="3:17" ht="21.75" customHeight="1">
      <c r="C16" s="399" t="s">
        <v>53</v>
      </c>
      <c r="D16" s="361"/>
      <c r="E16" s="298">
        <v>6552.9951895025206</v>
      </c>
      <c r="F16" s="298">
        <v>5196.9025693525427</v>
      </c>
      <c r="G16" s="592">
        <v>6325.3369343701161</v>
      </c>
      <c r="H16" s="593"/>
      <c r="I16" s="298">
        <v>2169.8529014066457</v>
      </c>
      <c r="J16" s="298">
        <v>2080.5957271980278</v>
      </c>
      <c r="K16" s="585">
        <v>2159.9506372602086</v>
      </c>
      <c r="L16" s="586"/>
      <c r="M16" s="587"/>
      <c r="N16" s="298">
        <v>5316.3142117079306</v>
      </c>
      <c r="O16" s="298">
        <v>4587.4747614743401</v>
      </c>
      <c r="P16" s="298">
        <v>5205.1183339692197</v>
      </c>
    </row>
    <row r="17" spans="2:17" ht="21.75" customHeight="1">
      <c r="C17" s="398" t="s">
        <v>54</v>
      </c>
      <c r="D17" s="361"/>
      <c r="E17" s="299">
        <v>8209.2581343398797</v>
      </c>
      <c r="F17" s="299">
        <v>7170.8121700111878</v>
      </c>
      <c r="G17" s="607">
        <v>7976.6847088060877</v>
      </c>
      <c r="H17" s="608">
        <v>7976.6847088060877</v>
      </c>
      <c r="I17" s="299">
        <v>2706.7701510276429</v>
      </c>
      <c r="J17" s="299">
        <v>1875.4968010794635</v>
      </c>
      <c r="K17" s="588">
        <v>2591.7126516807966</v>
      </c>
      <c r="L17" s="589">
        <v>2591.7126516807966</v>
      </c>
      <c r="M17" s="590">
        <v>2591.7126516807966</v>
      </c>
      <c r="N17" s="299">
        <v>5555.1847855473234</v>
      </c>
      <c r="O17" s="299">
        <v>5362.3192416329139</v>
      </c>
      <c r="P17" s="299">
        <v>5519.5190055972789</v>
      </c>
    </row>
    <row r="18" spans="2:17" ht="21.75" customHeight="1">
      <c r="C18" s="399" t="s">
        <v>55</v>
      </c>
      <c r="D18" s="361"/>
      <c r="E18" s="298">
        <v>9615.0911809758982</v>
      </c>
      <c r="F18" s="298">
        <v>7950.6753239047421</v>
      </c>
      <c r="G18" s="592">
        <v>9232.1795255870147</v>
      </c>
      <c r="H18" s="593">
        <v>9232.1795255870147</v>
      </c>
      <c r="I18" s="298">
        <v>3861.6803438239413</v>
      </c>
      <c r="J18" s="298">
        <v>2676.2727950814328</v>
      </c>
      <c r="K18" s="585">
        <v>3714.900171894797</v>
      </c>
      <c r="L18" s="586">
        <v>3714.900171894797</v>
      </c>
      <c r="M18" s="587">
        <v>3714.900171894797</v>
      </c>
      <c r="N18" s="298">
        <v>6433.1463146821015</v>
      </c>
      <c r="O18" s="298">
        <v>6003.4481148974164</v>
      </c>
      <c r="P18" s="298">
        <v>6358.0708389888223</v>
      </c>
    </row>
    <row r="19" spans="2:17" ht="21.75" customHeight="1">
      <c r="C19" s="398" t="s">
        <v>56</v>
      </c>
      <c r="D19" s="361"/>
      <c r="E19" s="299">
        <v>10647.246176242108</v>
      </c>
      <c r="F19" s="299">
        <v>9139.2595330604181</v>
      </c>
      <c r="G19" s="607">
        <v>10243.792300788225</v>
      </c>
      <c r="H19" s="608">
        <v>10243.792300788225</v>
      </c>
      <c r="I19" s="299">
        <v>4466.8681139880327</v>
      </c>
      <c r="J19" s="299">
        <v>2769.1551203594518</v>
      </c>
      <c r="K19" s="588">
        <v>4265.2177666586576</v>
      </c>
      <c r="L19" s="589">
        <v>4265.2177666586576</v>
      </c>
      <c r="M19" s="590">
        <v>4265.2177666586576</v>
      </c>
      <c r="N19" s="299">
        <v>6504.9288222218647</v>
      </c>
      <c r="O19" s="299">
        <v>6409.2187493619867</v>
      </c>
      <c r="P19" s="299">
        <v>6488.266217213034</v>
      </c>
    </row>
    <row r="20" spans="2:17" ht="21.75" customHeight="1">
      <c r="C20" s="399" t="s">
        <v>57</v>
      </c>
      <c r="D20" s="361"/>
      <c r="E20" s="298">
        <v>12123.148922698623</v>
      </c>
      <c r="F20" s="298">
        <v>9636.357865119835</v>
      </c>
      <c r="G20" s="592">
        <v>11370.9646839528</v>
      </c>
      <c r="H20" s="593">
        <v>11370.9646839528</v>
      </c>
      <c r="I20" s="298">
        <v>4444.5605884526294</v>
      </c>
      <c r="J20" s="298">
        <v>3326.1230538266664</v>
      </c>
      <c r="K20" s="585">
        <v>4328.2694528563034</v>
      </c>
      <c r="L20" s="586">
        <v>4328.2694528563034</v>
      </c>
      <c r="M20" s="587">
        <v>4328.2694528563034</v>
      </c>
      <c r="N20" s="298">
        <v>6733.8643433950119</v>
      </c>
      <c r="O20" s="298">
        <v>7197.503697740256</v>
      </c>
      <c r="P20" s="298">
        <v>6814.5614776416169</v>
      </c>
    </row>
    <row r="21" spans="2:17" ht="21.75" customHeight="1">
      <c r="C21" s="398" t="s">
        <v>58</v>
      </c>
      <c r="D21" s="361"/>
      <c r="E21" s="299">
        <v>13685.449353275117</v>
      </c>
      <c r="F21" s="299">
        <v>10616.691005637949</v>
      </c>
      <c r="G21" s="607">
        <v>12891.249581125991</v>
      </c>
      <c r="H21" s="608">
        <v>12891.249581125991</v>
      </c>
      <c r="I21" s="299">
        <v>4911.1613678455542</v>
      </c>
      <c r="J21" s="299">
        <v>3501.1840055713537</v>
      </c>
      <c r="K21" s="588">
        <v>4800.5823321651269</v>
      </c>
      <c r="L21" s="589">
        <v>4800.5823321651269</v>
      </c>
      <c r="M21" s="590">
        <v>4800.5823321651269</v>
      </c>
      <c r="N21" s="299">
        <v>7592.3785414878594</v>
      </c>
      <c r="O21" s="299">
        <v>8080.4220133384088</v>
      </c>
      <c r="P21" s="299">
        <v>7661.7854266885925</v>
      </c>
    </row>
    <row r="22" spans="2:17" ht="21.75" customHeight="1">
      <c r="C22" s="399" t="s">
        <v>59</v>
      </c>
      <c r="D22" s="361"/>
      <c r="E22" s="298">
        <v>13953.608505707649</v>
      </c>
      <c r="F22" s="298">
        <v>10446.892299986563</v>
      </c>
      <c r="G22" s="592">
        <v>13087.844446388224</v>
      </c>
      <c r="H22" s="593">
        <v>13087.844446388224</v>
      </c>
      <c r="I22" s="298">
        <v>4569.4334855263824</v>
      </c>
      <c r="J22" s="298">
        <v>4480.1015672414405</v>
      </c>
      <c r="K22" s="585">
        <v>4565.88085668245</v>
      </c>
      <c r="L22" s="586">
        <v>4565.88085668245</v>
      </c>
      <c r="M22" s="587">
        <v>4565.88085668245</v>
      </c>
      <c r="N22" s="298">
        <v>7099.8175197500459</v>
      </c>
      <c r="O22" s="298">
        <v>8925.6506717151497</v>
      </c>
      <c r="P22" s="298">
        <v>7293.4659830106293</v>
      </c>
    </row>
    <row r="23" spans="2:17" ht="21.75" customHeight="1">
      <c r="C23" s="398" t="s">
        <v>60</v>
      </c>
      <c r="D23" s="361"/>
      <c r="E23" s="299">
        <v>12735.388567076117</v>
      </c>
      <c r="F23" s="299">
        <v>9791.365874939409</v>
      </c>
      <c r="G23" s="607">
        <v>12231.451326597693</v>
      </c>
      <c r="H23" s="608">
        <v>12231.451326597693</v>
      </c>
      <c r="I23" s="299">
        <v>5728.4824174933783</v>
      </c>
      <c r="J23" s="299">
        <v>5960.9867456288775</v>
      </c>
      <c r="K23" s="588">
        <v>5734.5808578416872</v>
      </c>
      <c r="L23" s="589">
        <v>5734.5808578416872</v>
      </c>
      <c r="M23" s="590">
        <v>5734.5808578416872</v>
      </c>
      <c r="N23" s="299">
        <v>7655.6886893212504</v>
      </c>
      <c r="O23" s="299">
        <v>8811.4564605728301</v>
      </c>
      <c r="P23" s="299">
        <v>7737.6527645653068</v>
      </c>
    </row>
    <row r="24" spans="2:17" ht="21.75" customHeight="1">
      <c r="C24" s="399" t="s">
        <v>61</v>
      </c>
      <c r="D24" s="361"/>
      <c r="E24" s="298">
        <v>9650.5178660681577</v>
      </c>
      <c r="F24" s="298">
        <v>7686.9151895894101</v>
      </c>
      <c r="G24" s="592">
        <v>9253.3777322447786</v>
      </c>
      <c r="H24" s="593">
        <v>9253.3777322447786</v>
      </c>
      <c r="I24" s="298">
        <v>6237.3610227997488</v>
      </c>
      <c r="J24" s="298">
        <v>4231.5171835708297</v>
      </c>
      <c r="K24" s="585">
        <v>6203.0082018987823</v>
      </c>
      <c r="L24" s="586">
        <v>6203.0082018987823</v>
      </c>
      <c r="M24" s="587">
        <v>6203.0082018987823</v>
      </c>
      <c r="N24" s="298">
        <v>6736.2307069466133</v>
      </c>
      <c r="O24" s="298">
        <v>6697.0112863203394</v>
      </c>
      <c r="P24" s="298">
        <v>6734.2944563167612</v>
      </c>
    </row>
    <row r="25" spans="2:17" ht="21.75" customHeight="1">
      <c r="C25" s="398" t="s">
        <v>62</v>
      </c>
      <c r="D25" s="361"/>
      <c r="E25" s="299">
        <v>11263.197140180055</v>
      </c>
      <c r="F25" s="299">
        <v>4453.2873799725648</v>
      </c>
      <c r="G25" s="607">
        <v>10773.910535257914</v>
      </c>
      <c r="H25" s="608">
        <v>10773.910535257914</v>
      </c>
      <c r="I25" s="299">
        <v>4479.9942268901714</v>
      </c>
      <c r="J25" s="299">
        <v>3142.9341963322545</v>
      </c>
      <c r="K25" s="588">
        <v>4467.7907862867496</v>
      </c>
      <c r="L25" s="589">
        <v>4467.7907862867496</v>
      </c>
      <c r="M25" s="590">
        <v>4467.7907862867496</v>
      </c>
      <c r="N25" s="299">
        <v>6327.4395701871363</v>
      </c>
      <c r="O25" s="299">
        <v>4137.2068696330989</v>
      </c>
      <c r="P25" s="299">
        <v>6268.2274347239372</v>
      </c>
    </row>
    <row r="26" spans="2:17" ht="26.85" customHeight="1">
      <c r="C26" s="365" t="s">
        <v>63</v>
      </c>
      <c r="D26" s="435"/>
      <c r="E26" s="284">
        <v>10382.389629260226</v>
      </c>
      <c r="F26" s="284">
        <v>8679.9490856121774</v>
      </c>
      <c r="G26" s="463">
        <v>9971.0568022044936</v>
      </c>
      <c r="H26" s="464"/>
      <c r="I26" s="284">
        <v>4351.4482764493878</v>
      </c>
      <c r="J26" s="284">
        <v>2922.339411120332</v>
      </c>
      <c r="K26" s="582">
        <v>4213.4362952696138</v>
      </c>
      <c r="L26" s="583"/>
      <c r="M26" s="584"/>
      <c r="N26" s="284">
        <v>6600.2863033533686</v>
      </c>
      <c r="O26" s="284">
        <v>6602.9932825452306</v>
      </c>
      <c r="P26" s="284">
        <v>6600.7105152533159</v>
      </c>
    </row>
    <row r="27" spans="2:17" ht="0.15" customHeight="1"/>
    <row r="28" spans="2:17" ht="2.25" customHeight="1"/>
    <row r="29" spans="2:17" ht="0.9" customHeight="1"/>
    <row r="30" spans="2:17" ht="17.100000000000001" customHeight="1">
      <c r="B30" s="357" t="s">
        <v>13</v>
      </c>
      <c r="C30" s="358"/>
      <c r="D30" s="358"/>
      <c r="E30" s="358"/>
      <c r="F30" s="358"/>
      <c r="G30" s="358"/>
      <c r="L30" s="359" t="s">
        <v>14</v>
      </c>
      <c r="M30" s="358"/>
      <c r="N30" s="358"/>
      <c r="O30" s="358"/>
      <c r="P30" s="358"/>
      <c r="Q30" s="358"/>
    </row>
    <row r="31" spans="2:17" ht="0.9" customHeight="1"/>
    <row r="32" spans="2:17" ht="173.25" customHeight="1"/>
    <row r="33" ht="9.15" customHeight="1"/>
  </sheetData>
  <mergeCells count="53">
    <mergeCell ref="C12:D12"/>
    <mergeCell ref="E12:H12"/>
    <mergeCell ref="I12:M12"/>
    <mergeCell ref="N12:P12"/>
    <mergeCell ref="C3:C6"/>
    <mergeCell ref="M4:Q4"/>
    <mergeCell ref="M5:Q5"/>
    <mergeCell ref="C8:Q8"/>
    <mergeCell ref="C9:Q9"/>
    <mergeCell ref="C13:D14"/>
    <mergeCell ref="E13:H13"/>
    <mergeCell ref="I13:M13"/>
    <mergeCell ref="N13:P13"/>
    <mergeCell ref="G14:H14"/>
    <mergeCell ref="K14:M14"/>
    <mergeCell ref="C15:D15"/>
    <mergeCell ref="G15:H15"/>
    <mergeCell ref="K15:M15"/>
    <mergeCell ref="C16:D16"/>
    <mergeCell ref="G16:H16"/>
    <mergeCell ref="K16:M16"/>
    <mergeCell ref="C17:D17"/>
    <mergeCell ref="G17:H17"/>
    <mergeCell ref="K17:M17"/>
    <mergeCell ref="C18:D18"/>
    <mergeCell ref="G18:H18"/>
    <mergeCell ref="K18:M18"/>
    <mergeCell ref="C19:D19"/>
    <mergeCell ref="G19:H19"/>
    <mergeCell ref="K19:M19"/>
    <mergeCell ref="C20:D20"/>
    <mergeCell ref="G20:H20"/>
    <mergeCell ref="K20:M20"/>
    <mergeCell ref="C21:D21"/>
    <mergeCell ref="G21:H21"/>
    <mergeCell ref="K21:M21"/>
    <mergeCell ref="C22:D22"/>
    <mergeCell ref="G22:H22"/>
    <mergeCell ref="K22:M22"/>
    <mergeCell ref="C23:D23"/>
    <mergeCell ref="G23:H23"/>
    <mergeCell ref="K23:M23"/>
    <mergeCell ref="C24:D24"/>
    <mergeCell ref="G24:H24"/>
    <mergeCell ref="K24:M24"/>
    <mergeCell ref="B30:G30"/>
    <mergeCell ref="L30:Q30"/>
    <mergeCell ref="C25:D25"/>
    <mergeCell ref="G25:H25"/>
    <mergeCell ref="K25:M25"/>
    <mergeCell ref="C26:D26"/>
    <mergeCell ref="G26:H26"/>
    <mergeCell ref="K26:M26"/>
  </mergeCells>
  <pageMargins left="0.78740157480314998" right="0.78740157480314998" top="0.78740157480314998" bottom="0.78740157480314998" header="0.78740157480314998" footer="0.78740157480314998"/>
  <pageSetup paperSize="9" scale="58" orientation="portrait" horizontalDpi="300" verticalDpi="300" r:id="rId1"/>
  <headerFooter alignWithMargins="0"/>
  <colBreaks count="1" manualBreakCount="1">
    <brk id="16"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5A2781"/>
  </sheetPr>
  <dimension ref="A2:H18"/>
  <sheetViews>
    <sheetView showGridLines="0" rightToLeft="1" view="pageBreakPreview" zoomScale="70" zoomScaleNormal="40" zoomScaleSheetLayoutView="70" workbookViewId="0">
      <selection activeCell="A15" sqref="A15"/>
    </sheetView>
  </sheetViews>
  <sheetFormatPr defaultColWidth="9" defaultRowHeight="30"/>
  <cols>
    <col min="1" max="1" width="70.44140625" style="1" customWidth="1"/>
    <col min="2" max="2" width="23.77734375" style="1" customWidth="1"/>
    <col min="3" max="3" width="20.77734375" style="1" customWidth="1"/>
    <col min="4" max="4" width="24" style="1" customWidth="1"/>
    <col min="5" max="5" width="24.88671875" style="1" customWidth="1"/>
    <col min="6" max="6" width="20.88671875" style="1" customWidth="1"/>
    <col min="7" max="7" width="25.33203125" style="1" customWidth="1"/>
    <col min="8" max="8" width="76.109375" style="1" customWidth="1"/>
    <col min="9" max="16384" width="9" style="1"/>
  </cols>
  <sheetData>
    <row r="2" spans="1:8" ht="24.75" customHeight="1">
      <c r="G2" s="2"/>
      <c r="H2" s="3" t="s">
        <v>64</v>
      </c>
    </row>
    <row r="3" spans="1:8" s="2" customFormat="1" ht="51" customHeight="1">
      <c r="H3" s="3" t="s">
        <v>65</v>
      </c>
    </row>
    <row r="4" spans="1:8" s="6" customFormat="1">
      <c r="A4" s="350" t="s">
        <v>440</v>
      </c>
      <c r="B4" s="350"/>
      <c r="C4" s="4"/>
      <c r="D4" s="4"/>
      <c r="E4" s="4"/>
      <c r="F4" s="4"/>
      <c r="G4" s="4"/>
      <c r="H4" s="5" t="s">
        <v>441</v>
      </c>
    </row>
    <row r="5" spans="1:8" s="6" customFormat="1">
      <c r="A5" s="7" t="s">
        <v>815</v>
      </c>
      <c r="B5" s="8"/>
      <c r="C5" s="9"/>
      <c r="D5" s="9"/>
      <c r="E5" s="9"/>
      <c r="F5" s="9"/>
      <c r="G5" s="9"/>
      <c r="H5" s="10"/>
    </row>
    <row r="6" spans="1:8">
      <c r="A6" s="351" t="s">
        <v>520</v>
      </c>
      <c r="B6" s="353" t="s">
        <v>70</v>
      </c>
      <c r="C6" s="354"/>
      <c r="D6" s="351"/>
      <c r="E6" s="353" t="s">
        <v>19</v>
      </c>
      <c r="F6" s="354"/>
      <c r="G6" s="351"/>
      <c r="H6" s="355" t="s">
        <v>521</v>
      </c>
    </row>
    <row r="7" spans="1:8">
      <c r="A7" s="351"/>
      <c r="B7" s="356" t="s">
        <v>18</v>
      </c>
      <c r="C7" s="356"/>
      <c r="D7" s="356"/>
      <c r="E7" s="356" t="s">
        <v>20</v>
      </c>
      <c r="F7" s="356"/>
      <c r="G7" s="356"/>
      <c r="H7" s="355"/>
    </row>
    <row r="8" spans="1:8">
      <c r="A8" s="351"/>
      <c r="B8" s="11" t="s">
        <v>72</v>
      </c>
      <c r="C8" s="11" t="s">
        <v>73</v>
      </c>
      <c r="D8" s="11" t="s">
        <v>74</v>
      </c>
      <c r="E8" s="11" t="s">
        <v>72</v>
      </c>
      <c r="F8" s="11" t="s">
        <v>73</v>
      </c>
      <c r="G8" s="11" t="s">
        <v>74</v>
      </c>
      <c r="H8" s="355"/>
    </row>
    <row r="9" spans="1:8">
      <c r="A9" s="352"/>
      <c r="B9" s="12" t="s">
        <v>75</v>
      </c>
      <c r="C9" s="12" t="s">
        <v>76</v>
      </c>
      <c r="D9" s="12" t="s">
        <v>12</v>
      </c>
      <c r="E9" s="12" t="s">
        <v>75</v>
      </c>
      <c r="F9" s="12" t="s">
        <v>76</v>
      </c>
      <c r="G9" s="12" t="s">
        <v>12</v>
      </c>
      <c r="H9" s="356"/>
    </row>
    <row r="10" spans="1:8">
      <c r="A10" s="13" t="s">
        <v>522</v>
      </c>
      <c r="B10" s="19">
        <v>10967642</v>
      </c>
      <c r="C10" s="19">
        <v>2487496</v>
      </c>
      <c r="D10" s="19">
        <f>SUM(B10:C10)</f>
        <v>13455138</v>
      </c>
      <c r="E10" s="19">
        <v>11157053</v>
      </c>
      <c r="F10" s="19">
        <v>2473401</v>
      </c>
      <c r="G10" s="19">
        <f>SUM(E10:F10)</f>
        <v>13630454</v>
      </c>
      <c r="H10" s="89" t="s">
        <v>523</v>
      </c>
    </row>
    <row r="11" spans="1:8">
      <c r="A11" s="16" t="s">
        <v>524</v>
      </c>
      <c r="B11" s="20">
        <v>2100702</v>
      </c>
      <c r="C11" s="20">
        <v>1152574</v>
      </c>
      <c r="D11" s="20">
        <f>SUM(B11:C11)</f>
        <v>3253276</v>
      </c>
      <c r="E11" s="20">
        <v>2055767</v>
      </c>
      <c r="F11" s="20">
        <v>1115655</v>
      </c>
      <c r="G11" s="20">
        <f>SUM(E11:F11)</f>
        <v>3171422</v>
      </c>
      <c r="H11" s="90" t="s">
        <v>525</v>
      </c>
    </row>
    <row r="12" spans="1:8">
      <c r="A12" s="13" t="s">
        <v>526</v>
      </c>
      <c r="B12" s="19">
        <v>8866940</v>
      </c>
      <c r="C12" s="19">
        <v>1334922</v>
      </c>
      <c r="D12" s="19">
        <f>SUM(B12:C12)</f>
        <v>10201862</v>
      </c>
      <c r="E12" s="19">
        <v>9101286</v>
      </c>
      <c r="F12" s="19">
        <v>1357746</v>
      </c>
      <c r="G12" s="19">
        <f>SUM(E12:F12)</f>
        <v>10459032</v>
      </c>
      <c r="H12" s="89" t="s">
        <v>527</v>
      </c>
    </row>
    <row r="13" spans="1:8">
      <c r="A13" s="91" t="s">
        <v>528</v>
      </c>
      <c r="B13" s="22"/>
      <c r="C13" s="23"/>
      <c r="D13" s="23"/>
      <c r="E13" s="24"/>
      <c r="H13" s="25" t="s">
        <v>529</v>
      </c>
    </row>
    <row r="14" spans="1:8">
      <c r="A14" s="92" t="s">
        <v>530</v>
      </c>
      <c r="B14" s="93"/>
      <c r="C14" s="93"/>
      <c r="D14" s="93"/>
      <c r="E14" s="93"/>
      <c r="H14" s="94" t="s">
        <v>531</v>
      </c>
    </row>
    <row r="15" spans="1:8">
      <c r="A15" s="92" t="s">
        <v>532</v>
      </c>
      <c r="B15" s="93"/>
      <c r="C15" s="93"/>
      <c r="D15" s="93"/>
      <c r="E15" s="93"/>
      <c r="F15" s="26"/>
      <c r="G15" s="26"/>
      <c r="H15" s="95" t="s">
        <v>533</v>
      </c>
    </row>
    <row r="18" spans="1:5">
      <c r="A18" s="26"/>
      <c r="B18" s="26"/>
      <c r="C18" s="26"/>
      <c r="D18" s="26"/>
      <c r="E18" s="26"/>
    </row>
  </sheetData>
  <mergeCells count="7">
    <mergeCell ref="A4:B4"/>
    <mergeCell ref="A6:A9"/>
    <mergeCell ref="B6:D6"/>
    <mergeCell ref="E6:G6"/>
    <mergeCell ref="H6:H9"/>
    <mergeCell ref="B7:D7"/>
    <mergeCell ref="E7:G7"/>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5A2781"/>
  </sheetPr>
  <dimension ref="A2:AE20"/>
  <sheetViews>
    <sheetView showGridLines="0" rightToLeft="1" tabSelected="1" view="pageBreakPreview" zoomScale="85" zoomScaleNormal="70" zoomScaleSheetLayoutView="85" workbookViewId="0"/>
  </sheetViews>
  <sheetFormatPr defaultColWidth="9" defaultRowHeight="14.4"/>
  <cols>
    <col min="1" max="1" width="47" style="30" customWidth="1"/>
    <col min="2" max="2" width="16.33203125" style="30" bestFit="1" customWidth="1"/>
    <col min="3" max="3" width="16.109375" style="30" bestFit="1" customWidth="1"/>
    <col min="4" max="4" width="16.33203125" style="30" customWidth="1"/>
    <col min="5" max="6" width="16.33203125" style="30" bestFit="1" customWidth="1"/>
    <col min="7" max="8" width="18.33203125" style="30" bestFit="1" customWidth="1"/>
    <col min="9" max="9" width="19.44140625" style="30" customWidth="1"/>
    <col min="10" max="10" width="18.33203125" style="30" bestFit="1" customWidth="1"/>
    <col min="11" max="11" width="9.33203125" style="30" customWidth="1"/>
    <col min="12" max="12" width="10.33203125" style="30" customWidth="1"/>
    <col min="13" max="16384" width="9" style="30"/>
  </cols>
  <sheetData>
    <row r="2" spans="1:31" ht="24.75" customHeight="1">
      <c r="H2" s="96"/>
      <c r="I2" s="97" t="s">
        <v>64</v>
      </c>
      <c r="J2" s="97"/>
    </row>
    <row r="3" spans="1:31" s="98" customFormat="1">
      <c r="H3" s="496" t="s">
        <v>65</v>
      </c>
      <c r="I3" s="496"/>
      <c r="J3" s="496"/>
      <c r="K3" s="30"/>
      <c r="L3" s="30"/>
      <c r="M3" s="30"/>
      <c r="N3" s="30"/>
      <c r="O3" s="30"/>
      <c r="P3" s="30"/>
      <c r="Q3" s="30"/>
      <c r="R3" s="30"/>
      <c r="S3" s="30"/>
      <c r="T3" s="30"/>
      <c r="U3" s="30"/>
      <c r="V3" s="30"/>
      <c r="W3" s="30"/>
      <c r="X3" s="30"/>
      <c r="Y3" s="30"/>
      <c r="Z3" s="30"/>
      <c r="AA3" s="30"/>
      <c r="AB3" s="30"/>
      <c r="AC3" s="30"/>
      <c r="AD3" s="30"/>
      <c r="AE3" s="30"/>
    </row>
    <row r="4" spans="1:31" s="99" customFormat="1" ht="20.399999999999999">
      <c r="A4" s="610" t="s">
        <v>443</v>
      </c>
      <c r="B4" s="610"/>
      <c r="C4" s="610"/>
      <c r="D4" s="610"/>
      <c r="E4" s="610"/>
      <c r="F4" s="610"/>
      <c r="G4" s="610"/>
      <c r="H4" s="610"/>
      <c r="I4" s="610"/>
      <c r="J4" s="610"/>
      <c r="K4" s="30"/>
      <c r="L4" s="30"/>
      <c r="M4" s="30"/>
      <c r="N4" s="30"/>
      <c r="O4" s="30"/>
      <c r="P4" s="30"/>
      <c r="Q4" s="30"/>
      <c r="R4" s="30"/>
      <c r="S4" s="30"/>
      <c r="T4" s="30"/>
      <c r="U4" s="30"/>
      <c r="V4" s="30"/>
      <c r="W4" s="30"/>
      <c r="X4" s="30"/>
      <c r="Y4" s="30"/>
      <c r="Z4" s="30"/>
      <c r="AA4" s="30"/>
      <c r="AB4" s="30"/>
      <c r="AC4" s="30"/>
      <c r="AD4" s="30"/>
      <c r="AE4" s="30"/>
    </row>
    <row r="5" spans="1:31" ht="15">
      <c r="A5" s="610" t="s">
        <v>534</v>
      </c>
      <c r="B5" s="610"/>
      <c r="C5" s="610"/>
      <c r="D5" s="610"/>
      <c r="E5" s="610"/>
      <c r="F5" s="610"/>
      <c r="G5" s="610"/>
      <c r="H5" s="610"/>
      <c r="I5" s="610"/>
      <c r="J5" s="610"/>
    </row>
    <row r="6" spans="1:31" ht="17.399999999999999">
      <c r="A6" s="100" t="s">
        <v>535</v>
      </c>
      <c r="B6" s="101"/>
      <c r="C6" s="101"/>
      <c r="D6" s="101"/>
      <c r="E6" s="101"/>
      <c r="F6" s="101"/>
      <c r="G6" s="101"/>
      <c r="H6" s="102"/>
      <c r="I6" s="101"/>
      <c r="J6" s="101"/>
    </row>
    <row r="7" spans="1:31" ht="21.6">
      <c r="A7" s="382" t="s">
        <v>536</v>
      </c>
      <c r="B7" s="611" t="s">
        <v>7</v>
      </c>
      <c r="C7" s="611"/>
      <c r="D7" s="611"/>
      <c r="E7" s="611" t="s">
        <v>9</v>
      </c>
      <c r="F7" s="611"/>
      <c r="G7" s="611"/>
      <c r="H7" s="611" t="s">
        <v>11</v>
      </c>
      <c r="I7" s="611"/>
      <c r="J7" s="612"/>
    </row>
    <row r="8" spans="1:31" ht="21.6">
      <c r="A8" s="380"/>
      <c r="B8" s="613" t="s">
        <v>8</v>
      </c>
      <c r="C8" s="613"/>
      <c r="D8" s="613"/>
      <c r="E8" s="613" t="s">
        <v>10</v>
      </c>
      <c r="F8" s="613"/>
      <c r="G8" s="613"/>
      <c r="H8" s="613" t="s">
        <v>12</v>
      </c>
      <c r="I8" s="613"/>
      <c r="J8" s="381"/>
    </row>
    <row r="9" spans="1:31" ht="21.6">
      <c r="A9" s="382" t="s">
        <v>537</v>
      </c>
      <c r="B9" s="43" t="s">
        <v>538</v>
      </c>
      <c r="C9" s="43" t="s">
        <v>539</v>
      </c>
      <c r="D9" s="43" t="s">
        <v>540</v>
      </c>
      <c r="E9" s="43" t="s">
        <v>538</v>
      </c>
      <c r="F9" s="43" t="s">
        <v>539</v>
      </c>
      <c r="G9" s="43" t="s">
        <v>540</v>
      </c>
      <c r="H9" s="43" t="s">
        <v>538</v>
      </c>
      <c r="I9" s="43" t="s">
        <v>539</v>
      </c>
      <c r="J9" s="38" t="s">
        <v>540</v>
      </c>
    </row>
    <row r="10" spans="1:31" ht="21.6">
      <c r="A10" s="385"/>
      <c r="B10" s="103" t="s">
        <v>184</v>
      </c>
      <c r="C10" s="103" t="s">
        <v>186</v>
      </c>
      <c r="D10" s="103" t="s">
        <v>12</v>
      </c>
      <c r="E10" s="103" t="s">
        <v>184</v>
      </c>
      <c r="F10" s="103" t="s">
        <v>186</v>
      </c>
      <c r="G10" s="103" t="s">
        <v>12</v>
      </c>
      <c r="H10" s="103" t="s">
        <v>184</v>
      </c>
      <c r="I10" s="103" t="s">
        <v>186</v>
      </c>
      <c r="J10" s="41" t="s">
        <v>12</v>
      </c>
    </row>
    <row r="11" spans="1:31" ht="43.2">
      <c r="A11" s="104" t="s">
        <v>541</v>
      </c>
      <c r="B11" s="105">
        <v>725869</v>
      </c>
      <c r="C11" s="105">
        <v>500106</v>
      </c>
      <c r="D11" s="105">
        <f>SUM(B11:C11)</f>
        <v>1225975</v>
      </c>
      <c r="E11" s="105">
        <v>25626</v>
      </c>
      <c r="F11" s="105">
        <v>22658</v>
      </c>
      <c r="G11" s="105">
        <f>SUM(E11:F11)</f>
        <v>48284</v>
      </c>
      <c r="H11" s="105">
        <f t="shared" ref="H11:I14" si="0">B11+E11</f>
        <v>751495</v>
      </c>
      <c r="I11" s="105">
        <f t="shared" si="0"/>
        <v>522764</v>
      </c>
      <c r="J11" s="105">
        <f>SUM(H11:I11)</f>
        <v>1274259</v>
      </c>
    </row>
    <row r="12" spans="1:31" ht="43.2">
      <c r="A12" s="106" t="s">
        <v>542</v>
      </c>
      <c r="B12" s="107">
        <v>1374833</v>
      </c>
      <c r="C12" s="107">
        <v>652468</v>
      </c>
      <c r="D12" s="107">
        <f>SUM(B12:C12)</f>
        <v>2027301</v>
      </c>
      <c r="E12" s="107">
        <v>6228204</v>
      </c>
      <c r="F12" s="107">
        <v>246810</v>
      </c>
      <c r="G12" s="107">
        <f>SUM(E12:F12)</f>
        <v>6475014</v>
      </c>
      <c r="H12" s="107">
        <f t="shared" si="0"/>
        <v>7603037</v>
      </c>
      <c r="I12" s="107">
        <f t="shared" si="0"/>
        <v>899278</v>
      </c>
      <c r="J12" s="47">
        <f>SUM(H12:I12)</f>
        <v>8502315</v>
      </c>
    </row>
    <row r="13" spans="1:31" ht="21.6">
      <c r="A13" s="104" t="s">
        <v>543</v>
      </c>
      <c r="B13" s="105">
        <f>SUM(B11:B12)</f>
        <v>2100702</v>
      </c>
      <c r="C13" s="105">
        <f>SUM(C11:C12)</f>
        <v>1152574</v>
      </c>
      <c r="D13" s="105">
        <f>SUM(B13:C13)</f>
        <v>3253276</v>
      </c>
      <c r="E13" s="105">
        <f>SUM(E11:E12)</f>
        <v>6253830</v>
      </c>
      <c r="F13" s="105">
        <f>SUM(F11:F12)</f>
        <v>269468</v>
      </c>
      <c r="G13" s="105">
        <f>SUM(E13:F13)</f>
        <v>6523298</v>
      </c>
      <c r="H13" s="105">
        <f t="shared" si="0"/>
        <v>8354532</v>
      </c>
      <c r="I13" s="105">
        <f t="shared" si="0"/>
        <v>1422042</v>
      </c>
      <c r="J13" s="44">
        <f>SUM(H13:I13)</f>
        <v>9776574</v>
      </c>
    </row>
    <row r="14" spans="1:31" ht="43.2">
      <c r="A14" s="106" t="s">
        <v>544</v>
      </c>
      <c r="B14" s="107">
        <v>0</v>
      </c>
      <c r="C14" s="107">
        <v>0</v>
      </c>
      <c r="D14" s="107">
        <f>SUM(B14:C14)</f>
        <v>0</v>
      </c>
      <c r="E14" s="107">
        <v>2613110</v>
      </c>
      <c r="F14" s="107">
        <v>1065454</v>
      </c>
      <c r="G14" s="107">
        <f>SUM(E14:F14)</f>
        <v>3678564</v>
      </c>
      <c r="H14" s="107">
        <f t="shared" si="0"/>
        <v>2613110</v>
      </c>
      <c r="I14" s="107">
        <f t="shared" si="0"/>
        <v>1065454</v>
      </c>
      <c r="J14" s="47">
        <f>SUM(H14:I14)</f>
        <v>3678564</v>
      </c>
    </row>
    <row r="15" spans="1:31" ht="21.6">
      <c r="A15" s="108" t="s">
        <v>545</v>
      </c>
      <c r="B15" s="109">
        <f>SUM(B13:B14)</f>
        <v>2100702</v>
      </c>
      <c r="C15" s="109">
        <f t="shared" ref="C15:J15" si="1">SUM(C13:C14)</f>
        <v>1152574</v>
      </c>
      <c r="D15" s="109">
        <f t="shared" si="1"/>
        <v>3253276</v>
      </c>
      <c r="E15" s="109">
        <f t="shared" si="1"/>
        <v>8866940</v>
      </c>
      <c r="F15" s="109">
        <f t="shared" si="1"/>
        <v>1334922</v>
      </c>
      <c r="G15" s="109">
        <f t="shared" si="1"/>
        <v>10201862</v>
      </c>
      <c r="H15" s="109">
        <f t="shared" si="1"/>
        <v>10967642</v>
      </c>
      <c r="I15" s="109">
        <f t="shared" si="1"/>
        <v>2487496</v>
      </c>
      <c r="J15" s="109">
        <f t="shared" si="1"/>
        <v>13455138</v>
      </c>
    </row>
    <row r="16" spans="1:31" ht="16.8">
      <c r="A16" s="110" t="s">
        <v>546</v>
      </c>
      <c r="B16" s="111"/>
      <c r="C16" s="111"/>
      <c r="D16" s="112"/>
      <c r="E16" s="112"/>
      <c r="F16" s="112"/>
      <c r="G16" s="113"/>
      <c r="H16" s="113"/>
      <c r="I16" s="114"/>
      <c r="J16" s="115" t="s">
        <v>547</v>
      </c>
    </row>
    <row r="17" spans="1:10" ht="16.8">
      <c r="A17" s="50" t="s">
        <v>548</v>
      </c>
      <c r="B17" s="64"/>
      <c r="C17" s="116"/>
      <c r="D17" s="116"/>
      <c r="E17" s="116"/>
      <c r="F17" s="116"/>
      <c r="G17" s="117"/>
      <c r="H17" s="118"/>
      <c r="I17" s="118"/>
      <c r="J17" s="119" t="s">
        <v>549</v>
      </c>
    </row>
    <row r="18" spans="1:10" ht="16.8">
      <c r="A18" s="110" t="s">
        <v>550</v>
      </c>
      <c r="B18" s="65"/>
      <c r="C18" s="65"/>
      <c r="D18" s="65"/>
      <c r="E18" s="65"/>
      <c r="F18" s="65"/>
      <c r="G18" s="117"/>
      <c r="H18" s="118"/>
      <c r="I18" s="118"/>
      <c r="J18" s="120" t="s">
        <v>531</v>
      </c>
    </row>
    <row r="19" spans="1:10" ht="16.8">
      <c r="A19" s="110" t="s">
        <v>532</v>
      </c>
      <c r="B19" s="64"/>
      <c r="C19" s="64"/>
      <c r="D19" s="64"/>
      <c r="E19" s="64"/>
      <c r="F19" s="64"/>
      <c r="G19" s="117"/>
      <c r="I19" s="118"/>
      <c r="J19" s="121" t="s">
        <v>533</v>
      </c>
    </row>
    <row r="20" spans="1:10" s="122" customFormat="1" ht="16.8">
      <c r="F20" s="123"/>
      <c r="G20" s="124"/>
      <c r="H20" s="609"/>
      <c r="I20" s="609"/>
      <c r="J20" s="609"/>
    </row>
  </sheetData>
  <mergeCells count="12">
    <mergeCell ref="A9:A10"/>
    <mergeCell ref="H20:J20"/>
    <mergeCell ref="H3:J3"/>
    <mergeCell ref="A4:J4"/>
    <mergeCell ref="A5:J5"/>
    <mergeCell ref="A7:A8"/>
    <mergeCell ref="B7:D7"/>
    <mergeCell ref="E7:G7"/>
    <mergeCell ref="H7:J7"/>
    <mergeCell ref="B8:D8"/>
    <mergeCell ref="E8:G8"/>
    <mergeCell ref="H8:J8"/>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02BAA-04A7-46AF-A2AA-CE19CA6E5E8E}">
  <sheetPr>
    <tabColor rgb="FF002060"/>
  </sheetPr>
  <dimension ref="A2:H28"/>
  <sheetViews>
    <sheetView showGridLines="0" rightToLeft="1" showRuler="0" view="pageBreakPreview" topLeftCell="A13" zoomScale="94" zoomScaleNormal="100" zoomScaleSheetLayoutView="94" workbookViewId="0">
      <selection activeCell="H37" sqref="H37"/>
    </sheetView>
  </sheetViews>
  <sheetFormatPr defaultColWidth="8.77734375" defaultRowHeight="13.8"/>
  <cols>
    <col min="1" max="1" width="18.33203125" style="262" customWidth="1"/>
    <col min="2" max="2" width="12" style="262" customWidth="1"/>
    <col min="3" max="3" width="10.6640625" style="262" customWidth="1"/>
    <col min="4" max="6" width="8.77734375" style="262"/>
    <col min="7" max="7" width="13.88671875" style="262" customWidth="1"/>
    <col min="8" max="16384" width="8.77734375" style="262"/>
  </cols>
  <sheetData>
    <row r="2" spans="1:8" ht="14.4" customHeight="1">
      <c r="E2" s="375" t="s">
        <v>64</v>
      </c>
      <c r="F2" s="375"/>
      <c r="G2" s="375"/>
    </row>
    <row r="3" spans="1:8" ht="14.4" customHeight="1">
      <c r="E3" s="376" t="s">
        <v>65</v>
      </c>
      <c r="F3" s="376"/>
      <c r="G3" s="376"/>
      <c r="H3" s="97"/>
    </row>
    <row r="4" spans="1:8">
      <c r="G4" s="189"/>
      <c r="H4" s="189"/>
    </row>
    <row r="5" spans="1:8" ht="15">
      <c r="A5" s="377" t="s">
        <v>93</v>
      </c>
      <c r="B5" s="377"/>
      <c r="C5" s="377"/>
      <c r="D5" s="377"/>
      <c r="E5" s="377"/>
      <c r="F5" s="377"/>
      <c r="G5" s="377"/>
    </row>
    <row r="6" spans="1:8" ht="15">
      <c r="A6" s="378" t="s">
        <v>94</v>
      </c>
      <c r="B6" s="378"/>
      <c r="C6" s="378"/>
      <c r="D6" s="378"/>
      <c r="E6" s="378"/>
      <c r="F6" s="378"/>
      <c r="G6" s="378"/>
    </row>
    <row r="7" spans="1:8" ht="17.399999999999999">
      <c r="A7" s="36" t="s">
        <v>95</v>
      </c>
      <c r="B7" s="30"/>
      <c r="C7" s="37"/>
      <c r="D7" s="37"/>
      <c r="E7" s="37"/>
      <c r="F7" s="37"/>
      <c r="G7" s="30"/>
    </row>
    <row r="8" spans="1:8" ht="39" customHeight="1">
      <c r="A8" s="379" t="s">
        <v>96</v>
      </c>
      <c r="B8" s="380"/>
      <c r="C8" s="379" t="s">
        <v>97</v>
      </c>
      <c r="D8" s="383" t="s">
        <v>98</v>
      </c>
      <c r="E8" s="384"/>
      <c r="F8" s="385"/>
      <c r="G8" s="379" t="s">
        <v>23</v>
      </c>
    </row>
    <row r="9" spans="1:8" ht="43.2">
      <c r="A9" s="381"/>
      <c r="B9" s="382"/>
      <c r="C9" s="381"/>
      <c r="D9" s="305" t="s">
        <v>99</v>
      </c>
      <c r="E9" s="305" t="s">
        <v>4</v>
      </c>
      <c r="F9" s="305" t="s">
        <v>100</v>
      </c>
      <c r="G9" s="381"/>
    </row>
    <row r="10" spans="1:8" ht="21.6">
      <c r="A10" s="44" t="s">
        <v>101</v>
      </c>
      <c r="B10" s="44" t="s">
        <v>102</v>
      </c>
      <c r="C10" s="45">
        <v>5.6451211151561465</v>
      </c>
      <c r="D10" s="45">
        <v>11.621120278990539</v>
      </c>
      <c r="E10" s="45">
        <v>5.3559221779858097</v>
      </c>
      <c r="F10" s="45">
        <v>33.677787572180499</v>
      </c>
      <c r="G10" s="46">
        <v>0.61317201402496391</v>
      </c>
    </row>
    <row r="11" spans="1:8" ht="21.6">
      <c r="A11" s="47" t="s">
        <v>103</v>
      </c>
      <c r="B11" s="47" t="s">
        <v>104</v>
      </c>
      <c r="C11" s="48">
        <v>5.7265523658054107</v>
      </c>
      <c r="D11" s="48">
        <v>12.138931507937466</v>
      </c>
      <c r="E11" s="48">
        <v>5.7232034245345851</v>
      </c>
      <c r="F11" s="48">
        <v>34.473522857891098</v>
      </c>
      <c r="G11" s="49">
        <v>0.78275798388997264</v>
      </c>
    </row>
    <row r="12" spans="1:8" ht="21.6">
      <c r="A12" s="44" t="s">
        <v>105</v>
      </c>
      <c r="B12" s="44" t="s">
        <v>106</v>
      </c>
      <c r="C12" s="45">
        <v>5.636800975323367</v>
      </c>
      <c r="D12" s="45">
        <v>12.347173891998489</v>
      </c>
      <c r="E12" s="45">
        <v>5.8692878262917372</v>
      </c>
      <c r="F12" s="45">
        <v>34.499890214667921</v>
      </c>
      <c r="G12" s="46">
        <v>0.50837721074132469</v>
      </c>
    </row>
    <row r="13" spans="1:8" ht="21.6">
      <c r="A13" s="47" t="s">
        <v>107</v>
      </c>
      <c r="B13" s="47" t="s">
        <v>108</v>
      </c>
      <c r="C13" s="48">
        <v>5.769645422806752</v>
      </c>
      <c r="D13" s="48">
        <v>12.650669772737336</v>
      </c>
      <c r="E13" s="48">
        <v>7.2050093879450179</v>
      </c>
      <c r="F13" s="48">
        <v>33.020498130538002</v>
      </c>
      <c r="G13" s="49">
        <v>0.68626582781688117</v>
      </c>
    </row>
    <row r="14" spans="1:8" ht="21.6">
      <c r="A14" s="44" t="s">
        <v>109</v>
      </c>
      <c r="B14" s="44" t="s">
        <v>110</v>
      </c>
      <c r="C14" s="45">
        <v>6.0267638572586266</v>
      </c>
      <c r="D14" s="45">
        <v>12.820472193618954</v>
      </c>
      <c r="E14" s="45">
        <v>7.3736821861189865</v>
      </c>
      <c r="F14" s="45">
        <v>33.078823744988625</v>
      </c>
      <c r="G14" s="46">
        <v>0.87495718760950658</v>
      </c>
    </row>
    <row r="15" spans="1:8" ht="21.6">
      <c r="A15" s="47" t="s">
        <v>111</v>
      </c>
      <c r="B15" s="47" t="s">
        <v>112</v>
      </c>
      <c r="C15" s="48">
        <v>5.8098354077812147</v>
      </c>
      <c r="D15" s="48">
        <v>12.820138725920991</v>
      </c>
      <c r="E15" s="48">
        <v>7.4022668074991556</v>
      </c>
      <c r="F15" s="48">
        <v>32.691801130103201</v>
      </c>
      <c r="G15" s="49">
        <v>0.53542576075815751</v>
      </c>
    </row>
    <row r="16" spans="1:8" ht="21.6">
      <c r="A16" s="44" t="s">
        <v>113</v>
      </c>
      <c r="B16" s="44" t="s">
        <v>114</v>
      </c>
      <c r="C16" s="45">
        <v>5.953724186213849</v>
      </c>
      <c r="D16" s="45">
        <v>12.834522667958279</v>
      </c>
      <c r="E16" s="45">
        <v>7.4683026479362038</v>
      </c>
      <c r="F16" s="45">
        <v>31.020814057684898</v>
      </c>
      <c r="G16" s="46">
        <v>0.67728730206593624</v>
      </c>
    </row>
    <row r="17" spans="1:7" ht="21.6">
      <c r="A17" s="47" t="s">
        <v>115</v>
      </c>
      <c r="B17" s="47" t="s">
        <v>116</v>
      </c>
      <c r="C17" s="48">
        <v>6.0957570731331883</v>
      </c>
      <c r="D17" s="48">
        <v>12.903556584021455</v>
      </c>
      <c r="E17" s="48">
        <v>7.570216453784175</v>
      </c>
      <c r="F17" s="48">
        <v>30.947068352467166</v>
      </c>
      <c r="G17" s="49">
        <v>0.87136344994989934</v>
      </c>
    </row>
    <row r="18" spans="1:7" ht="21.6">
      <c r="A18" s="44" t="s">
        <v>117</v>
      </c>
      <c r="B18" s="44" t="s">
        <v>118</v>
      </c>
      <c r="C18" s="45">
        <v>5.9869977640469738</v>
      </c>
      <c r="D18" s="45">
        <v>12.944351912487148</v>
      </c>
      <c r="E18" s="45">
        <v>7.5520791712083772</v>
      </c>
      <c r="F18" s="45">
        <v>31.094105385924699</v>
      </c>
      <c r="G18" s="46">
        <v>0.74322780683902823</v>
      </c>
    </row>
    <row r="19" spans="1:7" ht="21.6">
      <c r="A19" s="47" t="s">
        <v>119</v>
      </c>
      <c r="B19" s="47" t="s">
        <v>120</v>
      </c>
      <c r="C19" s="48">
        <v>5.9931485308416255</v>
      </c>
      <c r="D19" s="48">
        <v>12.833636704737931</v>
      </c>
      <c r="E19" s="48">
        <v>7.4604442703672929</v>
      </c>
      <c r="F19" s="48">
        <v>30.880066876036</v>
      </c>
      <c r="G19" s="49">
        <v>0.87495408008433295</v>
      </c>
    </row>
    <row r="20" spans="1:7" ht="21.6">
      <c r="A20" s="44" t="s">
        <v>121</v>
      </c>
      <c r="B20" s="44" t="s">
        <v>122</v>
      </c>
      <c r="C20" s="45">
        <v>6.0420560119391746</v>
      </c>
      <c r="D20" s="45">
        <v>12.747673740840026</v>
      </c>
      <c r="E20" s="45">
        <v>6.627988143705986</v>
      </c>
      <c r="F20" s="45">
        <v>32.510507701020501</v>
      </c>
      <c r="G20" s="46">
        <v>0.95810680782101798</v>
      </c>
    </row>
    <row r="21" spans="1:7" ht="21.6">
      <c r="A21" s="47" t="s">
        <v>123</v>
      </c>
      <c r="B21" s="47" t="s">
        <v>124</v>
      </c>
      <c r="C21" s="48">
        <v>5.7236720727992729</v>
      </c>
      <c r="D21" s="48">
        <v>12.520599720851436</v>
      </c>
      <c r="E21" s="48">
        <v>6.551406260526381</v>
      </c>
      <c r="F21" s="48">
        <v>31.666575492341359</v>
      </c>
      <c r="G21" s="49">
        <v>0.60985779644652527</v>
      </c>
    </row>
    <row r="22" spans="1:7" ht="21.6">
      <c r="A22" s="44" t="s">
        <v>125</v>
      </c>
      <c r="B22" s="44" t="s">
        <v>126</v>
      </c>
      <c r="C22" s="45">
        <v>5.6182096869218645</v>
      </c>
      <c r="D22" s="45">
        <v>12.302678084173593</v>
      </c>
      <c r="E22" s="45">
        <v>5.9572000798135614</v>
      </c>
      <c r="F22" s="45">
        <v>31.061024564504802</v>
      </c>
      <c r="G22" s="46">
        <v>0.27581826145214766</v>
      </c>
    </row>
    <row r="23" spans="1:7" ht="21.6">
      <c r="A23" s="47" t="s">
        <v>127</v>
      </c>
      <c r="B23" s="47" t="s">
        <v>128</v>
      </c>
      <c r="C23" s="48">
        <v>5.5307016299205536</v>
      </c>
      <c r="D23" s="48">
        <v>12.029443997801581</v>
      </c>
      <c r="E23" s="48">
        <v>5.760490865623904</v>
      </c>
      <c r="F23" s="48">
        <v>30.842256201017292</v>
      </c>
      <c r="G23" s="49">
        <v>0.31504250701861469</v>
      </c>
    </row>
    <row r="24" spans="1:7" ht="21.6">
      <c r="A24" s="44" t="s">
        <v>129</v>
      </c>
      <c r="B24" s="44" t="s">
        <v>130</v>
      </c>
      <c r="C24" s="45">
        <v>5.6730416089321469</v>
      </c>
      <c r="D24" s="45">
        <v>12.017873120579797</v>
      </c>
      <c r="E24" s="45">
        <v>4.9435253345601211</v>
      </c>
      <c r="F24" s="45">
        <v>30.848832079962175</v>
      </c>
      <c r="G24" s="46">
        <v>0.36729382685784684</v>
      </c>
    </row>
    <row r="25" spans="1:7" ht="21.6">
      <c r="A25" s="47" t="s">
        <v>131</v>
      </c>
      <c r="B25" s="47" t="s">
        <v>132</v>
      </c>
      <c r="C25" s="48">
        <v>5.6694591526817826</v>
      </c>
      <c r="D25" s="48">
        <v>11.782902600611601</v>
      </c>
      <c r="E25" s="48">
        <v>5.5592795743235373</v>
      </c>
      <c r="F25" s="48">
        <v>28.195083972153896</v>
      </c>
      <c r="G25" s="49">
        <v>0.53981666373015402</v>
      </c>
    </row>
    <row r="26" spans="1:7" ht="21.6">
      <c r="A26" s="44" t="s">
        <v>19</v>
      </c>
      <c r="B26" s="44" t="s">
        <v>20</v>
      </c>
      <c r="C26" s="45">
        <v>8.9798129171163552</v>
      </c>
      <c r="D26" s="45">
        <v>15.447318905781945</v>
      </c>
      <c r="E26" s="45">
        <v>8.0918236571314637</v>
      </c>
      <c r="F26" s="45">
        <v>31.439978898729571</v>
      </c>
      <c r="G26" s="46">
        <v>3.1241627694190939</v>
      </c>
    </row>
    <row r="27" spans="1:7" ht="21.6">
      <c r="A27" s="47" t="s">
        <v>70</v>
      </c>
      <c r="B27" s="47" t="s">
        <v>18</v>
      </c>
      <c r="C27" s="48">
        <v>8.5033831452848894</v>
      </c>
      <c r="D27" s="48">
        <v>14.9191401337178</v>
      </c>
      <c r="E27" s="48">
        <v>7.9358371441660402</v>
      </c>
      <c r="F27" s="48">
        <v>30.215458722214802</v>
      </c>
      <c r="G27" s="49">
        <v>2.66266686077903</v>
      </c>
    </row>
    <row r="28" spans="1:7" ht="16.8">
      <c r="A28" s="254" t="s">
        <v>13</v>
      </c>
      <c r="B28" s="51"/>
      <c r="C28" s="52"/>
      <c r="D28" s="53"/>
      <c r="E28" s="53"/>
      <c r="F28" s="52"/>
      <c r="G28" s="253" t="s">
        <v>14</v>
      </c>
    </row>
  </sheetData>
  <mergeCells count="8">
    <mergeCell ref="E2:G2"/>
    <mergeCell ref="E3:G3"/>
    <mergeCell ref="A5:G5"/>
    <mergeCell ref="A6:G6"/>
    <mergeCell ref="A8:B9"/>
    <mergeCell ref="C8:C9"/>
    <mergeCell ref="D8:F8"/>
    <mergeCell ref="G8:G9"/>
  </mergeCells>
  <pageMargins left="0.7" right="0.7" top="0.75" bottom="0.75" header="0.3" footer="0.3"/>
  <pageSetup scale="69"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5A2781"/>
  </sheetPr>
  <dimension ref="A2:J32"/>
  <sheetViews>
    <sheetView showGridLines="0" rightToLeft="1" view="pageBreakPreview" zoomScale="85" zoomScaleNormal="70" zoomScaleSheetLayoutView="85" workbookViewId="0">
      <selection activeCell="J29" sqref="J29"/>
    </sheetView>
  </sheetViews>
  <sheetFormatPr defaultColWidth="8.88671875" defaultRowHeight="14.4"/>
  <cols>
    <col min="1" max="1" width="32.33203125" style="30" customWidth="1"/>
    <col min="2" max="2" width="11.88671875" style="30" bestFit="1" customWidth="1"/>
    <col min="3" max="4" width="12" style="30" customWidth="1"/>
    <col min="5" max="5" width="12.88671875" style="30" customWidth="1"/>
    <col min="6" max="6" width="12" style="30" bestFit="1" customWidth="1"/>
    <col min="7" max="8" width="13.109375" style="30" customWidth="1"/>
    <col min="9" max="9" width="12" style="30" customWidth="1"/>
    <col min="10" max="10" width="21" style="30" customWidth="1"/>
    <col min="11" max="16384" width="8.88671875" style="30"/>
  </cols>
  <sheetData>
    <row r="2" spans="1:10">
      <c r="A2" s="30" t="s">
        <v>551</v>
      </c>
      <c r="I2" s="495" t="s">
        <v>64</v>
      </c>
      <c r="J2" s="495"/>
    </row>
    <row r="3" spans="1:10">
      <c r="I3" s="496" t="s">
        <v>65</v>
      </c>
      <c r="J3" s="496"/>
    </row>
    <row r="4" spans="1:10">
      <c r="A4" s="98"/>
      <c r="B4" s="98"/>
      <c r="C4" s="98"/>
      <c r="D4" s="98"/>
      <c r="E4" s="98"/>
      <c r="F4" s="98"/>
    </row>
    <row r="5" spans="1:10" ht="15">
      <c r="A5" s="610" t="s">
        <v>446</v>
      </c>
      <c r="B5" s="610"/>
      <c r="C5" s="610"/>
      <c r="D5" s="610"/>
      <c r="E5" s="610"/>
      <c r="F5" s="610"/>
      <c r="G5" s="610"/>
      <c r="H5" s="610"/>
      <c r="I5" s="610"/>
      <c r="J5" s="610"/>
    </row>
    <row r="6" spans="1:10" ht="15">
      <c r="A6" s="610" t="s">
        <v>447</v>
      </c>
      <c r="B6" s="610"/>
      <c r="C6" s="610"/>
      <c r="D6" s="610"/>
      <c r="E6" s="610"/>
      <c r="F6" s="610"/>
      <c r="G6" s="610"/>
      <c r="H6" s="610"/>
      <c r="I6" s="610"/>
      <c r="J6" s="610"/>
    </row>
    <row r="7" spans="1:10" ht="17.399999999999999">
      <c r="A7" s="100" t="s">
        <v>552</v>
      </c>
      <c r="B7" s="101"/>
      <c r="C7" s="101"/>
      <c r="D7" s="101"/>
      <c r="E7" s="101"/>
      <c r="F7" s="101"/>
      <c r="G7" s="101"/>
      <c r="H7" s="101"/>
      <c r="I7" s="101"/>
      <c r="J7" s="101"/>
    </row>
    <row r="8" spans="1:10" ht="21.6">
      <c r="A8" s="382" t="s">
        <v>373</v>
      </c>
      <c r="B8" s="611" t="s">
        <v>7</v>
      </c>
      <c r="C8" s="611"/>
      <c r="D8" s="611"/>
      <c r="E8" s="611" t="s">
        <v>9</v>
      </c>
      <c r="F8" s="611"/>
      <c r="G8" s="611"/>
      <c r="H8" s="611" t="s">
        <v>11</v>
      </c>
      <c r="I8" s="611"/>
      <c r="J8" s="612"/>
    </row>
    <row r="9" spans="1:10" ht="21.6">
      <c r="A9" s="380"/>
      <c r="B9" s="613" t="s">
        <v>8</v>
      </c>
      <c r="C9" s="613"/>
      <c r="D9" s="613"/>
      <c r="E9" s="613" t="s">
        <v>10</v>
      </c>
      <c r="F9" s="613"/>
      <c r="G9" s="613"/>
      <c r="H9" s="613" t="s">
        <v>12</v>
      </c>
      <c r="I9" s="613"/>
      <c r="J9" s="381"/>
    </row>
    <row r="10" spans="1:10" ht="21.6">
      <c r="A10" s="382" t="s">
        <v>374</v>
      </c>
      <c r="B10" s="43" t="s">
        <v>538</v>
      </c>
      <c r="C10" s="43" t="s">
        <v>539</v>
      </c>
      <c r="D10" s="43" t="s">
        <v>540</v>
      </c>
      <c r="E10" s="43" t="s">
        <v>538</v>
      </c>
      <c r="F10" s="43" t="s">
        <v>539</v>
      </c>
      <c r="G10" s="43" t="s">
        <v>540</v>
      </c>
      <c r="H10" s="43" t="s">
        <v>538</v>
      </c>
      <c r="I10" s="43" t="s">
        <v>539</v>
      </c>
      <c r="J10" s="38" t="s">
        <v>540</v>
      </c>
    </row>
    <row r="11" spans="1:10" ht="21.6">
      <c r="A11" s="385"/>
      <c r="B11" s="103" t="s">
        <v>184</v>
      </c>
      <c r="C11" s="103" t="s">
        <v>186</v>
      </c>
      <c r="D11" s="103" t="s">
        <v>12</v>
      </c>
      <c r="E11" s="103" t="s">
        <v>184</v>
      </c>
      <c r="F11" s="103" t="s">
        <v>186</v>
      </c>
      <c r="G11" s="103" t="s">
        <v>12</v>
      </c>
      <c r="H11" s="103" t="s">
        <v>184</v>
      </c>
      <c r="I11" s="103" t="s">
        <v>186</v>
      </c>
      <c r="J11" s="41" t="s">
        <v>12</v>
      </c>
    </row>
    <row r="12" spans="1:10" ht="43.2">
      <c r="A12" s="104" t="s">
        <v>553</v>
      </c>
      <c r="B12" s="105">
        <v>926449</v>
      </c>
      <c r="C12" s="105">
        <v>567269</v>
      </c>
      <c r="D12" s="105">
        <f>SUM(B12:C12)</f>
        <v>1493718</v>
      </c>
      <c r="E12" s="105">
        <v>72671</v>
      </c>
      <c r="F12" s="105">
        <v>41569</v>
      </c>
      <c r="G12" s="105">
        <f>SUM(E12:F12)</f>
        <v>114240</v>
      </c>
      <c r="H12" s="105">
        <f>B12+E12</f>
        <v>999120</v>
      </c>
      <c r="I12" s="105">
        <f>C12+F12</f>
        <v>608838</v>
      </c>
      <c r="J12" s="44">
        <f>SUM(H12:I12)</f>
        <v>1607958</v>
      </c>
    </row>
    <row r="13" spans="1:10" ht="43.2">
      <c r="A13" s="106" t="s">
        <v>554</v>
      </c>
      <c r="B13" s="107">
        <v>1174253</v>
      </c>
      <c r="C13" s="107">
        <v>585305</v>
      </c>
      <c r="D13" s="107">
        <f>SUM(B13:C13)</f>
        <v>1759558</v>
      </c>
      <c r="E13" s="107">
        <v>6181159</v>
      </c>
      <c r="F13" s="107">
        <v>227899</v>
      </c>
      <c r="G13" s="107">
        <f>SUM(E13:F13)</f>
        <v>6409058</v>
      </c>
      <c r="H13" s="107">
        <f>B13+E13</f>
        <v>7355412</v>
      </c>
      <c r="I13" s="107">
        <f>C13+F13</f>
        <v>813204</v>
      </c>
      <c r="J13" s="47">
        <f>SUM(H13:I13)</f>
        <v>8168616</v>
      </c>
    </row>
    <row r="14" spans="1:10" ht="21.6">
      <c r="A14" s="104" t="s">
        <v>543</v>
      </c>
      <c r="B14" s="105">
        <f t="shared" ref="B14:J14" si="0">SUM(B12:B13)</f>
        <v>2100702</v>
      </c>
      <c r="C14" s="105">
        <f t="shared" si="0"/>
        <v>1152574</v>
      </c>
      <c r="D14" s="105">
        <f t="shared" si="0"/>
        <v>3253276</v>
      </c>
      <c r="E14" s="105">
        <f t="shared" si="0"/>
        <v>6253830</v>
      </c>
      <c r="F14" s="105">
        <f t="shared" si="0"/>
        <v>269468</v>
      </c>
      <c r="G14" s="105">
        <f t="shared" si="0"/>
        <v>6523298</v>
      </c>
      <c r="H14" s="105">
        <f t="shared" si="0"/>
        <v>8354532</v>
      </c>
      <c r="I14" s="105">
        <f t="shared" si="0"/>
        <v>1422042</v>
      </c>
      <c r="J14" s="44">
        <f t="shared" si="0"/>
        <v>9776574</v>
      </c>
    </row>
    <row r="15" spans="1:10" ht="43.2">
      <c r="A15" s="106" t="s">
        <v>555</v>
      </c>
      <c r="B15" s="107">
        <v>0</v>
      </c>
      <c r="C15" s="107">
        <v>0</v>
      </c>
      <c r="D15" s="107">
        <f>SUM(B15:C15)</f>
        <v>0</v>
      </c>
      <c r="E15" s="107">
        <v>2613110</v>
      </c>
      <c r="F15" s="107">
        <v>1065454</v>
      </c>
      <c r="G15" s="107">
        <f>SUM(E15:F15)</f>
        <v>3678564</v>
      </c>
      <c r="H15" s="107">
        <f>B15+E15</f>
        <v>2613110</v>
      </c>
      <c r="I15" s="107">
        <f>C15+F15</f>
        <v>1065454</v>
      </c>
      <c r="J15" s="47">
        <f>SUM(H15:I15)</f>
        <v>3678564</v>
      </c>
    </row>
    <row r="16" spans="1:10" ht="21.6">
      <c r="A16" s="108" t="s">
        <v>545</v>
      </c>
      <c r="B16" s="109">
        <f>SUM(B14:B15)</f>
        <v>2100702</v>
      </c>
      <c r="C16" s="109">
        <f t="shared" ref="C16:J16" si="1">SUM(C14:C15)</f>
        <v>1152574</v>
      </c>
      <c r="D16" s="109">
        <f t="shared" si="1"/>
        <v>3253276</v>
      </c>
      <c r="E16" s="109">
        <f t="shared" si="1"/>
        <v>8866940</v>
      </c>
      <c r="F16" s="109">
        <f t="shared" si="1"/>
        <v>1334922</v>
      </c>
      <c r="G16" s="109">
        <f t="shared" si="1"/>
        <v>10201862</v>
      </c>
      <c r="H16" s="109">
        <f t="shared" si="1"/>
        <v>10967642</v>
      </c>
      <c r="I16" s="109">
        <f t="shared" si="1"/>
        <v>2487496</v>
      </c>
      <c r="J16" s="109">
        <f t="shared" si="1"/>
        <v>13455138</v>
      </c>
    </row>
    <row r="17" spans="1:10" ht="16.8">
      <c r="A17" s="110" t="s">
        <v>556</v>
      </c>
      <c r="B17" s="65"/>
      <c r="C17" s="65"/>
      <c r="D17" s="125"/>
      <c r="E17" s="125"/>
      <c r="F17" s="125"/>
      <c r="G17" s="125"/>
      <c r="H17" s="125"/>
      <c r="I17" s="125"/>
      <c r="J17" s="126" t="s">
        <v>547</v>
      </c>
    </row>
    <row r="18" spans="1:10" ht="16.8">
      <c r="A18" s="110" t="s">
        <v>557</v>
      </c>
      <c r="B18" s="127"/>
      <c r="C18" s="127"/>
      <c r="D18" s="128"/>
      <c r="E18" s="125"/>
      <c r="F18" s="125"/>
      <c r="G18" s="125"/>
      <c r="H18" s="125"/>
      <c r="I18" s="125"/>
      <c r="J18" s="129"/>
    </row>
    <row r="19" spans="1:10" ht="16.8">
      <c r="A19" s="130"/>
      <c r="B19" s="131"/>
      <c r="C19" s="131"/>
      <c r="D19" s="125"/>
      <c r="E19" s="125"/>
      <c r="F19" s="125"/>
      <c r="G19" s="125"/>
      <c r="H19" s="125"/>
      <c r="I19" s="125"/>
      <c r="J19" s="126" t="s">
        <v>558</v>
      </c>
    </row>
    <row r="20" spans="1:10" ht="16.8">
      <c r="A20" s="50" t="s">
        <v>559</v>
      </c>
      <c r="B20" s="65"/>
      <c r="C20" s="116"/>
      <c r="D20" s="125"/>
      <c r="E20" s="125"/>
      <c r="F20" s="125"/>
      <c r="G20" s="125"/>
      <c r="H20" s="125"/>
      <c r="I20" s="125"/>
      <c r="J20" s="132" t="s">
        <v>560</v>
      </c>
    </row>
    <row r="21" spans="1:10" ht="16.8">
      <c r="A21" s="110" t="s">
        <v>561</v>
      </c>
      <c r="B21" s="133"/>
      <c r="C21" s="112"/>
      <c r="D21" s="128"/>
      <c r="E21" s="125"/>
      <c r="F21" s="125"/>
      <c r="G21" s="125"/>
      <c r="H21" s="125"/>
      <c r="I21" s="125"/>
      <c r="J21" s="134"/>
    </row>
    <row r="22" spans="1:10" ht="16.8">
      <c r="A22" s="110" t="s">
        <v>532</v>
      </c>
      <c r="B22" s="65"/>
      <c r="C22" s="65"/>
      <c r="D22" s="65"/>
      <c r="E22" s="65"/>
      <c r="F22" s="65"/>
      <c r="G22" s="125"/>
      <c r="H22" s="135"/>
      <c r="I22" s="135"/>
      <c r="J22" s="126" t="s">
        <v>531</v>
      </c>
    </row>
    <row r="23" spans="1:10" ht="16.8">
      <c r="A23" s="136"/>
      <c r="B23" s="65"/>
      <c r="C23" s="65"/>
      <c r="D23" s="65"/>
      <c r="E23" s="65"/>
      <c r="F23" s="65"/>
      <c r="G23" s="123"/>
      <c r="H23" s="125"/>
      <c r="I23" s="65"/>
      <c r="J23" s="126" t="s">
        <v>562</v>
      </c>
    </row>
    <row r="25" spans="1:10">
      <c r="B25" s="137"/>
      <c r="C25" s="137"/>
      <c r="D25" s="137"/>
      <c r="E25" s="137"/>
      <c r="F25" s="137"/>
      <c r="G25" s="137"/>
      <c r="H25" s="137"/>
      <c r="I25" s="137"/>
      <c r="J25" s="137"/>
    </row>
    <row r="32" spans="1:10" ht="21" customHeight="1"/>
  </sheetData>
  <mergeCells count="12">
    <mergeCell ref="H9:J9"/>
    <mergeCell ref="A10:A11"/>
    <mergeCell ref="I2:J2"/>
    <mergeCell ref="I3:J3"/>
    <mergeCell ref="A5:J5"/>
    <mergeCell ref="A6:J6"/>
    <mergeCell ref="A8:A9"/>
    <mergeCell ref="B8:D8"/>
    <mergeCell ref="E8:G8"/>
    <mergeCell ref="H8:J8"/>
    <mergeCell ref="B9:D9"/>
    <mergeCell ref="E9:G9"/>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5A2781"/>
  </sheetPr>
  <dimension ref="A2:K20"/>
  <sheetViews>
    <sheetView showGridLines="0" rightToLeft="1" view="pageBreakPreview" zoomScale="85" zoomScaleNormal="70" zoomScaleSheetLayoutView="85" workbookViewId="0">
      <selection activeCell="N12" sqref="N12"/>
    </sheetView>
  </sheetViews>
  <sheetFormatPr defaultColWidth="8.88671875" defaultRowHeight="14.4"/>
  <cols>
    <col min="1" max="1" width="22.33203125" style="30" customWidth="1"/>
    <col min="2" max="2" width="17" style="30" customWidth="1"/>
    <col min="3" max="4" width="11.6640625" style="30" bestFit="1" customWidth="1"/>
    <col min="5" max="5" width="14.33203125" style="30" bestFit="1" customWidth="1"/>
    <col min="6" max="6" width="10.33203125" style="30" customWidth="1"/>
    <col min="7" max="7" width="11" style="30" bestFit="1" customWidth="1"/>
    <col min="8" max="8" width="10.33203125" style="30" bestFit="1" customWidth="1"/>
    <col min="9" max="10" width="11.6640625" style="30" bestFit="1" customWidth="1"/>
    <col min="11" max="11" width="16.88671875" style="30" customWidth="1"/>
    <col min="12" max="16384" width="8.88671875" style="30"/>
  </cols>
  <sheetData>
    <row r="2" spans="1:11" ht="24.75" customHeight="1">
      <c r="H2" s="114"/>
      <c r="I2" s="617" t="s">
        <v>64</v>
      </c>
      <c r="J2" s="617"/>
      <c r="K2" s="617"/>
    </row>
    <row r="3" spans="1:11" s="98" customFormat="1" ht="13.8">
      <c r="H3" s="138"/>
      <c r="I3" s="495" t="s">
        <v>65</v>
      </c>
      <c r="J3" s="495"/>
      <c r="K3" s="495"/>
    </row>
    <row r="4" spans="1:11" s="98" customFormat="1" ht="13.8">
      <c r="H4" s="138"/>
      <c r="I4" s="139"/>
      <c r="J4" s="139"/>
      <c r="K4" s="139"/>
    </row>
    <row r="5" spans="1:11" ht="17.25" customHeight="1">
      <c r="A5" s="618" t="s">
        <v>449</v>
      </c>
      <c r="B5" s="618"/>
      <c r="C5" s="618"/>
      <c r="D5" s="618"/>
      <c r="E5" s="618"/>
      <c r="F5" s="618"/>
      <c r="G5" s="618"/>
      <c r="H5" s="618"/>
      <c r="I5" s="618"/>
      <c r="J5" s="618"/>
      <c r="K5" s="618"/>
    </row>
    <row r="6" spans="1:11" ht="17.25" customHeight="1">
      <c r="A6" s="618" t="s">
        <v>841</v>
      </c>
      <c r="B6" s="618"/>
      <c r="C6" s="618"/>
      <c r="D6" s="618"/>
      <c r="E6" s="618"/>
      <c r="F6" s="618"/>
      <c r="G6" s="618"/>
      <c r="H6" s="618"/>
      <c r="I6" s="618"/>
      <c r="J6" s="618"/>
      <c r="K6" s="618"/>
    </row>
    <row r="7" spans="1:11" ht="17.25" customHeight="1">
      <c r="A7" s="140" t="s">
        <v>563</v>
      </c>
      <c r="B7" s="141"/>
      <c r="C7" s="141"/>
      <c r="D7" s="141"/>
      <c r="E7" s="141"/>
      <c r="F7" s="141"/>
      <c r="G7" s="141"/>
      <c r="H7" s="141"/>
      <c r="I7" s="141"/>
      <c r="J7" s="141"/>
      <c r="K7" s="141"/>
    </row>
    <row r="8" spans="1:11" ht="21.6">
      <c r="A8" s="614" t="s">
        <v>564</v>
      </c>
      <c r="B8" s="615"/>
      <c r="C8" s="611" t="s">
        <v>7</v>
      </c>
      <c r="D8" s="611"/>
      <c r="E8" s="611"/>
      <c r="F8" s="611" t="s">
        <v>9</v>
      </c>
      <c r="G8" s="611"/>
      <c r="H8" s="611"/>
      <c r="I8" s="611" t="s">
        <v>11</v>
      </c>
      <c r="J8" s="611"/>
      <c r="K8" s="612"/>
    </row>
    <row r="9" spans="1:11" ht="21.6">
      <c r="A9" s="614"/>
      <c r="B9" s="615"/>
      <c r="C9" s="613" t="s">
        <v>8</v>
      </c>
      <c r="D9" s="613"/>
      <c r="E9" s="613"/>
      <c r="F9" s="613" t="s">
        <v>10</v>
      </c>
      <c r="G9" s="613"/>
      <c r="H9" s="613"/>
      <c r="I9" s="613" t="s">
        <v>12</v>
      </c>
      <c r="J9" s="613"/>
      <c r="K9" s="381"/>
    </row>
    <row r="10" spans="1:11" ht="21.6">
      <c r="A10" s="614" t="s">
        <v>565</v>
      </c>
      <c r="B10" s="615"/>
      <c r="C10" s="43" t="s">
        <v>538</v>
      </c>
      <c r="D10" s="43" t="s">
        <v>539</v>
      </c>
      <c r="E10" s="43" t="s">
        <v>540</v>
      </c>
      <c r="F10" s="43" t="s">
        <v>538</v>
      </c>
      <c r="G10" s="43" t="s">
        <v>539</v>
      </c>
      <c r="H10" s="43" t="s">
        <v>540</v>
      </c>
      <c r="I10" s="43" t="s">
        <v>538</v>
      </c>
      <c r="J10" s="43" t="s">
        <v>539</v>
      </c>
      <c r="K10" s="38" t="s">
        <v>540</v>
      </c>
    </row>
    <row r="11" spans="1:11" ht="21.6">
      <c r="A11" s="616"/>
      <c r="B11" s="382"/>
      <c r="C11" s="103" t="s">
        <v>184</v>
      </c>
      <c r="D11" s="103" t="s">
        <v>186</v>
      </c>
      <c r="E11" s="103" t="s">
        <v>12</v>
      </c>
      <c r="F11" s="103" t="s">
        <v>184</v>
      </c>
      <c r="G11" s="103" t="s">
        <v>186</v>
      </c>
      <c r="H11" s="103" t="s">
        <v>12</v>
      </c>
      <c r="I11" s="103" t="s">
        <v>184</v>
      </c>
      <c r="J11" s="103" t="s">
        <v>186</v>
      </c>
      <c r="K11" s="41" t="s">
        <v>12</v>
      </c>
    </row>
    <row r="12" spans="1:11" ht="21.6">
      <c r="A12" s="44" t="s">
        <v>70</v>
      </c>
      <c r="B12" s="44" t="s">
        <v>18</v>
      </c>
      <c r="C12" s="105">
        <v>725869</v>
      </c>
      <c r="D12" s="105">
        <v>500106</v>
      </c>
      <c r="E12" s="105">
        <f>SUM(C12:D12)</f>
        <v>1225975</v>
      </c>
      <c r="F12" s="105">
        <v>25626</v>
      </c>
      <c r="G12" s="105">
        <v>22658</v>
      </c>
      <c r="H12" s="105">
        <f>SUM(F12:G12)</f>
        <v>48284</v>
      </c>
      <c r="I12" s="105">
        <f>C12+F12</f>
        <v>751495</v>
      </c>
      <c r="J12" s="105">
        <f>D12+G12</f>
        <v>522764</v>
      </c>
      <c r="K12" s="44">
        <f>SUM(I12:J12)</f>
        <v>1274259</v>
      </c>
    </row>
    <row r="13" spans="1:11" ht="21.6">
      <c r="A13" s="47" t="s">
        <v>19</v>
      </c>
      <c r="B13" s="47" t="s">
        <v>20</v>
      </c>
      <c r="C13" s="107">
        <v>727446</v>
      </c>
      <c r="D13" s="107">
        <v>503365</v>
      </c>
      <c r="E13" s="107">
        <f>SUM(C13:D13)</f>
        <v>1230811</v>
      </c>
      <c r="F13" s="107">
        <v>25376</v>
      </c>
      <c r="G13" s="107">
        <v>22567</v>
      </c>
      <c r="H13" s="107">
        <f>SUM(F13:G13)</f>
        <v>47943</v>
      </c>
      <c r="I13" s="107">
        <f>C13+F13</f>
        <v>752822</v>
      </c>
      <c r="J13" s="107">
        <f>D13+G13</f>
        <v>525932</v>
      </c>
      <c r="K13" s="47">
        <f>SUM(I13:J13)</f>
        <v>1278754</v>
      </c>
    </row>
    <row r="14" spans="1:11" ht="16.8">
      <c r="A14" s="142" t="s">
        <v>566</v>
      </c>
      <c r="B14" s="52"/>
      <c r="C14" s="52"/>
      <c r="D14" s="52"/>
      <c r="E14" s="143"/>
      <c r="F14" s="52"/>
      <c r="G14" s="52"/>
      <c r="H14" s="143"/>
      <c r="I14" s="52"/>
      <c r="J14" s="143"/>
      <c r="K14" s="144" t="s">
        <v>567</v>
      </c>
    </row>
    <row r="15" spans="1:11" ht="16.8">
      <c r="A15" s="145" t="s">
        <v>568</v>
      </c>
      <c r="B15" s="52"/>
      <c r="C15" s="143"/>
      <c r="D15" s="143"/>
      <c r="E15" s="52"/>
      <c r="F15" s="52"/>
      <c r="G15" s="52"/>
      <c r="H15" s="52"/>
      <c r="I15" s="52"/>
      <c r="J15" s="52"/>
      <c r="K15" s="54" t="s">
        <v>569</v>
      </c>
    </row>
    <row r="16" spans="1:11" ht="15" customHeight="1"/>
    <row r="17" ht="15.75" customHeight="1"/>
    <row r="20" ht="23.25" customHeight="1"/>
  </sheetData>
  <mergeCells count="12">
    <mergeCell ref="I9:K9"/>
    <mergeCell ref="A10:B11"/>
    <mergeCell ref="I2:K2"/>
    <mergeCell ref="I3:K3"/>
    <mergeCell ref="A5:K5"/>
    <mergeCell ref="A6:K6"/>
    <mergeCell ref="A8:B9"/>
    <mergeCell ref="C8:E8"/>
    <mergeCell ref="F8:H8"/>
    <mergeCell ref="I8:K8"/>
    <mergeCell ref="C9:E9"/>
    <mergeCell ref="F9:H9"/>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5A2781"/>
  </sheetPr>
  <dimension ref="A2:X17"/>
  <sheetViews>
    <sheetView showGridLines="0" rightToLeft="1" view="pageBreakPreview" zoomScaleNormal="80" zoomScaleSheetLayoutView="100" workbookViewId="0">
      <selection activeCell="J29" sqref="J29"/>
    </sheetView>
  </sheetViews>
  <sheetFormatPr defaultColWidth="8.88671875" defaultRowHeight="14.4"/>
  <cols>
    <col min="1" max="1" width="23.44140625" style="30" customWidth="1"/>
    <col min="2" max="2" width="17.6640625" style="30" customWidth="1"/>
    <col min="3" max="3" width="11.44140625" style="30" bestFit="1" customWidth="1"/>
    <col min="4" max="4" width="9.44140625" style="30" bestFit="1" customWidth="1"/>
    <col min="5" max="6" width="11.6640625" style="30" bestFit="1" customWidth="1"/>
    <col min="7" max="7" width="9.44140625" style="30" bestFit="1" customWidth="1"/>
    <col min="8" max="8" width="11.6640625" style="30" bestFit="1" customWidth="1"/>
    <col min="9" max="9" width="12.6640625" style="30" customWidth="1"/>
    <col min="10" max="10" width="11.44140625" style="30" customWidth="1"/>
    <col min="11" max="11" width="14.33203125" style="30" customWidth="1"/>
    <col min="12" max="17" width="8.88671875" style="30"/>
    <col min="18" max="18" width="8" style="30" bestFit="1" customWidth="1"/>
    <col min="19" max="19" width="9.6640625" style="30" bestFit="1" customWidth="1"/>
    <col min="20" max="20" width="8.88671875" style="30"/>
    <col min="21" max="22" width="9.6640625" style="30" bestFit="1" customWidth="1"/>
    <col min="23" max="23" width="8.88671875" style="30"/>
    <col min="24" max="24" width="9.6640625" style="30" bestFit="1" customWidth="1"/>
    <col min="25" max="16384" width="8.88671875" style="30"/>
  </cols>
  <sheetData>
    <row r="2" spans="1:24">
      <c r="H2" s="138"/>
      <c r="I2" s="495" t="s">
        <v>64</v>
      </c>
      <c r="J2" s="495"/>
      <c r="K2" s="495"/>
    </row>
    <row r="3" spans="1:24" s="98" customFormat="1">
      <c r="H3" s="138"/>
      <c r="I3" s="496" t="s">
        <v>65</v>
      </c>
      <c r="J3" s="496"/>
      <c r="K3" s="496"/>
      <c r="L3" s="30"/>
      <c r="M3" s="30"/>
      <c r="N3" s="30"/>
      <c r="O3" s="30"/>
      <c r="P3" s="30"/>
      <c r="Q3" s="30"/>
      <c r="R3" s="30"/>
      <c r="S3" s="30"/>
      <c r="T3" s="30"/>
      <c r="U3" s="30"/>
      <c r="V3" s="30"/>
      <c r="W3" s="30"/>
      <c r="X3" s="30"/>
    </row>
    <row r="4" spans="1:24" s="98" customFormat="1">
      <c r="H4" s="138"/>
      <c r="I4" s="138"/>
      <c r="J4" s="138"/>
      <c r="K4" s="35"/>
      <c r="L4" s="30"/>
      <c r="M4" s="30"/>
      <c r="N4" s="30"/>
      <c r="O4" s="30"/>
      <c r="P4" s="30"/>
      <c r="Q4" s="30"/>
      <c r="R4" s="30"/>
      <c r="S4" s="30"/>
      <c r="T4" s="30"/>
      <c r="U4" s="30"/>
      <c r="V4" s="30"/>
      <c r="W4" s="30"/>
      <c r="X4" s="30"/>
    </row>
    <row r="5" spans="1:24" ht="15">
      <c r="A5" s="610" t="s">
        <v>452</v>
      </c>
      <c r="B5" s="610"/>
      <c r="C5" s="610"/>
      <c r="D5" s="610"/>
      <c r="E5" s="610"/>
      <c r="F5" s="610"/>
      <c r="G5" s="610"/>
      <c r="H5" s="610"/>
      <c r="I5" s="610"/>
      <c r="J5" s="610"/>
      <c r="K5" s="610"/>
    </row>
    <row r="6" spans="1:24" ht="15">
      <c r="A6" s="610" t="s">
        <v>453</v>
      </c>
      <c r="B6" s="610"/>
      <c r="C6" s="610"/>
      <c r="D6" s="610"/>
      <c r="E6" s="610"/>
      <c r="F6" s="610"/>
      <c r="G6" s="610"/>
      <c r="H6" s="610"/>
      <c r="I6" s="610"/>
      <c r="J6" s="610"/>
      <c r="K6" s="610"/>
    </row>
    <row r="7" spans="1:24" ht="17.399999999999999">
      <c r="A7" s="140" t="s">
        <v>570</v>
      </c>
      <c r="B7" s="146"/>
      <c r="C7" s="146"/>
      <c r="D7" s="146"/>
      <c r="E7" s="146"/>
      <c r="F7" s="146"/>
      <c r="G7" s="146"/>
      <c r="H7" s="146"/>
      <c r="I7" s="146"/>
      <c r="J7" s="146"/>
      <c r="K7" s="146"/>
    </row>
    <row r="8" spans="1:24" ht="21.6">
      <c r="A8" s="614" t="s">
        <v>564</v>
      </c>
      <c r="B8" s="615"/>
      <c r="C8" s="611" t="s">
        <v>7</v>
      </c>
      <c r="D8" s="611"/>
      <c r="E8" s="611"/>
      <c r="F8" s="611" t="s">
        <v>9</v>
      </c>
      <c r="G8" s="611"/>
      <c r="H8" s="611"/>
      <c r="I8" s="611" t="s">
        <v>11</v>
      </c>
      <c r="J8" s="611"/>
      <c r="K8" s="612"/>
    </row>
    <row r="9" spans="1:24" ht="21.6">
      <c r="A9" s="614"/>
      <c r="B9" s="615"/>
      <c r="C9" s="613" t="s">
        <v>8</v>
      </c>
      <c r="D9" s="613"/>
      <c r="E9" s="613"/>
      <c r="F9" s="613" t="s">
        <v>10</v>
      </c>
      <c r="G9" s="613"/>
      <c r="H9" s="613"/>
      <c r="I9" s="613" t="s">
        <v>12</v>
      </c>
      <c r="J9" s="613"/>
      <c r="K9" s="381"/>
    </row>
    <row r="10" spans="1:24" ht="21.6">
      <c r="A10" s="614" t="s">
        <v>565</v>
      </c>
      <c r="B10" s="615"/>
      <c r="C10" s="43" t="s">
        <v>538</v>
      </c>
      <c r="D10" s="43" t="s">
        <v>539</v>
      </c>
      <c r="E10" s="43" t="s">
        <v>540</v>
      </c>
      <c r="F10" s="43" t="s">
        <v>538</v>
      </c>
      <c r="G10" s="43" t="s">
        <v>539</v>
      </c>
      <c r="H10" s="43" t="s">
        <v>540</v>
      </c>
      <c r="I10" s="43" t="s">
        <v>538</v>
      </c>
      <c r="J10" s="43" t="s">
        <v>539</v>
      </c>
      <c r="K10" s="38" t="s">
        <v>540</v>
      </c>
    </row>
    <row r="11" spans="1:24" ht="21.6">
      <c r="A11" s="616"/>
      <c r="B11" s="382"/>
      <c r="C11" s="103" t="s">
        <v>184</v>
      </c>
      <c r="D11" s="103" t="s">
        <v>186</v>
      </c>
      <c r="E11" s="103" t="s">
        <v>12</v>
      </c>
      <c r="F11" s="103" t="s">
        <v>184</v>
      </c>
      <c r="G11" s="103" t="s">
        <v>186</v>
      </c>
      <c r="H11" s="103" t="s">
        <v>12</v>
      </c>
      <c r="I11" s="103" t="s">
        <v>184</v>
      </c>
      <c r="J11" s="103" t="s">
        <v>186</v>
      </c>
      <c r="K11" s="41" t="s">
        <v>12</v>
      </c>
    </row>
    <row r="12" spans="1:24" ht="29.4" customHeight="1">
      <c r="A12" s="147" t="s">
        <v>70</v>
      </c>
      <c r="B12" s="44" t="s">
        <v>18</v>
      </c>
      <c r="C12" s="105">
        <v>1374833</v>
      </c>
      <c r="D12" s="105">
        <v>652468</v>
      </c>
      <c r="E12" s="105">
        <f>SUM(C12:D12)</f>
        <v>2027301</v>
      </c>
      <c r="F12" s="105">
        <v>6228204</v>
      </c>
      <c r="G12" s="105">
        <v>246810</v>
      </c>
      <c r="H12" s="105">
        <f>SUM(F12:G12)</f>
        <v>6475014</v>
      </c>
      <c r="I12" s="105">
        <f>C12+F12</f>
        <v>7603037</v>
      </c>
      <c r="J12" s="105">
        <f>D12+G12</f>
        <v>899278</v>
      </c>
      <c r="K12" s="44">
        <f>SUM(I12:J12)</f>
        <v>8502315</v>
      </c>
    </row>
    <row r="13" spans="1:24" ht="29.4" customHeight="1">
      <c r="A13" s="148" t="s">
        <v>19</v>
      </c>
      <c r="B13" s="47" t="s">
        <v>20</v>
      </c>
      <c r="C13" s="107">
        <v>1328321</v>
      </c>
      <c r="D13" s="107">
        <v>612290</v>
      </c>
      <c r="E13" s="107">
        <f>SUM(C13:D13)</f>
        <v>1940611</v>
      </c>
      <c r="F13" s="107">
        <v>6448182</v>
      </c>
      <c r="G13" s="107">
        <v>258266</v>
      </c>
      <c r="H13" s="107">
        <f>SUM(F13:G13)</f>
        <v>6706448</v>
      </c>
      <c r="I13" s="107">
        <f>C13+F13</f>
        <v>7776503</v>
      </c>
      <c r="J13" s="107">
        <f>D13+G13</f>
        <v>870556</v>
      </c>
      <c r="K13" s="47">
        <f>SUM(I13:J13)</f>
        <v>8647059</v>
      </c>
    </row>
    <row r="14" spans="1:24" ht="16.8">
      <c r="A14" s="149" t="s">
        <v>571</v>
      </c>
      <c r="B14" s="52"/>
      <c r="C14" s="52"/>
      <c r="D14" s="52"/>
      <c r="E14" s="143"/>
      <c r="F14" s="52"/>
      <c r="G14" s="52"/>
      <c r="H14" s="143"/>
      <c r="I14" s="52"/>
      <c r="J14" s="143"/>
      <c r="K14" s="54" t="s">
        <v>572</v>
      </c>
    </row>
    <row r="15" spans="1:24" ht="16.8">
      <c r="A15" s="145" t="s">
        <v>568</v>
      </c>
      <c r="B15" s="52"/>
      <c r="C15" s="143"/>
      <c r="D15" s="143"/>
      <c r="E15" s="52"/>
      <c r="F15" s="52"/>
      <c r="G15" s="52"/>
      <c r="H15" s="52"/>
      <c r="I15" s="52"/>
      <c r="J15" s="52"/>
      <c r="K15" s="54" t="s">
        <v>569</v>
      </c>
    </row>
    <row r="16" spans="1:24">
      <c r="C16" s="137"/>
      <c r="D16" s="137"/>
      <c r="E16" s="137"/>
      <c r="F16" s="137"/>
      <c r="G16" s="137"/>
      <c r="H16" s="137"/>
      <c r="I16" s="137"/>
      <c r="J16" s="137"/>
      <c r="K16" s="137"/>
    </row>
    <row r="17" spans="5:5">
      <c r="E17" s="137"/>
    </row>
  </sheetData>
  <mergeCells count="12">
    <mergeCell ref="I9:K9"/>
    <mergeCell ref="A10:B11"/>
    <mergeCell ref="I2:K2"/>
    <mergeCell ref="I3:K3"/>
    <mergeCell ref="A5:K5"/>
    <mergeCell ref="A6:K6"/>
    <mergeCell ref="A8:B9"/>
    <mergeCell ref="C8:E8"/>
    <mergeCell ref="F8:H8"/>
    <mergeCell ref="I8:K8"/>
    <mergeCell ref="C9:E9"/>
    <mergeCell ref="F9:H9"/>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5A2781"/>
  </sheetPr>
  <dimension ref="A2:J27"/>
  <sheetViews>
    <sheetView showGridLines="0" rightToLeft="1" view="pageBreakPreview" zoomScaleNormal="90" zoomScaleSheetLayoutView="100" workbookViewId="0">
      <selection activeCell="J29" sqref="J29"/>
    </sheetView>
  </sheetViews>
  <sheetFormatPr defaultColWidth="8.88671875" defaultRowHeight="14.4"/>
  <cols>
    <col min="1" max="1" width="18.6640625" style="30" customWidth="1"/>
    <col min="2" max="2" width="17" style="30" customWidth="1"/>
    <col min="3" max="4" width="14.33203125" style="30" bestFit="1" customWidth="1"/>
    <col min="5" max="5" width="16.44140625" style="30" bestFit="1" customWidth="1"/>
    <col min="6" max="6" width="9.109375" style="30" customWidth="1"/>
    <col min="7" max="7" width="10.88671875" style="30" customWidth="1"/>
    <col min="8" max="16384" width="8.88671875" style="30"/>
  </cols>
  <sheetData>
    <row r="2" spans="1:10">
      <c r="D2" s="496" t="s">
        <v>64</v>
      </c>
      <c r="E2" s="496"/>
      <c r="F2" s="98"/>
    </row>
    <row r="3" spans="1:10" s="98" customFormat="1" ht="13.8">
      <c r="D3" s="496" t="s">
        <v>65</v>
      </c>
      <c r="E3" s="496"/>
    </row>
    <row r="4" spans="1:10" s="98" customFormat="1" ht="13.8">
      <c r="D4" s="34"/>
      <c r="E4" s="34"/>
    </row>
    <row r="5" spans="1:10" ht="15">
      <c r="A5" s="377" t="s">
        <v>455</v>
      </c>
      <c r="B5" s="377"/>
      <c r="C5" s="377"/>
      <c r="D5" s="377"/>
      <c r="E5" s="377"/>
    </row>
    <row r="6" spans="1:10" ht="15">
      <c r="A6" s="620" t="s">
        <v>573</v>
      </c>
      <c r="B6" s="620"/>
      <c r="C6" s="620"/>
      <c r="D6" s="620"/>
      <c r="E6" s="620"/>
    </row>
    <row r="7" spans="1:10" ht="17.399999999999999">
      <c r="A7" s="140" t="s">
        <v>574</v>
      </c>
      <c r="B7" s="141"/>
      <c r="C7" s="141"/>
      <c r="D7" s="141"/>
      <c r="E7" s="141"/>
    </row>
    <row r="8" spans="1:10" ht="21.6">
      <c r="A8" s="379" t="s">
        <v>564</v>
      </c>
      <c r="B8" s="380"/>
      <c r="C8" s="43" t="s">
        <v>538</v>
      </c>
      <c r="D8" s="43" t="s">
        <v>539</v>
      </c>
      <c r="E8" s="43" t="s">
        <v>540</v>
      </c>
    </row>
    <row r="9" spans="1:10" ht="18" customHeight="1">
      <c r="A9" s="612" t="s">
        <v>565</v>
      </c>
      <c r="B9" s="615"/>
      <c r="C9" s="43" t="s">
        <v>184</v>
      </c>
      <c r="D9" s="43" t="s">
        <v>186</v>
      </c>
      <c r="E9" s="43" t="s">
        <v>12</v>
      </c>
    </row>
    <row r="10" spans="1:10" ht="21.6">
      <c r="A10" s="44" t="s">
        <v>70</v>
      </c>
      <c r="B10" s="44" t="s">
        <v>18</v>
      </c>
      <c r="C10" s="105">
        <v>2613110</v>
      </c>
      <c r="D10" s="105">
        <v>1065454</v>
      </c>
      <c r="E10" s="105">
        <f>SUM(C10:D10)</f>
        <v>3678564</v>
      </c>
      <c r="F10" s="137"/>
      <c r="G10" s="137"/>
      <c r="H10" s="137"/>
      <c r="I10" s="137"/>
      <c r="J10" s="137"/>
    </row>
    <row r="11" spans="1:10" ht="21.6">
      <c r="A11" s="47" t="s">
        <v>19</v>
      </c>
      <c r="B11" s="47" t="s">
        <v>20</v>
      </c>
      <c r="C11" s="107">
        <v>2627728</v>
      </c>
      <c r="D11" s="107">
        <v>1076913</v>
      </c>
      <c r="E11" s="107">
        <f>SUM(C11:D11)</f>
        <v>3704641</v>
      </c>
      <c r="F11" s="137"/>
      <c r="G11" s="137"/>
      <c r="H11" s="137"/>
      <c r="I11" s="137"/>
      <c r="J11" s="137"/>
    </row>
    <row r="12" spans="1:10" s="151" customFormat="1" ht="16.8">
      <c r="A12" s="149" t="s">
        <v>575</v>
      </c>
      <c r="B12" s="52"/>
      <c r="C12" s="52"/>
      <c r="D12" s="52"/>
      <c r="E12" s="150" t="s">
        <v>576</v>
      </c>
    </row>
    <row r="13" spans="1:10" ht="16.8">
      <c r="A13" s="145" t="s">
        <v>568</v>
      </c>
      <c r="B13" s="52"/>
      <c r="C13" s="143"/>
      <c r="D13" s="143"/>
      <c r="E13" s="54" t="s">
        <v>569</v>
      </c>
    </row>
    <row r="14" spans="1:10">
      <c r="C14" s="137"/>
      <c r="D14" s="137"/>
      <c r="E14" s="137"/>
    </row>
    <row r="15" spans="1:10">
      <c r="A15" s="152"/>
      <c r="B15" s="152"/>
      <c r="C15" s="152"/>
      <c r="D15" s="152"/>
      <c r="E15" s="152"/>
      <c r="F15" s="152"/>
      <c r="G15" s="152"/>
    </row>
    <row r="16" spans="1:10">
      <c r="A16" s="152"/>
      <c r="B16" s="152"/>
      <c r="C16" s="152"/>
      <c r="D16" s="152"/>
      <c r="E16" s="152"/>
      <c r="F16" s="152"/>
      <c r="G16" s="152"/>
    </row>
    <row r="17" spans="1:7">
      <c r="A17" s="619"/>
      <c r="B17" s="619"/>
      <c r="C17" s="619"/>
      <c r="D17" s="619"/>
      <c r="E17" s="619"/>
      <c r="F17" s="152"/>
      <c r="G17" s="152"/>
    </row>
    <row r="18" spans="1:7">
      <c r="A18" s="619"/>
      <c r="B18" s="619"/>
      <c r="C18" s="619"/>
      <c r="D18" s="619"/>
      <c r="E18" s="619"/>
      <c r="F18" s="152"/>
      <c r="G18" s="152"/>
    </row>
    <row r="19" spans="1:7">
      <c r="A19" s="619"/>
      <c r="B19" s="619"/>
      <c r="C19" s="152"/>
      <c r="D19" s="152"/>
      <c r="E19" s="152"/>
      <c r="F19" s="152"/>
      <c r="G19" s="152"/>
    </row>
    <row r="20" spans="1:7">
      <c r="A20" s="152"/>
      <c r="B20" s="152"/>
      <c r="C20" s="152"/>
      <c r="D20" s="152"/>
      <c r="E20" s="152"/>
      <c r="F20" s="152"/>
      <c r="G20" s="152"/>
    </row>
    <row r="21" spans="1:7">
      <c r="A21" s="152"/>
      <c r="B21" s="152"/>
      <c r="C21" s="152"/>
      <c r="D21" s="152"/>
      <c r="E21" s="152"/>
      <c r="F21" s="152"/>
      <c r="G21" s="152"/>
    </row>
    <row r="22" spans="1:7">
      <c r="A22" s="152"/>
      <c r="B22" s="152"/>
      <c r="C22" s="152"/>
      <c r="D22" s="152"/>
      <c r="E22" s="152"/>
      <c r="F22" s="152"/>
      <c r="G22" s="152"/>
    </row>
    <row r="23" spans="1:7">
      <c r="A23" s="152"/>
      <c r="B23" s="152"/>
      <c r="C23" s="152"/>
      <c r="D23" s="152"/>
      <c r="E23" s="152"/>
      <c r="F23" s="152"/>
      <c r="G23" s="152"/>
    </row>
    <row r="24" spans="1:7">
      <c r="A24" s="152"/>
      <c r="B24" s="152"/>
      <c r="C24" s="152"/>
      <c r="D24" s="152"/>
      <c r="E24" s="152"/>
      <c r="F24" s="152"/>
      <c r="G24" s="152"/>
    </row>
    <row r="25" spans="1:7">
      <c r="A25" s="152"/>
      <c r="B25" s="152"/>
      <c r="C25" s="152"/>
      <c r="D25" s="152"/>
      <c r="E25" s="152"/>
      <c r="F25" s="152"/>
      <c r="G25" s="152"/>
    </row>
    <row r="26" spans="1:7">
      <c r="A26" s="152"/>
      <c r="B26" s="152"/>
      <c r="C26" s="152"/>
      <c r="D26" s="152"/>
      <c r="E26" s="152"/>
      <c r="F26" s="152"/>
      <c r="G26" s="152"/>
    </row>
    <row r="27" spans="1:7">
      <c r="A27" s="152"/>
      <c r="B27" s="152"/>
      <c r="C27" s="152"/>
      <c r="D27" s="152"/>
      <c r="E27" s="152"/>
      <c r="F27" s="152"/>
      <c r="G27" s="152"/>
    </row>
  </sheetData>
  <mergeCells count="11">
    <mergeCell ref="A9:B9"/>
    <mergeCell ref="D2:E2"/>
    <mergeCell ref="D3:E3"/>
    <mergeCell ref="A5:E5"/>
    <mergeCell ref="A6:E6"/>
    <mergeCell ref="A8:B8"/>
    <mergeCell ref="A17:B17"/>
    <mergeCell ref="C17:C18"/>
    <mergeCell ref="D17:D18"/>
    <mergeCell ref="E17:E18"/>
    <mergeCell ref="A18:B19"/>
  </mergeCells>
  <printOptions horizontalCentered="1"/>
  <pageMargins left="0.70866141732283472" right="0.70866141732283472" top="0.74803149606299213" bottom="0.74803149606299213" header="0.31496062992125984" footer="0.31496062992125984"/>
  <pageSetup paperSize="9" orientation="landscape" horizontalDpi="300" r:id="rId1"/>
  <headerFooter>
    <oddFooter>&amp;Lstats.gov.sa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5A2781"/>
  </sheetPr>
  <dimension ref="A2:O28"/>
  <sheetViews>
    <sheetView showGridLines="0" rightToLeft="1" view="pageBreakPreview" zoomScale="70" zoomScaleNormal="80" zoomScaleSheetLayoutView="70" workbookViewId="0">
      <selection activeCell="J29" sqref="J29"/>
    </sheetView>
  </sheetViews>
  <sheetFormatPr defaultColWidth="8.88671875" defaultRowHeight="14.4"/>
  <cols>
    <col min="1" max="1" width="21.6640625" style="30" customWidth="1"/>
    <col min="2" max="2" width="13.33203125" style="30" customWidth="1"/>
    <col min="3" max="7" width="11.44140625" style="30" bestFit="1" customWidth="1"/>
    <col min="8" max="8" width="12.6640625" style="30" bestFit="1" customWidth="1"/>
    <col min="9" max="9" width="13" style="30" customWidth="1"/>
    <col min="10" max="10" width="12.44140625" style="30" customWidth="1"/>
    <col min="11" max="11" width="15.6640625" style="30" customWidth="1"/>
    <col min="12" max="16384" width="8.88671875" style="30"/>
  </cols>
  <sheetData>
    <row r="2" spans="1:15">
      <c r="I2" s="495" t="s">
        <v>64</v>
      </c>
      <c r="J2" s="495"/>
      <c r="K2" s="495"/>
    </row>
    <row r="3" spans="1:15" s="98" customFormat="1" ht="14.7" customHeight="1">
      <c r="I3" s="496" t="s">
        <v>65</v>
      </c>
      <c r="J3" s="496"/>
      <c r="K3" s="496"/>
    </row>
    <row r="4" spans="1:15" s="98" customFormat="1" ht="14.7" customHeight="1">
      <c r="I4" s="34"/>
      <c r="J4" s="34"/>
      <c r="K4" s="34"/>
    </row>
    <row r="5" spans="1:15" ht="15">
      <c r="A5" s="377" t="s">
        <v>458</v>
      </c>
      <c r="B5" s="377"/>
      <c r="C5" s="377"/>
      <c r="D5" s="377"/>
      <c r="E5" s="377"/>
      <c r="F5" s="377"/>
      <c r="G5" s="377"/>
      <c r="H5" s="377"/>
      <c r="I5" s="377"/>
      <c r="J5" s="377"/>
      <c r="K5" s="377"/>
    </row>
    <row r="6" spans="1:15" ht="15">
      <c r="A6" s="378" t="s">
        <v>577</v>
      </c>
      <c r="B6" s="378"/>
      <c r="C6" s="378"/>
      <c r="D6" s="378"/>
      <c r="E6" s="378"/>
      <c r="F6" s="378"/>
      <c r="G6" s="378"/>
      <c r="H6" s="378"/>
      <c r="I6" s="378"/>
      <c r="J6" s="378"/>
      <c r="K6" s="378"/>
    </row>
    <row r="7" spans="1:15" ht="17.399999999999999">
      <c r="A7" s="140" t="s">
        <v>578</v>
      </c>
      <c r="B7" s="153"/>
      <c r="C7" s="153"/>
      <c r="D7" s="153"/>
      <c r="E7" s="153"/>
      <c r="F7" s="153"/>
      <c r="G7" s="153"/>
      <c r="H7" s="153"/>
      <c r="I7" s="153"/>
      <c r="J7" s="153"/>
      <c r="K7" s="153"/>
    </row>
    <row r="8" spans="1:15" ht="21.6">
      <c r="A8" s="614" t="s">
        <v>564</v>
      </c>
      <c r="B8" s="615"/>
      <c r="C8" s="611" t="s">
        <v>7</v>
      </c>
      <c r="D8" s="611"/>
      <c r="E8" s="611"/>
      <c r="F8" s="611" t="s">
        <v>9</v>
      </c>
      <c r="G8" s="611"/>
      <c r="H8" s="611"/>
      <c r="I8" s="611" t="s">
        <v>11</v>
      </c>
      <c r="J8" s="611"/>
      <c r="K8" s="612"/>
    </row>
    <row r="9" spans="1:15" ht="21.6">
      <c r="A9" s="614"/>
      <c r="B9" s="615"/>
      <c r="C9" s="613" t="s">
        <v>8</v>
      </c>
      <c r="D9" s="613"/>
      <c r="E9" s="613"/>
      <c r="F9" s="613" t="s">
        <v>10</v>
      </c>
      <c r="G9" s="613"/>
      <c r="H9" s="613"/>
      <c r="I9" s="613" t="s">
        <v>12</v>
      </c>
      <c r="J9" s="613"/>
      <c r="K9" s="381"/>
    </row>
    <row r="10" spans="1:15" ht="21.6">
      <c r="A10" s="614" t="s">
        <v>565</v>
      </c>
      <c r="B10" s="615"/>
      <c r="C10" s="43" t="s">
        <v>538</v>
      </c>
      <c r="D10" s="43" t="s">
        <v>539</v>
      </c>
      <c r="E10" s="43" t="s">
        <v>540</v>
      </c>
      <c r="F10" s="43" t="s">
        <v>538</v>
      </c>
      <c r="G10" s="43" t="s">
        <v>539</v>
      </c>
      <c r="H10" s="43" t="s">
        <v>540</v>
      </c>
      <c r="I10" s="43" t="s">
        <v>538</v>
      </c>
      <c r="J10" s="43" t="s">
        <v>539</v>
      </c>
      <c r="K10" s="38" t="s">
        <v>540</v>
      </c>
    </row>
    <row r="11" spans="1:15" ht="21.6">
      <c r="A11" s="616"/>
      <c r="B11" s="382"/>
      <c r="C11" s="103" t="s">
        <v>184</v>
      </c>
      <c r="D11" s="103" t="s">
        <v>186</v>
      </c>
      <c r="E11" s="103" t="s">
        <v>12</v>
      </c>
      <c r="F11" s="103" t="s">
        <v>184</v>
      </c>
      <c r="G11" s="103" t="s">
        <v>186</v>
      </c>
      <c r="H11" s="103" t="s">
        <v>12</v>
      </c>
      <c r="I11" s="103" t="s">
        <v>184</v>
      </c>
      <c r="J11" s="103" t="s">
        <v>186</v>
      </c>
      <c r="K11" s="41" t="s">
        <v>12</v>
      </c>
    </row>
    <row r="12" spans="1:15" ht="31.2" customHeight="1">
      <c r="A12" s="44" t="s">
        <v>70</v>
      </c>
      <c r="B12" s="44" t="s">
        <v>18</v>
      </c>
      <c r="C12" s="105">
        <v>2100702</v>
      </c>
      <c r="D12" s="105">
        <v>1152574</v>
      </c>
      <c r="E12" s="105">
        <f>SUM(C12:D12)</f>
        <v>3253276</v>
      </c>
      <c r="F12" s="105">
        <v>8866940</v>
      </c>
      <c r="G12" s="105">
        <v>1334922</v>
      </c>
      <c r="H12" s="105">
        <f>SUM(F12:G12)</f>
        <v>10201862</v>
      </c>
      <c r="I12" s="105">
        <f>C12+F12</f>
        <v>10967642</v>
      </c>
      <c r="J12" s="105">
        <f>D12+G12</f>
        <v>2487496</v>
      </c>
      <c r="K12" s="44">
        <f>SUM(I12:J12)</f>
        <v>13455138</v>
      </c>
    </row>
    <row r="13" spans="1:15" ht="30" customHeight="1">
      <c r="A13" s="47" t="s">
        <v>19</v>
      </c>
      <c r="B13" s="47" t="s">
        <v>20</v>
      </c>
      <c r="C13" s="107">
        <v>2055767</v>
      </c>
      <c r="D13" s="107">
        <v>1115655</v>
      </c>
      <c r="E13" s="107">
        <f>SUM(C13:D13)</f>
        <v>3171422</v>
      </c>
      <c r="F13" s="107">
        <v>9101286</v>
      </c>
      <c r="G13" s="107">
        <v>1357746</v>
      </c>
      <c r="H13" s="107">
        <f>SUM(F13:G13)</f>
        <v>10459032</v>
      </c>
      <c r="I13" s="47">
        <f>C13+F13</f>
        <v>11157053</v>
      </c>
      <c r="J13" s="47">
        <f>D13+G13</f>
        <v>2473401</v>
      </c>
      <c r="K13" s="47">
        <f>SUM(I13:J13)</f>
        <v>13630454</v>
      </c>
      <c r="L13" s="137"/>
      <c r="M13" s="137"/>
      <c r="N13" s="137"/>
      <c r="O13" s="137"/>
    </row>
    <row r="14" spans="1:15" ht="16.8">
      <c r="A14" s="110" t="s">
        <v>579</v>
      </c>
      <c r="B14" s="111"/>
      <c r="C14" s="111"/>
      <c r="D14" s="111"/>
      <c r="E14" s="111"/>
      <c r="F14" s="111"/>
      <c r="G14" s="154"/>
      <c r="H14" s="154"/>
      <c r="I14" s="154"/>
      <c r="J14" s="128"/>
      <c r="K14" s="144" t="s">
        <v>580</v>
      </c>
    </row>
    <row r="15" spans="1:15" ht="16.8">
      <c r="A15" s="110" t="s">
        <v>550</v>
      </c>
      <c r="B15" s="111"/>
      <c r="C15" s="111"/>
      <c r="D15" s="111"/>
      <c r="E15" s="111"/>
      <c r="F15" s="111"/>
      <c r="G15" s="155"/>
      <c r="H15" s="154"/>
      <c r="I15" s="154"/>
      <c r="J15" s="128"/>
      <c r="K15" s="144"/>
    </row>
    <row r="16" spans="1:15" ht="16.8">
      <c r="A16" s="110" t="s">
        <v>532</v>
      </c>
      <c r="B16" s="111"/>
      <c r="C16" s="111"/>
      <c r="D16" s="111"/>
      <c r="E16" s="111"/>
      <c r="F16" s="111"/>
      <c r="G16" s="155"/>
      <c r="H16" s="154"/>
      <c r="I16" s="154"/>
      <c r="J16" s="128"/>
    </row>
    <row r="17" spans="1:11" ht="16.8">
      <c r="A17" s="110"/>
      <c r="B17" s="111"/>
      <c r="C17" s="111"/>
      <c r="D17" s="111"/>
      <c r="E17" s="111"/>
      <c r="F17" s="111"/>
      <c r="G17" s="155"/>
      <c r="H17" s="154"/>
      <c r="I17" s="154"/>
      <c r="J17" s="128"/>
      <c r="K17" s="126" t="s">
        <v>531</v>
      </c>
    </row>
    <row r="18" spans="1:11" ht="16.8">
      <c r="A18" s="114"/>
      <c r="B18" s="133"/>
      <c r="C18" s="133"/>
      <c r="D18" s="133"/>
      <c r="E18" s="133"/>
      <c r="F18" s="133"/>
      <c r="G18" s="156"/>
      <c r="H18" s="154"/>
      <c r="I18" s="157"/>
      <c r="J18" s="158"/>
      <c r="K18" s="159" t="s">
        <v>533</v>
      </c>
    </row>
    <row r="19" spans="1:11" ht="16.8">
      <c r="A19" s="52"/>
      <c r="B19" s="52"/>
      <c r="C19" s="52"/>
      <c r="D19" s="52"/>
      <c r="E19" s="52"/>
      <c r="F19" s="52"/>
      <c r="G19" s="52"/>
      <c r="H19" s="52"/>
      <c r="I19" s="52"/>
      <c r="J19" s="52"/>
      <c r="K19" s="52"/>
    </row>
    <row r="20" spans="1:11">
      <c r="A20" s="137"/>
      <c r="B20" s="137"/>
      <c r="C20" s="137"/>
      <c r="D20" s="137"/>
      <c r="E20" s="137"/>
      <c r="F20" s="137"/>
      <c r="G20" s="137"/>
      <c r="H20" s="137"/>
      <c r="I20" s="137"/>
    </row>
    <row r="25" spans="1:11">
      <c r="C25" s="137"/>
      <c r="D25" s="160"/>
      <c r="E25" s="161"/>
      <c r="F25" s="162"/>
    </row>
    <row r="26" spans="1:11">
      <c r="C26" s="137"/>
      <c r="D26" s="160"/>
      <c r="E26" s="161"/>
      <c r="F26" s="162"/>
    </row>
    <row r="27" spans="1:11">
      <c r="C27" s="137"/>
      <c r="D27" s="160"/>
      <c r="E27" s="161"/>
      <c r="F27" s="162"/>
    </row>
    <row r="28" spans="1:11">
      <c r="C28" s="137"/>
      <c r="D28" s="160"/>
      <c r="E28" s="161"/>
      <c r="F28" s="162"/>
    </row>
  </sheetData>
  <mergeCells count="12">
    <mergeCell ref="I9:K9"/>
    <mergeCell ref="A10:B11"/>
    <mergeCell ref="I2:K2"/>
    <mergeCell ref="I3:K3"/>
    <mergeCell ref="A5:K5"/>
    <mergeCell ref="A6:K6"/>
    <mergeCell ref="A8:B9"/>
    <mergeCell ref="C8:E8"/>
    <mergeCell ref="F8:H8"/>
    <mergeCell ref="I8:K8"/>
    <mergeCell ref="C9:E9"/>
    <mergeCell ref="F9:H9"/>
  </mergeCells>
  <printOptions horizontalCentered="1"/>
  <pageMargins left="0.70866141732283472" right="0.70866141732283472" top="0.74803149606299213" bottom="0.74803149606299213" header="0.31496062992125984" footer="0.31496062992125984"/>
  <pageSetup paperSize="9" scale="64" orientation="landscape" horizontalDpi="300" r:id="rId1"/>
  <headerFooter>
    <oddFooter>&amp;Lstats.gov.sa</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5A2781"/>
  </sheetPr>
  <dimension ref="A2:J32"/>
  <sheetViews>
    <sheetView showGridLines="0" rightToLeft="1" view="pageBreakPreview" zoomScale="70" zoomScaleNormal="55" zoomScaleSheetLayoutView="70" workbookViewId="0">
      <selection activeCell="J29" sqref="J29"/>
    </sheetView>
  </sheetViews>
  <sheetFormatPr defaultColWidth="8.88671875" defaultRowHeight="14.4"/>
  <cols>
    <col min="1" max="1" width="25.6640625" style="30" customWidth="1"/>
    <col min="2" max="10" width="16.88671875" style="30" customWidth="1"/>
    <col min="11" max="16384" width="8.88671875" style="30"/>
  </cols>
  <sheetData>
    <row r="2" spans="1:10">
      <c r="H2" s="495" t="s">
        <v>64</v>
      </c>
      <c r="I2" s="495"/>
      <c r="J2" s="495"/>
    </row>
    <row r="3" spans="1:10" s="98" customFormat="1" ht="14.7" customHeight="1">
      <c r="H3" s="496" t="s">
        <v>65</v>
      </c>
      <c r="I3" s="496"/>
      <c r="J3" s="496"/>
    </row>
    <row r="4" spans="1:10" s="98" customFormat="1" ht="13.8">
      <c r="J4" s="35"/>
    </row>
    <row r="5" spans="1:10" ht="15">
      <c r="A5" s="377" t="s">
        <v>461</v>
      </c>
      <c r="B5" s="377"/>
      <c r="C5" s="377"/>
      <c r="D5" s="377"/>
      <c r="E5" s="377"/>
      <c r="F5" s="377"/>
      <c r="G5" s="377"/>
      <c r="H5" s="377"/>
      <c r="I5" s="377"/>
      <c r="J5" s="377"/>
    </row>
    <row r="6" spans="1:10" ht="21.6" customHeight="1">
      <c r="A6" s="620" t="s">
        <v>462</v>
      </c>
      <c r="B6" s="620"/>
      <c r="C6" s="620"/>
      <c r="D6" s="620"/>
      <c r="E6" s="620"/>
      <c r="F6" s="620"/>
      <c r="G6" s="620"/>
      <c r="H6" s="620"/>
      <c r="I6" s="620"/>
      <c r="J6" s="620"/>
    </row>
    <row r="7" spans="1:10" ht="21.6" customHeight="1">
      <c r="A7" s="140" t="s">
        <v>581</v>
      </c>
      <c r="B7" s="141"/>
      <c r="C7" s="141"/>
      <c r="D7" s="141"/>
      <c r="E7" s="141"/>
      <c r="F7" s="141"/>
      <c r="G7" s="141"/>
      <c r="H7" s="141"/>
      <c r="I7" s="141"/>
      <c r="J7" s="141"/>
    </row>
    <row r="8" spans="1:10" ht="21.6" customHeight="1">
      <c r="A8" s="611" t="s">
        <v>582</v>
      </c>
      <c r="B8" s="611" t="s">
        <v>7</v>
      </c>
      <c r="C8" s="611"/>
      <c r="D8" s="611"/>
      <c r="E8" s="611" t="s">
        <v>9</v>
      </c>
      <c r="F8" s="611"/>
      <c r="G8" s="611"/>
      <c r="H8" s="611" t="s">
        <v>11</v>
      </c>
      <c r="I8" s="611"/>
      <c r="J8" s="612"/>
    </row>
    <row r="9" spans="1:10" ht="21.6" customHeight="1">
      <c r="A9" s="611"/>
      <c r="B9" s="613" t="s">
        <v>8</v>
      </c>
      <c r="C9" s="613"/>
      <c r="D9" s="613"/>
      <c r="E9" s="613" t="s">
        <v>10</v>
      </c>
      <c r="F9" s="613"/>
      <c r="G9" s="613"/>
      <c r="H9" s="613" t="s">
        <v>12</v>
      </c>
      <c r="I9" s="613"/>
      <c r="J9" s="381"/>
    </row>
    <row r="10" spans="1:10" ht="21.6" customHeight="1">
      <c r="A10" s="611" t="s">
        <v>583</v>
      </c>
      <c r="B10" s="43" t="s">
        <v>72</v>
      </c>
      <c r="C10" s="43" t="s">
        <v>73</v>
      </c>
      <c r="D10" s="43" t="s">
        <v>584</v>
      </c>
      <c r="E10" s="43" t="s">
        <v>72</v>
      </c>
      <c r="F10" s="43" t="s">
        <v>73</v>
      </c>
      <c r="G10" s="43" t="s">
        <v>584</v>
      </c>
      <c r="H10" s="43" t="s">
        <v>72</v>
      </c>
      <c r="I10" s="43" t="s">
        <v>73</v>
      </c>
      <c r="J10" s="38" t="s">
        <v>584</v>
      </c>
    </row>
    <row r="11" spans="1:10" ht="21.6" customHeight="1">
      <c r="A11" s="613"/>
      <c r="B11" s="103" t="s">
        <v>184</v>
      </c>
      <c r="C11" s="103" t="s">
        <v>186</v>
      </c>
      <c r="D11" s="103" t="s">
        <v>12</v>
      </c>
      <c r="E11" s="103" t="s">
        <v>184</v>
      </c>
      <c r="F11" s="103" t="s">
        <v>186</v>
      </c>
      <c r="G11" s="103" t="s">
        <v>12</v>
      </c>
      <c r="H11" s="103" t="s">
        <v>184</v>
      </c>
      <c r="I11" s="103" t="s">
        <v>186</v>
      </c>
      <c r="J11" s="41" t="s">
        <v>12</v>
      </c>
    </row>
    <row r="12" spans="1:10" ht="21.6" customHeight="1">
      <c r="A12" s="163" t="s">
        <v>52</v>
      </c>
      <c r="B12" s="163">
        <v>37732</v>
      </c>
      <c r="C12" s="163">
        <v>11519</v>
      </c>
      <c r="D12" s="163">
        <f t="shared" ref="D12:D25" si="0">SUM(B12:C12)</f>
        <v>49251</v>
      </c>
      <c r="E12" s="163">
        <v>698</v>
      </c>
      <c r="F12" s="163">
        <v>86</v>
      </c>
      <c r="G12" s="163">
        <f t="shared" ref="G12:G25" si="1">SUM(E12:F12)</f>
        <v>784</v>
      </c>
      <c r="H12" s="163">
        <f>B12+E12</f>
        <v>38430</v>
      </c>
      <c r="I12" s="163">
        <f>C12+F12</f>
        <v>11605</v>
      </c>
      <c r="J12" s="163">
        <f t="shared" ref="J12:J23" si="2">SUM(H12:I12)</f>
        <v>50035</v>
      </c>
    </row>
    <row r="13" spans="1:10" ht="21.6" customHeight="1">
      <c r="A13" s="107" t="s">
        <v>53</v>
      </c>
      <c r="B13" s="107">
        <v>227338</v>
      </c>
      <c r="C13" s="107">
        <v>76595</v>
      </c>
      <c r="D13" s="107">
        <f t="shared" si="0"/>
        <v>303933</v>
      </c>
      <c r="E13" s="107">
        <v>165452</v>
      </c>
      <c r="F13" s="107">
        <v>5557</v>
      </c>
      <c r="G13" s="107">
        <f t="shared" si="1"/>
        <v>171009</v>
      </c>
      <c r="H13" s="107">
        <f>B13+E13</f>
        <v>392790</v>
      </c>
      <c r="I13" s="107">
        <f t="shared" ref="I13:I23" si="3">C13+F13</f>
        <v>82152</v>
      </c>
      <c r="J13" s="107">
        <f t="shared" si="2"/>
        <v>474942</v>
      </c>
    </row>
    <row r="14" spans="1:10" ht="21.6">
      <c r="A14" s="163" t="s">
        <v>54</v>
      </c>
      <c r="B14" s="163">
        <v>355009</v>
      </c>
      <c r="C14" s="163">
        <v>171172</v>
      </c>
      <c r="D14" s="163">
        <f t="shared" si="0"/>
        <v>526181</v>
      </c>
      <c r="E14" s="163">
        <v>819380</v>
      </c>
      <c r="F14" s="163">
        <v>35600</v>
      </c>
      <c r="G14" s="163">
        <f t="shared" si="1"/>
        <v>854980</v>
      </c>
      <c r="H14" s="163">
        <f t="shared" ref="H14:H23" si="4">B14+E14</f>
        <v>1174389</v>
      </c>
      <c r="I14" s="163">
        <f t="shared" si="3"/>
        <v>206772</v>
      </c>
      <c r="J14" s="163">
        <f t="shared" si="2"/>
        <v>1381161</v>
      </c>
    </row>
    <row r="15" spans="1:10" ht="21.6">
      <c r="A15" s="164" t="s">
        <v>55</v>
      </c>
      <c r="B15" s="164">
        <v>381715</v>
      </c>
      <c r="C15" s="164">
        <v>197646</v>
      </c>
      <c r="D15" s="164">
        <f t="shared" si="0"/>
        <v>579361</v>
      </c>
      <c r="E15" s="164">
        <v>1238976</v>
      </c>
      <c r="F15" s="164">
        <v>59763</v>
      </c>
      <c r="G15" s="164">
        <f t="shared" si="1"/>
        <v>1298739</v>
      </c>
      <c r="H15" s="164">
        <f t="shared" si="4"/>
        <v>1620691</v>
      </c>
      <c r="I15" s="164">
        <f t="shared" si="3"/>
        <v>257409</v>
      </c>
      <c r="J15" s="164">
        <f t="shared" si="2"/>
        <v>1878100</v>
      </c>
    </row>
    <row r="16" spans="1:10" ht="21.6">
      <c r="A16" s="163" t="s">
        <v>56</v>
      </c>
      <c r="B16" s="163">
        <v>357560</v>
      </c>
      <c r="C16" s="163">
        <v>208884</v>
      </c>
      <c r="D16" s="163">
        <f t="shared" si="0"/>
        <v>566444</v>
      </c>
      <c r="E16" s="163">
        <v>1206490</v>
      </c>
      <c r="F16" s="163">
        <v>59036</v>
      </c>
      <c r="G16" s="163">
        <f t="shared" si="1"/>
        <v>1265526</v>
      </c>
      <c r="H16" s="163">
        <f t="shared" si="4"/>
        <v>1564050</v>
      </c>
      <c r="I16" s="163">
        <f t="shared" si="3"/>
        <v>267920</v>
      </c>
      <c r="J16" s="163">
        <f t="shared" si="2"/>
        <v>1831970</v>
      </c>
    </row>
    <row r="17" spans="1:10" ht="21.6">
      <c r="A17" s="164" t="s">
        <v>57</v>
      </c>
      <c r="B17" s="164">
        <v>278032</v>
      </c>
      <c r="C17" s="164">
        <v>209250</v>
      </c>
      <c r="D17" s="164">
        <f t="shared" si="0"/>
        <v>487282</v>
      </c>
      <c r="E17" s="164">
        <v>969921</v>
      </c>
      <c r="F17" s="164">
        <v>45088</v>
      </c>
      <c r="G17" s="164">
        <f t="shared" si="1"/>
        <v>1015009</v>
      </c>
      <c r="H17" s="164">
        <f t="shared" si="4"/>
        <v>1247953</v>
      </c>
      <c r="I17" s="164">
        <f t="shared" si="3"/>
        <v>254338</v>
      </c>
      <c r="J17" s="164">
        <f t="shared" si="2"/>
        <v>1502291</v>
      </c>
    </row>
    <row r="18" spans="1:10" ht="21.6">
      <c r="A18" s="163" t="s">
        <v>58</v>
      </c>
      <c r="B18" s="163">
        <v>193198</v>
      </c>
      <c r="C18" s="163">
        <v>143675</v>
      </c>
      <c r="D18" s="163">
        <f t="shared" si="0"/>
        <v>336873</v>
      </c>
      <c r="E18" s="163">
        <v>677261</v>
      </c>
      <c r="F18" s="163">
        <v>28717</v>
      </c>
      <c r="G18" s="163">
        <f t="shared" si="1"/>
        <v>705978</v>
      </c>
      <c r="H18" s="163">
        <f t="shared" si="4"/>
        <v>870459</v>
      </c>
      <c r="I18" s="163">
        <f t="shared" si="3"/>
        <v>172392</v>
      </c>
      <c r="J18" s="163">
        <f t="shared" si="2"/>
        <v>1042851</v>
      </c>
    </row>
    <row r="19" spans="1:10" ht="21.6">
      <c r="A19" s="164" t="s">
        <v>59</v>
      </c>
      <c r="B19" s="164">
        <v>144308</v>
      </c>
      <c r="C19" s="164">
        <v>82370</v>
      </c>
      <c r="D19" s="164">
        <f t="shared" si="0"/>
        <v>226678</v>
      </c>
      <c r="E19" s="164">
        <v>519312</v>
      </c>
      <c r="F19" s="164">
        <v>16686</v>
      </c>
      <c r="G19" s="164">
        <f t="shared" si="1"/>
        <v>535998</v>
      </c>
      <c r="H19" s="164">
        <f t="shared" si="4"/>
        <v>663620</v>
      </c>
      <c r="I19" s="164">
        <f t="shared" si="3"/>
        <v>99056</v>
      </c>
      <c r="J19" s="164">
        <f t="shared" si="2"/>
        <v>762676</v>
      </c>
    </row>
    <row r="20" spans="1:10" ht="21.6">
      <c r="A20" s="163" t="s">
        <v>60</v>
      </c>
      <c r="B20" s="163">
        <v>99937</v>
      </c>
      <c r="C20" s="163">
        <v>39903</v>
      </c>
      <c r="D20" s="163">
        <f t="shared" si="0"/>
        <v>139840</v>
      </c>
      <c r="E20" s="163">
        <v>333103</v>
      </c>
      <c r="F20" s="163">
        <v>9457</v>
      </c>
      <c r="G20" s="163">
        <f t="shared" si="1"/>
        <v>342560</v>
      </c>
      <c r="H20" s="163">
        <f t="shared" si="4"/>
        <v>433040</v>
      </c>
      <c r="I20" s="163">
        <f t="shared" si="3"/>
        <v>49360</v>
      </c>
      <c r="J20" s="163">
        <f t="shared" si="2"/>
        <v>482400</v>
      </c>
    </row>
    <row r="21" spans="1:10" ht="21.6">
      <c r="A21" s="164" t="s">
        <v>585</v>
      </c>
      <c r="B21" s="164">
        <v>16577</v>
      </c>
      <c r="C21" s="164">
        <v>8303</v>
      </c>
      <c r="D21" s="164">
        <f t="shared" si="0"/>
        <v>24880</v>
      </c>
      <c r="E21" s="164">
        <v>192401</v>
      </c>
      <c r="F21" s="164">
        <v>5753</v>
      </c>
      <c r="G21" s="164">
        <f t="shared" si="1"/>
        <v>198154</v>
      </c>
      <c r="H21" s="164">
        <f t="shared" si="4"/>
        <v>208978</v>
      </c>
      <c r="I21" s="164">
        <f t="shared" si="3"/>
        <v>14056</v>
      </c>
      <c r="J21" s="164">
        <f t="shared" si="2"/>
        <v>223034</v>
      </c>
    </row>
    <row r="22" spans="1:10" ht="21.6">
      <c r="A22" s="163" t="s">
        <v>586</v>
      </c>
      <c r="B22" s="163">
        <v>9246</v>
      </c>
      <c r="C22" s="163">
        <v>3252</v>
      </c>
      <c r="D22" s="163">
        <f t="shared" si="0"/>
        <v>12498</v>
      </c>
      <c r="E22" s="163">
        <v>130660</v>
      </c>
      <c r="F22" s="163">
        <v>3566</v>
      </c>
      <c r="G22" s="163">
        <f t="shared" si="1"/>
        <v>134226</v>
      </c>
      <c r="H22" s="163">
        <f t="shared" si="4"/>
        <v>139906</v>
      </c>
      <c r="I22" s="163">
        <f t="shared" si="3"/>
        <v>6818</v>
      </c>
      <c r="J22" s="163">
        <f t="shared" si="2"/>
        <v>146724</v>
      </c>
    </row>
    <row r="23" spans="1:10" ht="21.6">
      <c r="A23" s="106" t="s">
        <v>587</v>
      </c>
      <c r="B23" s="107">
        <v>50</v>
      </c>
      <c r="C23" s="107">
        <v>5</v>
      </c>
      <c r="D23" s="107">
        <f t="shared" si="0"/>
        <v>55</v>
      </c>
      <c r="E23" s="107">
        <v>176</v>
      </c>
      <c r="F23" s="107">
        <v>159</v>
      </c>
      <c r="G23" s="107">
        <f t="shared" si="1"/>
        <v>335</v>
      </c>
      <c r="H23" s="107">
        <f t="shared" si="4"/>
        <v>226</v>
      </c>
      <c r="I23" s="107">
        <f t="shared" si="3"/>
        <v>164</v>
      </c>
      <c r="J23" s="47">
        <f t="shared" si="2"/>
        <v>390</v>
      </c>
    </row>
    <row r="24" spans="1:10" ht="21.6">
      <c r="A24" s="104" t="s">
        <v>543</v>
      </c>
      <c r="B24" s="105">
        <f t="shared" ref="B24:J24" si="5">SUM(B12:B23)</f>
        <v>2100702</v>
      </c>
      <c r="C24" s="105">
        <f t="shared" si="5"/>
        <v>1152574</v>
      </c>
      <c r="D24" s="105">
        <f t="shared" si="0"/>
        <v>3253276</v>
      </c>
      <c r="E24" s="105">
        <f t="shared" si="5"/>
        <v>6253830</v>
      </c>
      <c r="F24" s="105">
        <f t="shared" si="5"/>
        <v>269468</v>
      </c>
      <c r="G24" s="105">
        <f t="shared" si="1"/>
        <v>6523298</v>
      </c>
      <c r="H24" s="105">
        <f t="shared" si="5"/>
        <v>8354532</v>
      </c>
      <c r="I24" s="105">
        <f t="shared" si="5"/>
        <v>1422042</v>
      </c>
      <c r="J24" s="105">
        <f t="shared" si="5"/>
        <v>9776574</v>
      </c>
    </row>
    <row r="25" spans="1:10" ht="38.25" customHeight="1">
      <c r="A25" s="106" t="s">
        <v>588</v>
      </c>
      <c r="B25" s="107">
        <v>0</v>
      </c>
      <c r="C25" s="107">
        <v>0</v>
      </c>
      <c r="D25" s="107">
        <f t="shared" si="0"/>
        <v>0</v>
      </c>
      <c r="E25" s="107">
        <v>2613110</v>
      </c>
      <c r="F25" s="107">
        <v>1065454</v>
      </c>
      <c r="G25" s="107">
        <f t="shared" si="1"/>
        <v>3678564</v>
      </c>
      <c r="H25" s="107">
        <f>B25+E25</f>
        <v>2613110</v>
      </c>
      <c r="I25" s="107">
        <f>C25+F25</f>
        <v>1065454</v>
      </c>
      <c r="J25" s="107">
        <f>H25+I25</f>
        <v>3678564</v>
      </c>
    </row>
    <row r="26" spans="1:10" ht="21.6">
      <c r="A26" s="165" t="s">
        <v>545</v>
      </c>
      <c r="B26" s="109">
        <f>SUM(B24:B25)</f>
        <v>2100702</v>
      </c>
      <c r="C26" s="109">
        <f t="shared" ref="C26:I26" si="6">SUM(C24:C25)</f>
        <v>1152574</v>
      </c>
      <c r="D26" s="109">
        <f t="shared" si="6"/>
        <v>3253276</v>
      </c>
      <c r="E26" s="109">
        <f t="shared" si="6"/>
        <v>8866940</v>
      </c>
      <c r="F26" s="109">
        <f t="shared" si="6"/>
        <v>1334922</v>
      </c>
      <c r="G26" s="109">
        <f t="shared" si="6"/>
        <v>10201862</v>
      </c>
      <c r="H26" s="109">
        <f t="shared" si="6"/>
        <v>10967642</v>
      </c>
      <c r="I26" s="109">
        <f t="shared" si="6"/>
        <v>2487496</v>
      </c>
      <c r="J26" s="109">
        <f>SUM(J24:J25)</f>
        <v>13455138</v>
      </c>
    </row>
    <row r="27" spans="1:10" s="168" customFormat="1" ht="19.2" customHeight="1">
      <c r="A27" s="110" t="s">
        <v>589</v>
      </c>
      <c r="B27" s="166"/>
      <c r="C27" s="166"/>
      <c r="D27" s="166"/>
      <c r="E27" s="128"/>
      <c r="F27" s="154"/>
      <c r="G27" s="154"/>
      <c r="H27" s="128"/>
      <c r="I27" s="128"/>
      <c r="J27" s="167" t="s">
        <v>590</v>
      </c>
    </row>
    <row r="28" spans="1:10" ht="21.6" customHeight="1">
      <c r="A28" s="110" t="s">
        <v>591</v>
      </c>
      <c r="B28" s="166"/>
      <c r="C28" s="166"/>
      <c r="D28" s="128"/>
      <c r="E28" s="128"/>
      <c r="F28" s="154"/>
      <c r="G28" s="154"/>
      <c r="H28" s="128"/>
      <c r="I28" s="128"/>
      <c r="J28" s="169" t="s">
        <v>549</v>
      </c>
    </row>
    <row r="29" spans="1:10" ht="21.6" customHeight="1">
      <c r="A29" s="110" t="s">
        <v>561</v>
      </c>
      <c r="B29" s="166"/>
      <c r="C29" s="166"/>
      <c r="D29" s="128"/>
      <c r="E29" s="128"/>
      <c r="F29" s="154"/>
      <c r="G29" s="154"/>
      <c r="H29" s="128"/>
      <c r="I29" s="128"/>
    </row>
    <row r="30" spans="1:10" ht="21.6" customHeight="1">
      <c r="A30" s="110" t="s">
        <v>592</v>
      </c>
      <c r="B30" s="111"/>
      <c r="C30" s="111"/>
      <c r="D30" s="111"/>
      <c r="E30" s="111"/>
      <c r="F30" s="156"/>
      <c r="G30" s="156"/>
      <c r="H30" s="170"/>
      <c r="I30" s="170"/>
      <c r="J30" s="159" t="s">
        <v>531</v>
      </c>
    </row>
    <row r="31" spans="1:10" ht="21.6" customHeight="1">
      <c r="A31" s="110"/>
      <c r="B31" s="111"/>
      <c r="C31" s="111"/>
      <c r="D31" s="111"/>
      <c r="E31" s="111"/>
      <c r="F31" s="156"/>
      <c r="G31" s="156"/>
      <c r="H31" s="170"/>
      <c r="I31" s="170"/>
      <c r="J31" s="120" t="s">
        <v>533</v>
      </c>
    </row>
    <row r="32" spans="1:10">
      <c r="B32" s="137"/>
      <c r="C32" s="137"/>
      <c r="D32" s="137"/>
      <c r="E32" s="137"/>
      <c r="F32" s="137"/>
      <c r="G32" s="137"/>
      <c r="H32" s="137"/>
      <c r="I32" s="137"/>
      <c r="J32" s="137"/>
    </row>
  </sheetData>
  <mergeCells count="12">
    <mergeCell ref="H9:J9"/>
    <mergeCell ref="A10:A11"/>
    <mergeCell ref="H2:J2"/>
    <mergeCell ref="H3:J3"/>
    <mergeCell ref="A5:J5"/>
    <mergeCell ref="A6:J6"/>
    <mergeCell ref="A8:A9"/>
    <mergeCell ref="B8:D8"/>
    <mergeCell ref="E8:G8"/>
    <mergeCell ref="H8:J8"/>
    <mergeCell ref="B9:D9"/>
    <mergeCell ref="E9:G9"/>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5A2781"/>
  </sheetPr>
  <dimension ref="A2:K33"/>
  <sheetViews>
    <sheetView showGridLines="0" rightToLeft="1" view="pageBreakPreview" topLeftCell="A4" zoomScale="70" zoomScaleNormal="40" zoomScaleSheetLayoutView="70" workbookViewId="0">
      <selection activeCell="J29" sqref="J29"/>
    </sheetView>
  </sheetViews>
  <sheetFormatPr defaultColWidth="8.88671875" defaultRowHeight="14.4"/>
  <cols>
    <col min="1" max="1" width="20.88671875" style="30" customWidth="1"/>
    <col min="2" max="3" width="11.6640625" style="171" bestFit="1" customWidth="1"/>
    <col min="4" max="4" width="12.109375" style="171" bestFit="1" customWidth="1"/>
    <col min="5" max="5" width="11.6640625" style="171" customWidth="1"/>
    <col min="6" max="6" width="11.6640625" style="171" bestFit="1" customWidth="1"/>
    <col min="7" max="8" width="12.88671875" style="171" bestFit="1" customWidth="1"/>
    <col min="9" max="9" width="11.44140625" style="171" customWidth="1"/>
    <col min="10" max="10" width="13.109375" style="171" bestFit="1" customWidth="1"/>
    <col min="11" max="11" width="23.44140625" style="30" customWidth="1"/>
    <col min="12" max="16384" width="8.88671875" style="30"/>
  </cols>
  <sheetData>
    <row r="2" spans="1:11">
      <c r="I2" s="495" t="s">
        <v>64</v>
      </c>
      <c r="J2" s="495"/>
      <c r="K2" s="495"/>
    </row>
    <row r="3" spans="1:11" s="98" customFormat="1" ht="14.7" customHeight="1">
      <c r="B3" s="172"/>
      <c r="C3" s="172"/>
      <c r="D3" s="172"/>
      <c r="E3" s="172"/>
      <c r="F3" s="172"/>
      <c r="G3" s="172"/>
      <c r="H3" s="172"/>
      <c r="I3" s="496" t="s">
        <v>65</v>
      </c>
      <c r="J3" s="496"/>
      <c r="K3" s="496"/>
    </row>
    <row r="4" spans="1:11" s="98" customFormat="1" ht="13.8">
      <c r="B4" s="172"/>
      <c r="C4" s="172"/>
      <c r="D4" s="172"/>
      <c r="E4" s="172"/>
      <c r="F4" s="172"/>
      <c r="G4" s="172"/>
      <c r="H4" s="172"/>
      <c r="I4" s="172"/>
      <c r="J4" s="34"/>
      <c r="K4" s="34"/>
    </row>
    <row r="5" spans="1:11" ht="15">
      <c r="A5" s="621" t="s">
        <v>464</v>
      </c>
      <c r="B5" s="621"/>
      <c r="C5" s="621"/>
      <c r="D5" s="621"/>
      <c r="E5" s="621"/>
      <c r="F5" s="621"/>
      <c r="G5" s="621"/>
      <c r="H5" s="621"/>
      <c r="I5" s="621"/>
      <c r="J5" s="621"/>
      <c r="K5" s="621"/>
    </row>
    <row r="6" spans="1:11" ht="15">
      <c r="A6" s="620" t="s">
        <v>465</v>
      </c>
      <c r="B6" s="620"/>
      <c r="C6" s="620"/>
      <c r="D6" s="620"/>
      <c r="E6" s="620"/>
      <c r="F6" s="620"/>
      <c r="G6" s="620"/>
      <c r="H6" s="620"/>
      <c r="I6" s="620"/>
      <c r="J6" s="620"/>
      <c r="K6" s="620"/>
    </row>
    <row r="7" spans="1:11" ht="12.75" customHeight="1">
      <c r="A7" s="140" t="s">
        <v>593</v>
      </c>
      <c r="B7" s="141"/>
      <c r="C7" s="141"/>
      <c r="D7" s="141"/>
      <c r="E7" s="141"/>
      <c r="F7" s="141"/>
      <c r="G7" s="141"/>
      <c r="H7" s="141"/>
      <c r="I7" s="141"/>
      <c r="J7" s="141"/>
    </row>
    <row r="8" spans="1:11" ht="21.6" customHeight="1">
      <c r="A8" s="611" t="s">
        <v>152</v>
      </c>
      <c r="B8" s="615" t="s">
        <v>7</v>
      </c>
      <c r="C8" s="611"/>
      <c r="D8" s="611"/>
      <c r="E8" s="611" t="s">
        <v>9</v>
      </c>
      <c r="F8" s="611"/>
      <c r="G8" s="611"/>
      <c r="H8" s="611" t="s">
        <v>11</v>
      </c>
      <c r="I8" s="611"/>
      <c r="J8" s="612"/>
      <c r="K8" s="612" t="s">
        <v>153</v>
      </c>
    </row>
    <row r="9" spans="1:11" ht="21.6" customHeight="1">
      <c r="A9" s="611"/>
      <c r="B9" s="382" t="s">
        <v>8</v>
      </c>
      <c r="C9" s="613"/>
      <c r="D9" s="613"/>
      <c r="E9" s="613" t="s">
        <v>10</v>
      </c>
      <c r="F9" s="613"/>
      <c r="G9" s="613"/>
      <c r="H9" s="613" t="s">
        <v>12</v>
      </c>
      <c r="I9" s="613"/>
      <c r="J9" s="381"/>
      <c r="K9" s="612"/>
    </row>
    <row r="10" spans="1:11" ht="21.6">
      <c r="A10" s="611"/>
      <c r="B10" s="39" t="s">
        <v>72</v>
      </c>
      <c r="C10" s="43" t="s">
        <v>73</v>
      </c>
      <c r="D10" s="43" t="s">
        <v>584</v>
      </c>
      <c r="E10" s="43" t="s">
        <v>72</v>
      </c>
      <c r="F10" s="43" t="s">
        <v>73</v>
      </c>
      <c r="G10" s="43" t="s">
        <v>584</v>
      </c>
      <c r="H10" s="43" t="s">
        <v>72</v>
      </c>
      <c r="I10" s="43" t="s">
        <v>73</v>
      </c>
      <c r="J10" s="38" t="s">
        <v>584</v>
      </c>
      <c r="K10" s="612"/>
    </row>
    <row r="11" spans="1:11" ht="21.6">
      <c r="A11" s="611"/>
      <c r="B11" s="42" t="s">
        <v>184</v>
      </c>
      <c r="C11" s="103" t="s">
        <v>186</v>
      </c>
      <c r="D11" s="103" t="s">
        <v>12</v>
      </c>
      <c r="E11" s="103" t="s">
        <v>184</v>
      </c>
      <c r="F11" s="103" t="s">
        <v>186</v>
      </c>
      <c r="G11" s="103" t="s">
        <v>12</v>
      </c>
      <c r="H11" s="103" t="s">
        <v>184</v>
      </c>
      <c r="I11" s="103" t="s">
        <v>186</v>
      </c>
      <c r="J11" s="41" t="s">
        <v>12</v>
      </c>
      <c r="K11" s="381"/>
    </row>
    <row r="12" spans="1:11" ht="21.6">
      <c r="A12" s="173" t="s">
        <v>154</v>
      </c>
      <c r="B12" s="44">
        <v>838833</v>
      </c>
      <c r="C12" s="44">
        <v>473058</v>
      </c>
      <c r="D12" s="44">
        <f t="shared" ref="D12:D25" si="0">SUM(B12:C12)</f>
        <v>1311891</v>
      </c>
      <c r="E12" s="44">
        <v>2470708</v>
      </c>
      <c r="F12" s="44">
        <v>135912</v>
      </c>
      <c r="G12" s="44">
        <f t="shared" ref="G12:G25" si="1">SUM(E12:F12)</f>
        <v>2606620</v>
      </c>
      <c r="H12" s="44">
        <f>B12+E12</f>
        <v>3309541</v>
      </c>
      <c r="I12" s="44">
        <f>C12+F12</f>
        <v>608970</v>
      </c>
      <c r="J12" s="44">
        <f t="shared" ref="J12:J25" si="2">SUM(H12:I12)</f>
        <v>3918511</v>
      </c>
      <c r="K12" s="174" t="s">
        <v>155</v>
      </c>
    </row>
    <row r="13" spans="1:11" ht="21.6">
      <c r="A13" s="175" t="s">
        <v>156</v>
      </c>
      <c r="B13" s="47">
        <v>395738</v>
      </c>
      <c r="C13" s="47">
        <v>235932</v>
      </c>
      <c r="D13" s="47">
        <f t="shared" si="0"/>
        <v>631670</v>
      </c>
      <c r="E13" s="47">
        <v>1420922</v>
      </c>
      <c r="F13" s="47">
        <v>48192</v>
      </c>
      <c r="G13" s="47">
        <f t="shared" si="1"/>
        <v>1469114</v>
      </c>
      <c r="H13" s="47">
        <f t="shared" ref="H13:I25" si="3">B13+E13</f>
        <v>1816660</v>
      </c>
      <c r="I13" s="47">
        <f t="shared" si="3"/>
        <v>284124</v>
      </c>
      <c r="J13" s="47">
        <f t="shared" si="2"/>
        <v>2100784</v>
      </c>
      <c r="K13" s="176" t="s">
        <v>157</v>
      </c>
    </row>
    <row r="14" spans="1:11" ht="21.6">
      <c r="A14" s="173" t="s">
        <v>158</v>
      </c>
      <c r="B14" s="44">
        <v>71554</v>
      </c>
      <c r="C14" s="44">
        <v>46058</v>
      </c>
      <c r="D14" s="44">
        <f t="shared" si="0"/>
        <v>117612</v>
      </c>
      <c r="E14" s="44">
        <v>165271</v>
      </c>
      <c r="F14" s="44">
        <v>7330</v>
      </c>
      <c r="G14" s="44">
        <f t="shared" si="1"/>
        <v>172601</v>
      </c>
      <c r="H14" s="44">
        <f t="shared" si="3"/>
        <v>236825</v>
      </c>
      <c r="I14" s="44">
        <f t="shared" si="3"/>
        <v>53388</v>
      </c>
      <c r="J14" s="44">
        <f t="shared" si="2"/>
        <v>290213</v>
      </c>
      <c r="K14" s="174" t="s">
        <v>159</v>
      </c>
    </row>
    <row r="15" spans="1:11" ht="21.6">
      <c r="A15" s="175" t="s">
        <v>160</v>
      </c>
      <c r="B15" s="47">
        <v>69641</v>
      </c>
      <c r="C15" s="47">
        <v>43380</v>
      </c>
      <c r="D15" s="47">
        <f t="shared" si="0"/>
        <v>113021</v>
      </c>
      <c r="E15" s="47">
        <v>252109</v>
      </c>
      <c r="F15" s="47">
        <v>9199</v>
      </c>
      <c r="G15" s="47">
        <f t="shared" si="1"/>
        <v>261308</v>
      </c>
      <c r="H15" s="47">
        <f t="shared" si="3"/>
        <v>321750</v>
      </c>
      <c r="I15" s="47">
        <f t="shared" si="3"/>
        <v>52579</v>
      </c>
      <c r="J15" s="47">
        <f t="shared" si="2"/>
        <v>374329</v>
      </c>
      <c r="K15" s="176" t="s">
        <v>161</v>
      </c>
    </row>
    <row r="16" spans="1:11" ht="21.6">
      <c r="A16" s="173" t="s">
        <v>162</v>
      </c>
      <c r="B16" s="44">
        <v>420984</v>
      </c>
      <c r="C16" s="44">
        <v>155238</v>
      </c>
      <c r="D16" s="44">
        <f t="shared" si="0"/>
        <v>576222</v>
      </c>
      <c r="E16" s="44">
        <v>1207793</v>
      </c>
      <c r="F16" s="44">
        <v>37630</v>
      </c>
      <c r="G16" s="44">
        <f t="shared" si="1"/>
        <v>1245423</v>
      </c>
      <c r="H16" s="44">
        <f t="shared" si="3"/>
        <v>1628777</v>
      </c>
      <c r="I16" s="44">
        <f t="shared" si="3"/>
        <v>192868</v>
      </c>
      <c r="J16" s="44">
        <f t="shared" si="2"/>
        <v>1821645</v>
      </c>
      <c r="K16" s="174" t="s">
        <v>163</v>
      </c>
    </row>
    <row r="17" spans="1:11" ht="21.6">
      <c r="A17" s="175" t="s">
        <v>164</v>
      </c>
      <c r="B17" s="47">
        <v>91878</v>
      </c>
      <c r="C17" s="47">
        <v>61860</v>
      </c>
      <c r="D17" s="47">
        <f t="shared" si="0"/>
        <v>153738</v>
      </c>
      <c r="E17" s="47">
        <v>216831</v>
      </c>
      <c r="F17" s="47">
        <v>11246</v>
      </c>
      <c r="G17" s="47">
        <f t="shared" si="1"/>
        <v>228077</v>
      </c>
      <c r="H17" s="47">
        <f t="shared" si="3"/>
        <v>308709</v>
      </c>
      <c r="I17" s="47">
        <f t="shared" si="3"/>
        <v>73106</v>
      </c>
      <c r="J17" s="47">
        <f t="shared" si="2"/>
        <v>381815</v>
      </c>
      <c r="K17" s="176" t="s">
        <v>165</v>
      </c>
    </row>
    <row r="18" spans="1:11" ht="21.6">
      <c r="A18" s="173" t="s">
        <v>166</v>
      </c>
      <c r="B18" s="44">
        <v>34362</v>
      </c>
      <c r="C18" s="44">
        <v>23022</v>
      </c>
      <c r="D18" s="44">
        <f t="shared" si="0"/>
        <v>57384</v>
      </c>
      <c r="E18" s="44">
        <v>73295</v>
      </c>
      <c r="F18" s="44">
        <v>2817</v>
      </c>
      <c r="G18" s="44">
        <f t="shared" si="1"/>
        <v>76112</v>
      </c>
      <c r="H18" s="44">
        <f t="shared" si="3"/>
        <v>107657</v>
      </c>
      <c r="I18" s="44">
        <f t="shared" si="3"/>
        <v>25839</v>
      </c>
      <c r="J18" s="44">
        <f t="shared" si="2"/>
        <v>133496</v>
      </c>
      <c r="K18" s="174" t="s">
        <v>167</v>
      </c>
    </row>
    <row r="19" spans="1:11" ht="21.6">
      <c r="A19" s="175" t="s">
        <v>168</v>
      </c>
      <c r="B19" s="47">
        <v>29445</v>
      </c>
      <c r="C19" s="47">
        <v>21359</v>
      </c>
      <c r="D19" s="47">
        <f t="shared" si="0"/>
        <v>50804</v>
      </c>
      <c r="E19" s="47">
        <v>83573</v>
      </c>
      <c r="F19" s="47">
        <v>3325</v>
      </c>
      <c r="G19" s="47">
        <f t="shared" si="1"/>
        <v>86898</v>
      </c>
      <c r="H19" s="47">
        <f t="shared" si="3"/>
        <v>113018</v>
      </c>
      <c r="I19" s="47">
        <f t="shared" si="3"/>
        <v>24684</v>
      </c>
      <c r="J19" s="47">
        <f t="shared" si="2"/>
        <v>137702</v>
      </c>
      <c r="K19" s="176" t="s">
        <v>169</v>
      </c>
    </row>
    <row r="20" spans="1:11" ht="21.6">
      <c r="A20" s="173" t="s">
        <v>594</v>
      </c>
      <c r="B20" s="44">
        <v>25410</v>
      </c>
      <c r="C20" s="44">
        <v>13992</v>
      </c>
      <c r="D20" s="44">
        <f t="shared" si="0"/>
        <v>39402</v>
      </c>
      <c r="E20" s="44">
        <v>89833</v>
      </c>
      <c r="F20" s="44">
        <v>3643</v>
      </c>
      <c r="G20" s="44">
        <f t="shared" si="1"/>
        <v>93476</v>
      </c>
      <c r="H20" s="44">
        <f t="shared" si="3"/>
        <v>115243</v>
      </c>
      <c r="I20" s="44">
        <f t="shared" si="3"/>
        <v>17635</v>
      </c>
      <c r="J20" s="44">
        <f t="shared" si="2"/>
        <v>132878</v>
      </c>
      <c r="K20" s="174" t="s">
        <v>171</v>
      </c>
    </row>
    <row r="21" spans="1:11" ht="21.6">
      <c r="A21" s="175" t="s">
        <v>172</v>
      </c>
      <c r="B21" s="47">
        <v>44425</v>
      </c>
      <c r="C21" s="47">
        <v>34072</v>
      </c>
      <c r="D21" s="47">
        <f t="shared" si="0"/>
        <v>78497</v>
      </c>
      <c r="E21" s="47">
        <v>104472</v>
      </c>
      <c r="F21" s="47">
        <v>3743</v>
      </c>
      <c r="G21" s="47">
        <f t="shared" si="1"/>
        <v>108215</v>
      </c>
      <c r="H21" s="47">
        <f t="shared" si="3"/>
        <v>148897</v>
      </c>
      <c r="I21" s="47">
        <f t="shared" si="3"/>
        <v>37815</v>
      </c>
      <c r="J21" s="47">
        <f t="shared" si="2"/>
        <v>186712</v>
      </c>
      <c r="K21" s="176" t="s">
        <v>173</v>
      </c>
    </row>
    <row r="22" spans="1:11" ht="21.6">
      <c r="A22" s="173" t="s">
        <v>174</v>
      </c>
      <c r="B22" s="44">
        <v>31462</v>
      </c>
      <c r="C22" s="44">
        <v>16838</v>
      </c>
      <c r="D22" s="44">
        <f t="shared" si="0"/>
        <v>48300</v>
      </c>
      <c r="E22" s="44">
        <v>90607</v>
      </c>
      <c r="F22" s="44">
        <v>3181</v>
      </c>
      <c r="G22" s="44">
        <f t="shared" si="1"/>
        <v>93788</v>
      </c>
      <c r="H22" s="44">
        <f t="shared" si="3"/>
        <v>122069</v>
      </c>
      <c r="I22" s="44">
        <f t="shared" si="3"/>
        <v>20019</v>
      </c>
      <c r="J22" s="44">
        <f t="shared" si="2"/>
        <v>142088</v>
      </c>
      <c r="K22" s="174" t="s">
        <v>175</v>
      </c>
    </row>
    <row r="23" spans="1:11" ht="21.6">
      <c r="A23" s="175" t="s">
        <v>176</v>
      </c>
      <c r="B23" s="47">
        <v>20094</v>
      </c>
      <c r="C23" s="47">
        <v>13510</v>
      </c>
      <c r="D23" s="47">
        <f t="shared" si="0"/>
        <v>33604</v>
      </c>
      <c r="E23" s="47">
        <v>31835</v>
      </c>
      <c r="F23" s="47">
        <v>1429</v>
      </c>
      <c r="G23" s="47">
        <f t="shared" si="1"/>
        <v>33264</v>
      </c>
      <c r="H23" s="47">
        <f t="shared" si="3"/>
        <v>51929</v>
      </c>
      <c r="I23" s="47">
        <f t="shared" si="3"/>
        <v>14939</v>
      </c>
      <c r="J23" s="47">
        <f t="shared" si="2"/>
        <v>66868</v>
      </c>
      <c r="K23" s="176" t="s">
        <v>177</v>
      </c>
    </row>
    <row r="24" spans="1:11" ht="21.6">
      <c r="A24" s="173" t="s">
        <v>178</v>
      </c>
      <c r="B24" s="44">
        <v>25515</v>
      </c>
      <c r="C24" s="44">
        <v>13661</v>
      </c>
      <c r="D24" s="44">
        <f t="shared" si="0"/>
        <v>39176</v>
      </c>
      <c r="E24" s="44">
        <v>46488</v>
      </c>
      <c r="F24" s="44">
        <v>1804</v>
      </c>
      <c r="G24" s="44">
        <f>SUM(E24:F24)</f>
        <v>48292</v>
      </c>
      <c r="H24" s="44">
        <f t="shared" si="3"/>
        <v>72003</v>
      </c>
      <c r="I24" s="44">
        <f t="shared" si="3"/>
        <v>15465</v>
      </c>
      <c r="J24" s="44">
        <f t="shared" si="2"/>
        <v>87468</v>
      </c>
      <c r="K24" s="174" t="s">
        <v>179</v>
      </c>
    </row>
    <row r="25" spans="1:11" ht="21.6">
      <c r="A25" s="175" t="s">
        <v>595</v>
      </c>
      <c r="B25" s="148">
        <v>1361</v>
      </c>
      <c r="C25" s="47">
        <v>594</v>
      </c>
      <c r="D25" s="47">
        <f t="shared" si="0"/>
        <v>1955</v>
      </c>
      <c r="E25" s="47">
        <v>93</v>
      </c>
      <c r="F25" s="47">
        <v>17</v>
      </c>
      <c r="G25" s="47">
        <f t="shared" si="1"/>
        <v>110</v>
      </c>
      <c r="H25" s="47">
        <f t="shared" si="3"/>
        <v>1454</v>
      </c>
      <c r="I25" s="47">
        <f t="shared" si="3"/>
        <v>611</v>
      </c>
      <c r="J25" s="47">
        <f t="shared" si="2"/>
        <v>2065</v>
      </c>
      <c r="K25" s="176" t="s">
        <v>596</v>
      </c>
    </row>
    <row r="26" spans="1:11" ht="21.6">
      <c r="A26" s="105" t="s">
        <v>597</v>
      </c>
      <c r="B26" s="147">
        <f>SUM(B12:B25)</f>
        <v>2100702</v>
      </c>
      <c r="C26" s="44">
        <f t="shared" ref="C26:I26" si="4">SUM(C12:C25)</f>
        <v>1152574</v>
      </c>
      <c r="D26" s="44">
        <f t="shared" si="4"/>
        <v>3253276</v>
      </c>
      <c r="E26" s="44">
        <f t="shared" si="4"/>
        <v>6253830</v>
      </c>
      <c r="F26" s="44">
        <f t="shared" si="4"/>
        <v>269468</v>
      </c>
      <c r="G26" s="44">
        <f t="shared" si="4"/>
        <v>6523298</v>
      </c>
      <c r="H26" s="44">
        <f t="shared" si="4"/>
        <v>8354532</v>
      </c>
      <c r="I26" s="44">
        <f t="shared" si="4"/>
        <v>1422042</v>
      </c>
      <c r="J26" s="44">
        <f>SUM(J12:J25)</f>
        <v>9776574</v>
      </c>
      <c r="K26" s="44" t="s">
        <v>12</v>
      </c>
    </row>
    <row r="27" spans="1:11" ht="21.6">
      <c r="A27" s="175" t="s">
        <v>598</v>
      </c>
      <c r="B27" s="164">
        <v>0</v>
      </c>
      <c r="C27" s="107">
        <v>0</v>
      </c>
      <c r="D27" s="107">
        <v>0</v>
      </c>
      <c r="E27" s="107">
        <v>2613110</v>
      </c>
      <c r="F27" s="107">
        <v>1065454</v>
      </c>
      <c r="G27" s="107">
        <f>E27+F27</f>
        <v>3678564</v>
      </c>
      <c r="H27" s="107">
        <f>B27+E27</f>
        <v>2613110</v>
      </c>
      <c r="I27" s="107">
        <f>C27+F27</f>
        <v>1065454</v>
      </c>
      <c r="J27" s="47">
        <f>H27+I27</f>
        <v>3678564</v>
      </c>
      <c r="K27" s="176" t="s">
        <v>599</v>
      </c>
    </row>
    <row r="28" spans="1:11" ht="21.6">
      <c r="A28" s="43" t="s">
        <v>600</v>
      </c>
      <c r="B28" s="177">
        <f>SUM(B26:B27)</f>
        <v>2100702</v>
      </c>
      <c r="C28" s="109">
        <f t="shared" ref="C28:I28" si="5">SUM(C26:C27)</f>
        <v>1152574</v>
      </c>
      <c r="D28" s="109">
        <f t="shared" si="5"/>
        <v>3253276</v>
      </c>
      <c r="E28" s="109">
        <f t="shared" si="5"/>
        <v>8866940</v>
      </c>
      <c r="F28" s="109">
        <f t="shared" si="5"/>
        <v>1334922</v>
      </c>
      <c r="G28" s="109">
        <f t="shared" si="5"/>
        <v>10201862</v>
      </c>
      <c r="H28" s="109">
        <f t="shared" si="5"/>
        <v>10967642</v>
      </c>
      <c r="I28" s="109">
        <f t="shared" si="5"/>
        <v>2487496</v>
      </c>
      <c r="J28" s="109">
        <f>SUM(J26:J27)</f>
        <v>13455138</v>
      </c>
      <c r="K28" s="178" t="s">
        <v>12</v>
      </c>
    </row>
    <row r="29" spans="1:11" ht="14.7" customHeight="1">
      <c r="A29" s="110" t="s">
        <v>601</v>
      </c>
      <c r="B29" s="111"/>
      <c r="C29" s="111"/>
      <c r="D29" s="111"/>
      <c r="E29" s="111"/>
      <c r="F29" s="179"/>
      <c r="G29" s="179"/>
      <c r="H29" s="179"/>
      <c r="I29" s="179"/>
      <c r="J29" s="179"/>
      <c r="K29" s="144" t="s">
        <v>602</v>
      </c>
    </row>
    <row r="30" spans="1:11" ht="14.7" customHeight="1">
      <c r="A30" s="180" t="s">
        <v>603</v>
      </c>
      <c r="B30" s="181"/>
      <c r="C30" s="181"/>
      <c r="D30" s="181"/>
      <c r="E30" s="179"/>
      <c r="F30" s="179"/>
      <c r="G30" s="179"/>
      <c r="H30" s="179"/>
      <c r="I30" s="179"/>
      <c r="J30" s="179"/>
      <c r="K30" s="182" t="s">
        <v>549</v>
      </c>
    </row>
    <row r="31" spans="1:11" ht="16.8">
      <c r="A31" s="110" t="s">
        <v>561</v>
      </c>
      <c r="B31" s="111"/>
      <c r="C31" s="111"/>
      <c r="D31" s="111"/>
      <c r="E31" s="111"/>
      <c r="F31" s="111"/>
      <c r="G31" s="111"/>
      <c r="H31" s="111"/>
      <c r="I31" s="179"/>
      <c r="J31" s="179"/>
      <c r="K31" s="120"/>
    </row>
    <row r="32" spans="1:11" ht="18.75" customHeight="1">
      <c r="A32" s="110" t="s">
        <v>592</v>
      </c>
      <c r="B32" s="183"/>
      <c r="C32" s="133"/>
      <c r="D32" s="183"/>
      <c r="E32" s="183"/>
      <c r="F32" s="183"/>
      <c r="G32" s="183"/>
      <c r="H32" s="183"/>
      <c r="I32" s="183"/>
      <c r="J32" s="183"/>
      <c r="K32" s="126" t="s">
        <v>531</v>
      </c>
    </row>
    <row r="33" spans="1:11" ht="15" customHeight="1">
      <c r="A33" s="154"/>
      <c r="B33" s="133"/>
      <c r="C33" s="179"/>
      <c r="D33" s="133"/>
      <c r="E33" s="133"/>
      <c r="F33" s="133"/>
      <c r="G33" s="133"/>
      <c r="H33" s="179"/>
      <c r="I33" s="170"/>
      <c r="J33" s="170"/>
      <c r="K33" s="159" t="s">
        <v>533</v>
      </c>
    </row>
  </sheetData>
  <mergeCells count="12">
    <mergeCell ref="E9:G9"/>
    <mergeCell ref="H9:J9"/>
    <mergeCell ref="I2:K2"/>
    <mergeCell ref="I3:K3"/>
    <mergeCell ref="A5:K5"/>
    <mergeCell ref="A6:K6"/>
    <mergeCell ref="A8:A11"/>
    <mergeCell ref="B8:D8"/>
    <mergeCell ref="E8:G8"/>
    <mergeCell ref="H8:J8"/>
    <mergeCell ref="K8:K11"/>
    <mergeCell ref="B9:D9"/>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5A2781"/>
  </sheetPr>
  <dimension ref="A2:J37"/>
  <sheetViews>
    <sheetView showGridLines="0" rightToLeft="1" view="pageBreakPreview" zoomScale="70" zoomScaleNormal="80" zoomScaleSheetLayoutView="70" workbookViewId="0">
      <selection activeCell="J29" sqref="J29"/>
    </sheetView>
  </sheetViews>
  <sheetFormatPr defaultColWidth="8.88671875" defaultRowHeight="14.4"/>
  <cols>
    <col min="1" max="1" width="22.44140625" style="30" customWidth="1"/>
    <col min="2" max="9" width="12.44140625" style="30" customWidth="1"/>
    <col min="10" max="10" width="17.33203125" style="30" customWidth="1"/>
    <col min="11" max="16384" width="8.88671875" style="30"/>
  </cols>
  <sheetData>
    <row r="2" spans="1:10">
      <c r="H2" s="495" t="s">
        <v>64</v>
      </c>
      <c r="I2" s="495"/>
      <c r="J2" s="495"/>
    </row>
    <row r="3" spans="1:10" ht="15.6">
      <c r="A3" s="32"/>
      <c r="G3" s="98"/>
      <c r="H3" s="496" t="s">
        <v>65</v>
      </c>
      <c r="I3" s="496"/>
      <c r="J3" s="496"/>
    </row>
    <row r="4" spans="1:10" ht="17.399999999999999">
      <c r="A4" s="100"/>
    </row>
    <row r="5" spans="1:10" ht="15">
      <c r="A5" s="622" t="s">
        <v>467</v>
      </c>
      <c r="B5" s="622"/>
      <c r="C5" s="622"/>
      <c r="D5" s="622"/>
      <c r="E5" s="622"/>
      <c r="F5" s="622"/>
      <c r="G5" s="622"/>
      <c r="H5" s="622"/>
      <c r="I5" s="622"/>
      <c r="J5" s="622"/>
    </row>
    <row r="6" spans="1:10" ht="15">
      <c r="A6" s="623" t="s">
        <v>468</v>
      </c>
      <c r="B6" s="623"/>
      <c r="C6" s="623"/>
      <c r="D6" s="623"/>
      <c r="E6" s="623"/>
      <c r="F6" s="623"/>
      <c r="G6" s="623"/>
      <c r="H6" s="623"/>
      <c r="I6" s="623"/>
      <c r="J6" s="623"/>
    </row>
    <row r="7" spans="1:10" ht="17.399999999999999">
      <c r="A7" s="140" t="s">
        <v>604</v>
      </c>
      <c r="J7" s="184"/>
    </row>
    <row r="8" spans="1:10" ht="15.45" customHeight="1">
      <c r="A8" s="611" t="s">
        <v>582</v>
      </c>
      <c r="B8" s="611" t="s">
        <v>7</v>
      </c>
      <c r="C8" s="611"/>
      <c r="D8" s="611"/>
      <c r="E8" s="611" t="s">
        <v>9</v>
      </c>
      <c r="F8" s="611"/>
      <c r="G8" s="611"/>
      <c r="H8" s="611" t="s">
        <v>11</v>
      </c>
      <c r="I8" s="611"/>
      <c r="J8" s="612"/>
    </row>
    <row r="9" spans="1:10" ht="16.2" customHeight="1">
      <c r="A9" s="611"/>
      <c r="B9" s="613" t="s">
        <v>8</v>
      </c>
      <c r="C9" s="613"/>
      <c r="D9" s="613"/>
      <c r="E9" s="613" t="s">
        <v>10</v>
      </c>
      <c r="F9" s="613"/>
      <c r="G9" s="613"/>
      <c r="H9" s="613" t="s">
        <v>12</v>
      </c>
      <c r="I9" s="613"/>
      <c r="J9" s="381"/>
    </row>
    <row r="10" spans="1:10" ht="21.6">
      <c r="A10" s="611" t="s">
        <v>583</v>
      </c>
      <c r="B10" s="43" t="s">
        <v>72</v>
      </c>
      <c r="C10" s="43" t="s">
        <v>73</v>
      </c>
      <c r="D10" s="43" t="s">
        <v>584</v>
      </c>
      <c r="E10" s="43" t="s">
        <v>72</v>
      </c>
      <c r="F10" s="43" t="s">
        <v>73</v>
      </c>
      <c r="G10" s="43" t="s">
        <v>584</v>
      </c>
      <c r="H10" s="43" t="s">
        <v>72</v>
      </c>
      <c r="I10" s="43" t="s">
        <v>73</v>
      </c>
      <c r="J10" s="38" t="s">
        <v>584</v>
      </c>
    </row>
    <row r="11" spans="1:10" ht="25.2" customHeight="1">
      <c r="A11" s="613"/>
      <c r="B11" s="103" t="s">
        <v>184</v>
      </c>
      <c r="C11" s="103" t="s">
        <v>186</v>
      </c>
      <c r="D11" s="103" t="s">
        <v>12</v>
      </c>
      <c r="E11" s="103" t="s">
        <v>184</v>
      </c>
      <c r="F11" s="103" t="s">
        <v>186</v>
      </c>
      <c r="G11" s="103" t="s">
        <v>12</v>
      </c>
      <c r="H11" s="103" t="s">
        <v>184</v>
      </c>
      <c r="I11" s="103" t="s">
        <v>186</v>
      </c>
      <c r="J11" s="41" t="s">
        <v>12</v>
      </c>
    </row>
    <row r="12" spans="1:10" ht="19.2" customHeight="1">
      <c r="A12" s="105" t="s">
        <v>52</v>
      </c>
      <c r="B12" s="105">
        <v>44</v>
      </c>
      <c r="C12" s="105">
        <v>3</v>
      </c>
      <c r="D12" s="105">
        <f t="shared" ref="D12:D23" si="0">SUM(B12:C12)</f>
        <v>47</v>
      </c>
      <c r="E12" s="105">
        <v>0</v>
      </c>
      <c r="F12" s="105">
        <v>1</v>
      </c>
      <c r="G12" s="105">
        <f t="shared" ref="G12:G23" si="1">SUM(E12:F12)</f>
        <v>1</v>
      </c>
      <c r="H12" s="105">
        <f>B12+E12</f>
        <v>44</v>
      </c>
      <c r="I12" s="105">
        <f>C12+F12</f>
        <v>4</v>
      </c>
      <c r="J12" s="44">
        <f t="shared" ref="J12:J23" si="2">SUM(H12:I12)</f>
        <v>48</v>
      </c>
    </row>
    <row r="13" spans="1:10" ht="19.5" customHeight="1">
      <c r="A13" s="107" t="s">
        <v>53</v>
      </c>
      <c r="B13" s="107">
        <v>3442</v>
      </c>
      <c r="C13" s="107">
        <v>479</v>
      </c>
      <c r="D13" s="107">
        <f>SUM(B13:C13)</f>
        <v>3921</v>
      </c>
      <c r="E13" s="107">
        <v>3</v>
      </c>
      <c r="F13" s="107">
        <v>4</v>
      </c>
      <c r="G13" s="107">
        <f>SUM(E13:F13)</f>
        <v>7</v>
      </c>
      <c r="H13" s="107">
        <f t="shared" ref="H13:I23" si="3">B13+E13</f>
        <v>3445</v>
      </c>
      <c r="I13" s="107">
        <f>C13+F13</f>
        <v>483</v>
      </c>
      <c r="J13" s="47">
        <f>SUM(H13:I13)</f>
        <v>3928</v>
      </c>
    </row>
    <row r="14" spans="1:10" ht="19.2" customHeight="1">
      <c r="A14" s="105" t="s">
        <v>54</v>
      </c>
      <c r="B14" s="105">
        <v>41730</v>
      </c>
      <c r="C14" s="105">
        <v>12266</v>
      </c>
      <c r="D14" s="105">
        <f t="shared" si="0"/>
        <v>53996</v>
      </c>
      <c r="E14" s="105">
        <v>22</v>
      </c>
      <c r="F14" s="105">
        <v>177</v>
      </c>
      <c r="G14" s="105">
        <f t="shared" si="1"/>
        <v>199</v>
      </c>
      <c r="H14" s="105">
        <f t="shared" si="3"/>
        <v>41752</v>
      </c>
      <c r="I14" s="105">
        <f t="shared" si="3"/>
        <v>12443</v>
      </c>
      <c r="J14" s="44">
        <f t="shared" si="2"/>
        <v>54195</v>
      </c>
    </row>
    <row r="15" spans="1:10" ht="19.5" customHeight="1">
      <c r="A15" s="107" t="s">
        <v>55</v>
      </c>
      <c r="B15" s="107">
        <v>112726</v>
      </c>
      <c r="C15" s="107">
        <v>56247</v>
      </c>
      <c r="D15" s="107">
        <f t="shared" si="0"/>
        <v>168973</v>
      </c>
      <c r="E15" s="107">
        <v>656</v>
      </c>
      <c r="F15" s="107">
        <v>2114</v>
      </c>
      <c r="G15" s="107">
        <f t="shared" si="1"/>
        <v>2770</v>
      </c>
      <c r="H15" s="107">
        <f t="shared" si="3"/>
        <v>113382</v>
      </c>
      <c r="I15" s="107">
        <f t="shared" si="3"/>
        <v>58361</v>
      </c>
      <c r="J15" s="47">
        <f t="shared" si="2"/>
        <v>171743</v>
      </c>
    </row>
    <row r="16" spans="1:10" ht="19.5" customHeight="1">
      <c r="A16" s="105" t="s">
        <v>56</v>
      </c>
      <c r="B16" s="105">
        <v>161943</v>
      </c>
      <c r="C16" s="105">
        <v>106668</v>
      </c>
      <c r="D16" s="105">
        <f t="shared" si="0"/>
        <v>268611</v>
      </c>
      <c r="E16" s="105">
        <v>2467</v>
      </c>
      <c r="F16" s="105">
        <v>4459</v>
      </c>
      <c r="G16" s="105">
        <f t="shared" si="1"/>
        <v>6926</v>
      </c>
      <c r="H16" s="105">
        <f t="shared" si="3"/>
        <v>164410</v>
      </c>
      <c r="I16" s="105">
        <f t="shared" si="3"/>
        <v>111127</v>
      </c>
      <c r="J16" s="44">
        <f t="shared" si="2"/>
        <v>275537</v>
      </c>
    </row>
    <row r="17" spans="1:10" ht="19.5" customHeight="1">
      <c r="A17" s="107" t="s">
        <v>57</v>
      </c>
      <c r="B17" s="107">
        <v>148199</v>
      </c>
      <c r="C17" s="107">
        <v>147083</v>
      </c>
      <c r="D17" s="107">
        <f t="shared" si="0"/>
        <v>295282</v>
      </c>
      <c r="E17" s="107">
        <v>4121</v>
      </c>
      <c r="F17" s="107">
        <v>4644</v>
      </c>
      <c r="G17" s="107">
        <f t="shared" si="1"/>
        <v>8765</v>
      </c>
      <c r="H17" s="107">
        <f t="shared" si="3"/>
        <v>152320</v>
      </c>
      <c r="I17" s="107">
        <f t="shared" si="3"/>
        <v>151727</v>
      </c>
      <c r="J17" s="47">
        <f t="shared" si="2"/>
        <v>304047</v>
      </c>
    </row>
    <row r="18" spans="1:10" ht="19.5" customHeight="1">
      <c r="A18" s="105" t="s">
        <v>58</v>
      </c>
      <c r="B18" s="105">
        <v>116045</v>
      </c>
      <c r="C18" s="105">
        <v>104485</v>
      </c>
      <c r="D18" s="105">
        <f t="shared" si="0"/>
        <v>220530</v>
      </c>
      <c r="E18" s="105">
        <v>5153</v>
      </c>
      <c r="F18" s="105">
        <v>4100</v>
      </c>
      <c r="G18" s="105">
        <f t="shared" si="1"/>
        <v>9253</v>
      </c>
      <c r="H18" s="105">
        <f t="shared" si="3"/>
        <v>121198</v>
      </c>
      <c r="I18" s="105">
        <f t="shared" si="3"/>
        <v>108585</v>
      </c>
      <c r="J18" s="44">
        <f t="shared" si="2"/>
        <v>229783</v>
      </c>
    </row>
    <row r="19" spans="1:10" ht="19.5" customHeight="1">
      <c r="A19" s="107" t="s">
        <v>59</v>
      </c>
      <c r="B19" s="107">
        <v>85234</v>
      </c>
      <c r="C19" s="107">
        <v>52414</v>
      </c>
      <c r="D19" s="107">
        <f t="shared" si="0"/>
        <v>137648</v>
      </c>
      <c r="E19" s="107">
        <v>4364</v>
      </c>
      <c r="F19" s="107">
        <v>2826</v>
      </c>
      <c r="G19" s="107">
        <f t="shared" si="1"/>
        <v>7190</v>
      </c>
      <c r="H19" s="107">
        <f t="shared" si="3"/>
        <v>89598</v>
      </c>
      <c r="I19" s="107">
        <f t="shared" si="3"/>
        <v>55240</v>
      </c>
      <c r="J19" s="47">
        <f t="shared" si="2"/>
        <v>144838</v>
      </c>
    </row>
    <row r="20" spans="1:10" ht="19.5" customHeight="1">
      <c r="A20" s="105" t="s">
        <v>60</v>
      </c>
      <c r="B20" s="105">
        <v>54277</v>
      </c>
      <c r="C20" s="105">
        <v>19774</v>
      </c>
      <c r="D20" s="105">
        <f t="shared" si="0"/>
        <v>74051</v>
      </c>
      <c r="E20" s="105">
        <v>3244</v>
      </c>
      <c r="F20" s="105">
        <v>1760</v>
      </c>
      <c r="G20" s="105">
        <f t="shared" si="1"/>
        <v>5004</v>
      </c>
      <c r="H20" s="105">
        <f t="shared" si="3"/>
        <v>57521</v>
      </c>
      <c r="I20" s="105">
        <f t="shared" si="3"/>
        <v>21534</v>
      </c>
      <c r="J20" s="44">
        <f t="shared" si="2"/>
        <v>79055</v>
      </c>
    </row>
    <row r="21" spans="1:10" ht="19.5" customHeight="1">
      <c r="A21" s="107" t="s">
        <v>585</v>
      </c>
      <c r="B21" s="107">
        <v>1881</v>
      </c>
      <c r="C21" s="107">
        <v>642</v>
      </c>
      <c r="D21" s="107">
        <f t="shared" si="0"/>
        <v>2523</v>
      </c>
      <c r="E21" s="107">
        <v>2873</v>
      </c>
      <c r="F21" s="107">
        <v>1399</v>
      </c>
      <c r="G21" s="107">
        <f t="shared" si="1"/>
        <v>4272</v>
      </c>
      <c r="H21" s="107">
        <f t="shared" si="3"/>
        <v>4754</v>
      </c>
      <c r="I21" s="107">
        <f t="shared" si="3"/>
        <v>2041</v>
      </c>
      <c r="J21" s="47">
        <f t="shared" si="2"/>
        <v>6795</v>
      </c>
    </row>
    <row r="22" spans="1:10" ht="19.5" customHeight="1">
      <c r="A22" s="105" t="s">
        <v>586</v>
      </c>
      <c r="B22" s="105">
        <v>298</v>
      </c>
      <c r="C22" s="105">
        <v>40</v>
      </c>
      <c r="D22" s="105">
        <f t="shared" si="0"/>
        <v>338</v>
      </c>
      <c r="E22" s="105">
        <v>2547</v>
      </c>
      <c r="F22" s="105">
        <v>1015</v>
      </c>
      <c r="G22" s="105">
        <f t="shared" si="1"/>
        <v>3562</v>
      </c>
      <c r="H22" s="105">
        <f t="shared" si="3"/>
        <v>2845</v>
      </c>
      <c r="I22" s="105">
        <f t="shared" si="3"/>
        <v>1055</v>
      </c>
      <c r="J22" s="44">
        <f t="shared" si="2"/>
        <v>3900</v>
      </c>
    </row>
    <row r="23" spans="1:10" ht="19.5" customHeight="1">
      <c r="A23" s="107" t="s">
        <v>605</v>
      </c>
      <c r="B23" s="107">
        <v>50</v>
      </c>
      <c r="C23" s="107">
        <v>5</v>
      </c>
      <c r="D23" s="107">
        <f t="shared" si="0"/>
        <v>55</v>
      </c>
      <c r="E23" s="107">
        <v>176</v>
      </c>
      <c r="F23" s="107">
        <v>159</v>
      </c>
      <c r="G23" s="107">
        <f t="shared" si="1"/>
        <v>335</v>
      </c>
      <c r="H23" s="107">
        <f t="shared" si="3"/>
        <v>226</v>
      </c>
      <c r="I23" s="107">
        <f t="shared" si="3"/>
        <v>164</v>
      </c>
      <c r="J23" s="47">
        <f t="shared" si="2"/>
        <v>390</v>
      </c>
    </row>
    <row r="24" spans="1:10" ht="21.6">
      <c r="A24" s="165" t="s">
        <v>545</v>
      </c>
      <c r="B24" s="109">
        <f>SUM(B12:B23)</f>
        <v>725869</v>
      </c>
      <c r="C24" s="109">
        <f t="shared" ref="C24:J24" si="4">SUM(C12:C23)</f>
        <v>500106</v>
      </c>
      <c r="D24" s="109">
        <f t="shared" si="4"/>
        <v>1225975</v>
      </c>
      <c r="E24" s="109">
        <f t="shared" si="4"/>
        <v>25626</v>
      </c>
      <c r="F24" s="109">
        <f t="shared" si="4"/>
        <v>22658</v>
      </c>
      <c r="G24" s="109">
        <f t="shared" si="4"/>
        <v>48284</v>
      </c>
      <c r="H24" s="109">
        <f t="shared" si="4"/>
        <v>751495</v>
      </c>
      <c r="I24" s="109">
        <f t="shared" si="4"/>
        <v>522764</v>
      </c>
      <c r="J24" s="109">
        <f t="shared" si="4"/>
        <v>1274259</v>
      </c>
    </row>
    <row r="25" spans="1:10" ht="16.8">
      <c r="A25" s="110" t="s">
        <v>606</v>
      </c>
      <c r="B25" s="154"/>
      <c r="C25" s="154"/>
      <c r="D25" s="154"/>
      <c r="E25" s="154"/>
      <c r="F25" s="154"/>
      <c r="G25" s="154"/>
      <c r="H25" s="154"/>
      <c r="I25" s="154"/>
      <c r="J25" s="115" t="s">
        <v>607</v>
      </c>
    </row>
    <row r="26" spans="1:10" ht="16.8">
      <c r="A26" s="185" t="s">
        <v>608</v>
      </c>
      <c r="B26" s="154"/>
      <c r="C26" s="154"/>
      <c r="D26" s="154"/>
      <c r="E26" s="154"/>
      <c r="F26" s="154"/>
      <c r="G26" s="154"/>
      <c r="H26" s="154"/>
      <c r="I26" s="154"/>
      <c r="J26" s="186" t="s">
        <v>609</v>
      </c>
    </row>
    <row r="27" spans="1:10" ht="16.8">
      <c r="A27" s="187" t="s">
        <v>568</v>
      </c>
      <c r="B27" s="154"/>
      <c r="C27" s="188"/>
      <c r="D27" s="188"/>
      <c r="E27" s="154"/>
      <c r="F27" s="154"/>
      <c r="G27" s="154"/>
      <c r="H27" s="154"/>
      <c r="I27" s="179"/>
      <c r="J27" s="186" t="s">
        <v>569</v>
      </c>
    </row>
    <row r="28" spans="1:10">
      <c r="J28" s="184"/>
    </row>
    <row r="30" spans="1:10">
      <c r="B30" s="137"/>
      <c r="C30" s="137"/>
      <c r="D30" s="137"/>
      <c r="E30" s="137"/>
      <c r="F30" s="137"/>
      <c r="G30" s="137"/>
      <c r="H30" s="137"/>
      <c r="I30" s="137"/>
      <c r="J30" s="137"/>
    </row>
    <row r="33" spans="4:4">
      <c r="D33" s="161"/>
    </row>
    <row r="34" spans="4:4">
      <c r="D34" s="161"/>
    </row>
    <row r="35" spans="4:4">
      <c r="D35" s="161"/>
    </row>
    <row r="36" spans="4:4">
      <c r="D36" s="161"/>
    </row>
    <row r="37" spans="4:4">
      <c r="D37" s="161"/>
    </row>
  </sheetData>
  <mergeCells count="12">
    <mergeCell ref="H9:J9"/>
    <mergeCell ref="A10:A11"/>
    <mergeCell ref="H2:J2"/>
    <mergeCell ref="H3:J3"/>
    <mergeCell ref="A5:J5"/>
    <mergeCell ref="A6:J6"/>
    <mergeCell ref="A8:A9"/>
    <mergeCell ref="B8:D8"/>
    <mergeCell ref="E8:G8"/>
    <mergeCell ref="H8:J8"/>
    <mergeCell ref="B9:D9"/>
    <mergeCell ref="E9:G9"/>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5A2781"/>
  </sheetPr>
  <dimension ref="A2:O74"/>
  <sheetViews>
    <sheetView showGridLines="0" rightToLeft="1" view="pageBreakPreview" zoomScale="55" zoomScaleNormal="70" zoomScaleSheetLayoutView="55" workbookViewId="0">
      <selection activeCell="G29" sqref="G29:K29"/>
    </sheetView>
  </sheetViews>
  <sheetFormatPr defaultColWidth="8.88671875" defaultRowHeight="14.4"/>
  <cols>
    <col min="1" max="1" width="25.44140625" style="30" customWidth="1"/>
    <col min="2" max="2" width="12.33203125" style="30" customWidth="1"/>
    <col min="3" max="3" width="14.109375" style="30" customWidth="1"/>
    <col min="4" max="4" width="12.44140625" style="30" customWidth="1"/>
    <col min="5" max="5" width="13.88671875" style="30" customWidth="1"/>
    <col min="6" max="6" width="13.33203125" style="30" customWidth="1"/>
    <col min="7" max="7" width="12.6640625" style="30" customWidth="1"/>
    <col min="8" max="8" width="13.33203125" style="30" customWidth="1"/>
    <col min="9" max="9" width="14.33203125" style="30" customWidth="1"/>
    <col min="10" max="10" width="15.33203125" style="30" customWidth="1"/>
    <col min="11" max="11" width="37.109375" style="30" customWidth="1"/>
    <col min="12" max="16" width="8.88671875" style="30"/>
    <col min="17" max="17" width="9" style="30" customWidth="1"/>
    <col min="18" max="16384" width="8.88671875" style="30"/>
  </cols>
  <sheetData>
    <row r="2" spans="1:11" ht="14.4" customHeight="1">
      <c r="J2" s="97"/>
      <c r="K2" s="31" t="s">
        <v>64</v>
      </c>
    </row>
    <row r="3" spans="1:11" ht="15.6">
      <c r="A3" s="32"/>
      <c r="H3" s="98"/>
      <c r="J3" s="189"/>
      <c r="K3" s="33" t="s">
        <v>65</v>
      </c>
    </row>
    <row r="4" spans="1:11" ht="17.399999999999999">
      <c r="A4" s="190"/>
      <c r="B4" s="96"/>
      <c r="C4" s="96"/>
      <c r="D4" s="96"/>
      <c r="E4" s="96"/>
      <c r="F4" s="96"/>
      <c r="G4" s="96"/>
      <c r="H4" s="96"/>
      <c r="I4" s="96"/>
      <c r="J4" s="96"/>
    </row>
    <row r="5" spans="1:11" ht="15">
      <c r="A5" s="621" t="s">
        <v>610</v>
      </c>
      <c r="B5" s="621"/>
      <c r="C5" s="621"/>
      <c r="D5" s="621"/>
      <c r="E5" s="621"/>
      <c r="F5" s="621"/>
      <c r="G5" s="621"/>
      <c r="H5" s="621"/>
      <c r="I5" s="621"/>
      <c r="J5" s="621"/>
      <c r="K5" s="621"/>
    </row>
    <row r="6" spans="1:11" ht="15">
      <c r="A6" s="623" t="s">
        <v>471</v>
      </c>
      <c r="B6" s="623"/>
      <c r="C6" s="623"/>
      <c r="D6" s="623"/>
      <c r="E6" s="623"/>
      <c r="F6" s="623"/>
      <c r="G6" s="623"/>
      <c r="H6" s="623"/>
      <c r="I6" s="623"/>
      <c r="J6" s="623"/>
      <c r="K6" s="623"/>
    </row>
    <row r="7" spans="1:11" ht="17.399999999999999">
      <c r="A7" s="191" t="s">
        <v>611</v>
      </c>
      <c r="B7" s="192"/>
      <c r="C7" s="192"/>
      <c r="D7" s="192"/>
      <c r="E7" s="192"/>
      <c r="F7" s="192"/>
      <c r="G7" s="192"/>
      <c r="H7" s="192"/>
      <c r="I7" s="192"/>
      <c r="J7" s="192"/>
      <c r="K7" s="193"/>
    </row>
    <row r="8" spans="1:11" ht="15.75" customHeight="1">
      <c r="A8" s="611" t="s">
        <v>27</v>
      </c>
      <c r="B8" s="615" t="s">
        <v>7</v>
      </c>
      <c r="C8" s="611"/>
      <c r="D8" s="611"/>
      <c r="E8" s="611" t="s">
        <v>9</v>
      </c>
      <c r="F8" s="611"/>
      <c r="G8" s="611"/>
      <c r="H8" s="611" t="s">
        <v>11</v>
      </c>
      <c r="I8" s="611"/>
      <c r="J8" s="611"/>
      <c r="K8" s="612" t="s">
        <v>612</v>
      </c>
    </row>
    <row r="9" spans="1:11" ht="18.75" customHeight="1">
      <c r="A9" s="611"/>
      <c r="B9" s="382" t="s">
        <v>8</v>
      </c>
      <c r="C9" s="613"/>
      <c r="D9" s="613"/>
      <c r="E9" s="613" t="s">
        <v>10</v>
      </c>
      <c r="F9" s="613"/>
      <c r="G9" s="613"/>
      <c r="H9" s="613" t="s">
        <v>12</v>
      </c>
      <c r="I9" s="613"/>
      <c r="J9" s="613"/>
      <c r="K9" s="612"/>
    </row>
    <row r="10" spans="1:11" ht="18" customHeight="1">
      <c r="A10" s="611"/>
      <c r="B10" s="39" t="s">
        <v>72</v>
      </c>
      <c r="C10" s="43" t="s">
        <v>73</v>
      </c>
      <c r="D10" s="43" t="s">
        <v>584</v>
      </c>
      <c r="E10" s="43" t="s">
        <v>72</v>
      </c>
      <c r="F10" s="43" t="s">
        <v>73</v>
      </c>
      <c r="G10" s="43" t="s">
        <v>584</v>
      </c>
      <c r="H10" s="43" t="s">
        <v>72</v>
      </c>
      <c r="I10" s="43" t="s">
        <v>73</v>
      </c>
      <c r="J10" s="43" t="s">
        <v>584</v>
      </c>
      <c r="K10" s="612"/>
    </row>
    <row r="11" spans="1:11" ht="18" customHeight="1">
      <c r="A11" s="611"/>
      <c r="B11" s="42" t="s">
        <v>184</v>
      </c>
      <c r="C11" s="103" t="s">
        <v>186</v>
      </c>
      <c r="D11" s="103" t="s">
        <v>12</v>
      </c>
      <c r="E11" s="103" t="s">
        <v>184</v>
      </c>
      <c r="F11" s="103" t="s">
        <v>186</v>
      </c>
      <c r="G11" s="103" t="s">
        <v>12</v>
      </c>
      <c r="H11" s="103" t="s">
        <v>184</v>
      </c>
      <c r="I11" s="103" t="s">
        <v>186</v>
      </c>
      <c r="J11" s="103" t="s">
        <v>12</v>
      </c>
      <c r="K11" s="381"/>
    </row>
    <row r="12" spans="1:11" ht="21.6">
      <c r="A12" s="173" t="s">
        <v>31</v>
      </c>
      <c r="B12" s="147">
        <v>3663</v>
      </c>
      <c r="C12" s="44">
        <v>4630</v>
      </c>
      <c r="D12" s="44">
        <f t="shared" ref="D12:D23" si="0">SUM(B12:C12)</f>
        <v>8293</v>
      </c>
      <c r="E12" s="44">
        <v>0</v>
      </c>
      <c r="F12" s="44">
        <v>0</v>
      </c>
      <c r="G12" s="44">
        <f t="shared" ref="G12:G23" si="1">SUM(E12:F12)</f>
        <v>0</v>
      </c>
      <c r="H12" s="44">
        <f>B12+E12</f>
        <v>3663</v>
      </c>
      <c r="I12" s="44">
        <f>C12+F12</f>
        <v>4630</v>
      </c>
      <c r="J12" s="44">
        <f t="shared" ref="J12:J23" si="2">SUM(H12:I12)</f>
        <v>8293</v>
      </c>
      <c r="K12" s="174" t="s">
        <v>32</v>
      </c>
    </row>
    <row r="13" spans="1:11" ht="21.6">
      <c r="A13" s="175" t="s">
        <v>613</v>
      </c>
      <c r="B13" s="148">
        <v>8502</v>
      </c>
      <c r="C13" s="47">
        <v>3240</v>
      </c>
      <c r="D13" s="47">
        <f t="shared" si="0"/>
        <v>11742</v>
      </c>
      <c r="E13" s="47">
        <v>34</v>
      </c>
      <c r="F13" s="47">
        <v>3</v>
      </c>
      <c r="G13" s="47">
        <f t="shared" si="1"/>
        <v>37</v>
      </c>
      <c r="H13" s="47">
        <f t="shared" ref="H13:I23" si="3">B13+E13</f>
        <v>8536</v>
      </c>
      <c r="I13" s="47">
        <f t="shared" si="3"/>
        <v>3243</v>
      </c>
      <c r="J13" s="47">
        <f t="shared" si="2"/>
        <v>11779</v>
      </c>
      <c r="K13" s="176" t="s">
        <v>614</v>
      </c>
    </row>
    <row r="14" spans="1:11" ht="21.6">
      <c r="A14" s="173" t="s">
        <v>615</v>
      </c>
      <c r="B14" s="147">
        <v>33161</v>
      </c>
      <c r="C14" s="44">
        <v>4990</v>
      </c>
      <c r="D14" s="44">
        <f t="shared" si="0"/>
        <v>38151</v>
      </c>
      <c r="E14" s="44">
        <v>7</v>
      </c>
      <c r="F14" s="44">
        <v>0</v>
      </c>
      <c r="G14" s="44">
        <f t="shared" si="1"/>
        <v>7</v>
      </c>
      <c r="H14" s="44">
        <f t="shared" si="3"/>
        <v>33168</v>
      </c>
      <c r="I14" s="44">
        <f t="shared" si="3"/>
        <v>4990</v>
      </c>
      <c r="J14" s="44">
        <f t="shared" si="2"/>
        <v>38158</v>
      </c>
      <c r="K14" s="174" t="s">
        <v>38</v>
      </c>
    </row>
    <row r="15" spans="1:11" ht="21.6">
      <c r="A15" s="175" t="s">
        <v>616</v>
      </c>
      <c r="B15" s="148">
        <v>36400</v>
      </c>
      <c r="C15" s="47">
        <v>3946</v>
      </c>
      <c r="D15" s="47">
        <f t="shared" si="0"/>
        <v>40346</v>
      </c>
      <c r="E15" s="47">
        <v>3</v>
      </c>
      <c r="F15" s="47">
        <v>0</v>
      </c>
      <c r="G15" s="47">
        <f t="shared" si="1"/>
        <v>3</v>
      </c>
      <c r="H15" s="47">
        <f t="shared" si="3"/>
        <v>36403</v>
      </c>
      <c r="I15" s="47">
        <f t="shared" si="3"/>
        <v>3946</v>
      </c>
      <c r="J15" s="47">
        <f t="shared" si="2"/>
        <v>40349</v>
      </c>
      <c r="K15" s="176" t="s">
        <v>40</v>
      </c>
    </row>
    <row r="16" spans="1:11" ht="23.4" customHeight="1">
      <c r="A16" s="194" t="s">
        <v>617</v>
      </c>
      <c r="B16" s="147">
        <v>41985</v>
      </c>
      <c r="C16" s="44">
        <v>32633</v>
      </c>
      <c r="D16" s="44">
        <f t="shared" si="0"/>
        <v>74618</v>
      </c>
      <c r="E16" s="44">
        <v>242</v>
      </c>
      <c r="F16" s="44">
        <v>2194</v>
      </c>
      <c r="G16" s="44">
        <f t="shared" si="1"/>
        <v>2436</v>
      </c>
      <c r="H16" s="44">
        <f t="shared" si="3"/>
        <v>42227</v>
      </c>
      <c r="I16" s="44">
        <f t="shared" si="3"/>
        <v>34827</v>
      </c>
      <c r="J16" s="44">
        <f t="shared" si="2"/>
        <v>77054</v>
      </c>
      <c r="K16" s="174" t="s">
        <v>618</v>
      </c>
    </row>
    <row r="17" spans="1:15" ht="21.6">
      <c r="A17" s="195" t="s">
        <v>619</v>
      </c>
      <c r="B17" s="148">
        <v>109447</v>
      </c>
      <c r="C17" s="47">
        <v>19193</v>
      </c>
      <c r="D17" s="47">
        <f t="shared" si="0"/>
        <v>128640</v>
      </c>
      <c r="E17" s="47">
        <v>12</v>
      </c>
      <c r="F17" s="47">
        <v>1</v>
      </c>
      <c r="G17" s="47">
        <f t="shared" si="1"/>
        <v>13</v>
      </c>
      <c r="H17" s="47">
        <f t="shared" si="3"/>
        <v>109459</v>
      </c>
      <c r="I17" s="47">
        <f t="shared" si="3"/>
        <v>19194</v>
      </c>
      <c r="J17" s="47">
        <f t="shared" si="2"/>
        <v>128653</v>
      </c>
      <c r="K17" s="176" t="s">
        <v>620</v>
      </c>
    </row>
    <row r="18" spans="1:15" ht="22.8">
      <c r="A18" s="194" t="s">
        <v>621</v>
      </c>
      <c r="B18" s="147">
        <v>79352</v>
      </c>
      <c r="C18" s="44">
        <v>80775</v>
      </c>
      <c r="D18" s="44">
        <f t="shared" si="0"/>
        <v>160127</v>
      </c>
      <c r="E18" s="44">
        <v>220</v>
      </c>
      <c r="F18" s="44">
        <v>3747</v>
      </c>
      <c r="G18" s="44">
        <f t="shared" si="1"/>
        <v>3967</v>
      </c>
      <c r="H18" s="44">
        <f t="shared" si="3"/>
        <v>79572</v>
      </c>
      <c r="I18" s="44">
        <f t="shared" si="3"/>
        <v>84522</v>
      </c>
      <c r="J18" s="44">
        <f t="shared" si="2"/>
        <v>164094</v>
      </c>
      <c r="K18" s="174" t="s">
        <v>622</v>
      </c>
    </row>
    <row r="19" spans="1:15" ht="22.8">
      <c r="A19" s="195" t="s">
        <v>623</v>
      </c>
      <c r="B19" s="148">
        <v>330565</v>
      </c>
      <c r="C19" s="47">
        <v>313719</v>
      </c>
      <c r="D19" s="47">
        <f t="shared" si="0"/>
        <v>644284</v>
      </c>
      <c r="E19" s="47">
        <v>7643</v>
      </c>
      <c r="F19" s="47">
        <v>9865</v>
      </c>
      <c r="G19" s="47">
        <f t="shared" si="1"/>
        <v>17508</v>
      </c>
      <c r="H19" s="47">
        <f t="shared" si="3"/>
        <v>338208</v>
      </c>
      <c r="I19" s="47">
        <f t="shared" si="3"/>
        <v>323584</v>
      </c>
      <c r="J19" s="47">
        <f t="shared" si="2"/>
        <v>661792</v>
      </c>
      <c r="K19" s="176" t="s">
        <v>624</v>
      </c>
    </row>
    <row r="20" spans="1:15" ht="43.2">
      <c r="A20" s="194" t="s">
        <v>625</v>
      </c>
      <c r="B20" s="147">
        <v>31413</v>
      </c>
      <c r="C20" s="44">
        <v>19858</v>
      </c>
      <c r="D20" s="44">
        <f t="shared" si="0"/>
        <v>51271</v>
      </c>
      <c r="E20" s="44">
        <v>5311</v>
      </c>
      <c r="F20" s="44">
        <v>1989</v>
      </c>
      <c r="G20" s="44">
        <f t="shared" si="1"/>
        <v>7300</v>
      </c>
      <c r="H20" s="44">
        <f t="shared" si="3"/>
        <v>36724</v>
      </c>
      <c r="I20" s="44">
        <f t="shared" si="3"/>
        <v>21847</v>
      </c>
      <c r="J20" s="44">
        <f t="shared" si="2"/>
        <v>58571</v>
      </c>
      <c r="K20" s="174" t="s">
        <v>626</v>
      </c>
    </row>
    <row r="21" spans="1:15" ht="21.6">
      <c r="A21" s="175" t="s">
        <v>49</v>
      </c>
      <c r="B21" s="148">
        <v>13420</v>
      </c>
      <c r="C21" s="47">
        <v>7253</v>
      </c>
      <c r="D21" s="47">
        <f t="shared" si="0"/>
        <v>20673</v>
      </c>
      <c r="E21" s="47">
        <v>10555</v>
      </c>
      <c r="F21" s="47">
        <v>4305</v>
      </c>
      <c r="G21" s="47">
        <f t="shared" si="1"/>
        <v>14860</v>
      </c>
      <c r="H21" s="47">
        <f t="shared" si="3"/>
        <v>23975</v>
      </c>
      <c r="I21" s="47">
        <f t="shared" si="3"/>
        <v>11558</v>
      </c>
      <c r="J21" s="47">
        <f t="shared" si="2"/>
        <v>35533</v>
      </c>
      <c r="K21" s="176" t="s">
        <v>50</v>
      </c>
    </row>
    <row r="22" spans="1:15" ht="21.6">
      <c r="A22" s="173" t="s">
        <v>627</v>
      </c>
      <c r="B22" s="147">
        <v>6594</v>
      </c>
      <c r="C22" s="44">
        <v>2085</v>
      </c>
      <c r="D22" s="44">
        <f t="shared" si="0"/>
        <v>8679</v>
      </c>
      <c r="E22" s="44">
        <v>587</v>
      </c>
      <c r="F22" s="44">
        <v>268</v>
      </c>
      <c r="G22" s="44">
        <f t="shared" si="1"/>
        <v>855</v>
      </c>
      <c r="H22" s="44">
        <f t="shared" si="3"/>
        <v>7181</v>
      </c>
      <c r="I22" s="44">
        <f t="shared" si="3"/>
        <v>2353</v>
      </c>
      <c r="J22" s="44">
        <f t="shared" si="2"/>
        <v>9534</v>
      </c>
      <c r="K22" s="174" t="s">
        <v>628</v>
      </c>
    </row>
    <row r="23" spans="1:15" ht="21.6">
      <c r="A23" s="175" t="s">
        <v>290</v>
      </c>
      <c r="B23" s="148">
        <v>31367</v>
      </c>
      <c r="C23" s="47">
        <v>7784</v>
      </c>
      <c r="D23" s="47">
        <f t="shared" si="0"/>
        <v>39151</v>
      </c>
      <c r="E23" s="47">
        <v>1012</v>
      </c>
      <c r="F23" s="47">
        <v>286</v>
      </c>
      <c r="G23" s="47">
        <f t="shared" si="1"/>
        <v>1298</v>
      </c>
      <c r="H23" s="47">
        <f t="shared" si="3"/>
        <v>32379</v>
      </c>
      <c r="I23" s="47">
        <f t="shared" si="3"/>
        <v>8070</v>
      </c>
      <c r="J23" s="47">
        <f t="shared" si="2"/>
        <v>40449</v>
      </c>
      <c r="K23" s="176" t="s">
        <v>26</v>
      </c>
    </row>
    <row r="24" spans="1:15" ht="21.6">
      <c r="A24" s="196" t="s">
        <v>191</v>
      </c>
      <c r="B24" s="177">
        <f t="shared" ref="B24:J24" si="4">SUM(B12:B23)</f>
        <v>725869</v>
      </c>
      <c r="C24" s="177">
        <f t="shared" si="4"/>
        <v>500106</v>
      </c>
      <c r="D24" s="177">
        <f t="shared" si="4"/>
        <v>1225975</v>
      </c>
      <c r="E24" s="177">
        <f t="shared" si="4"/>
        <v>25626</v>
      </c>
      <c r="F24" s="177">
        <f t="shared" si="4"/>
        <v>22658</v>
      </c>
      <c r="G24" s="177">
        <f t="shared" si="4"/>
        <v>48284</v>
      </c>
      <c r="H24" s="177">
        <f t="shared" si="4"/>
        <v>751495</v>
      </c>
      <c r="I24" s="177">
        <f t="shared" si="4"/>
        <v>522764</v>
      </c>
      <c r="J24" s="177">
        <f t="shared" si="4"/>
        <v>1274259</v>
      </c>
      <c r="K24" s="197" t="s">
        <v>12</v>
      </c>
    </row>
    <row r="25" spans="1:15" ht="16.8">
      <c r="A25" s="110" t="s">
        <v>606</v>
      </c>
      <c r="B25" s="154"/>
      <c r="C25" s="154"/>
      <c r="D25" s="154"/>
      <c r="E25" s="154"/>
      <c r="F25" s="154"/>
      <c r="G25" s="154"/>
      <c r="H25" s="154"/>
      <c r="I25" s="154"/>
      <c r="J25" s="188"/>
      <c r="K25" s="198" t="s">
        <v>629</v>
      </c>
    </row>
    <row r="26" spans="1:15" ht="16.8">
      <c r="A26" s="145" t="s">
        <v>630</v>
      </c>
      <c r="B26" s="52"/>
      <c r="C26" s="52"/>
      <c r="D26" s="52"/>
      <c r="E26" s="52"/>
      <c r="F26" s="52"/>
      <c r="G26" s="52"/>
      <c r="H26" s="52"/>
      <c r="I26" s="52"/>
      <c r="J26" s="52"/>
      <c r="K26" s="54" t="s">
        <v>631</v>
      </c>
    </row>
    <row r="27" spans="1:15" ht="16.8">
      <c r="A27" s="145" t="s">
        <v>568</v>
      </c>
      <c r="B27" s="52"/>
      <c r="C27" s="143"/>
      <c r="D27" s="143"/>
      <c r="E27" s="52"/>
      <c r="F27" s="52"/>
      <c r="G27" s="52"/>
      <c r="H27" s="52"/>
      <c r="I27" s="199"/>
      <c r="J27" s="52"/>
      <c r="K27" s="54" t="s">
        <v>569</v>
      </c>
    </row>
    <row r="28" spans="1:15" ht="64.2" customHeight="1">
      <c r="A28" s="625" t="s">
        <v>632</v>
      </c>
      <c r="B28" s="625"/>
      <c r="C28" s="625"/>
      <c r="D28" s="625"/>
      <c r="E28" s="625"/>
      <c r="F28" s="625"/>
      <c r="G28" s="626" t="s">
        <v>633</v>
      </c>
      <c r="H28" s="626"/>
      <c r="I28" s="626"/>
      <c r="J28" s="626"/>
      <c r="K28" s="626"/>
      <c r="L28" s="200"/>
      <c r="M28" s="200"/>
    </row>
    <row r="29" spans="1:15" ht="48.6" customHeight="1">
      <c r="A29" s="625" t="s">
        <v>634</v>
      </c>
      <c r="B29" s="625"/>
      <c r="C29" s="625"/>
      <c r="D29" s="625"/>
      <c r="E29" s="625"/>
      <c r="F29" s="625"/>
      <c r="G29" s="626" t="s">
        <v>635</v>
      </c>
      <c r="H29" s="626"/>
      <c r="I29" s="626"/>
      <c r="J29" s="626"/>
      <c r="K29" s="626"/>
      <c r="L29" s="200"/>
      <c r="M29" s="200"/>
      <c r="N29" s="200"/>
      <c r="O29" s="200"/>
    </row>
    <row r="30" spans="1:15" ht="16.8">
      <c r="A30" s="201" t="s">
        <v>636</v>
      </c>
      <c r="B30" s="201"/>
      <c r="C30" s="201"/>
      <c r="D30" s="201"/>
      <c r="E30" s="202"/>
      <c r="F30" s="202"/>
      <c r="G30" s="627" t="s">
        <v>637</v>
      </c>
      <c r="H30" s="627"/>
      <c r="I30" s="627"/>
      <c r="J30" s="627"/>
      <c r="K30" s="627"/>
      <c r="L30" s="200"/>
      <c r="M30" s="200"/>
      <c r="N30" s="200"/>
      <c r="O30" s="200"/>
    </row>
    <row r="31" spans="1:15" ht="14.4" customHeight="1">
      <c r="A31" s="201" t="s">
        <v>638</v>
      </c>
      <c r="B31" s="201"/>
      <c r="C31" s="201"/>
      <c r="D31" s="201"/>
      <c r="E31" s="202"/>
      <c r="F31" s="628" t="s">
        <v>639</v>
      </c>
      <c r="G31" s="628"/>
      <c r="H31" s="628"/>
      <c r="I31" s="628"/>
      <c r="J31" s="628"/>
      <c r="K31" s="628"/>
    </row>
    <row r="32" spans="1:15" ht="16.8">
      <c r="A32" s="201" t="s">
        <v>640</v>
      </c>
      <c r="B32" s="201"/>
      <c r="C32" s="201"/>
      <c r="D32" s="201"/>
      <c r="E32" s="202"/>
      <c r="F32" s="202"/>
      <c r="G32" s="624" t="s">
        <v>641</v>
      </c>
      <c r="H32" s="624"/>
      <c r="I32" s="624"/>
      <c r="J32" s="624"/>
      <c r="K32" s="624"/>
    </row>
    <row r="39" ht="18" customHeight="1"/>
    <row r="74" ht="19.5" customHeight="1"/>
  </sheetData>
  <mergeCells count="17">
    <mergeCell ref="A5:K5"/>
    <mergeCell ref="A6:K6"/>
    <mergeCell ref="A8:A11"/>
    <mergeCell ref="B8:D8"/>
    <mergeCell ref="E8:G8"/>
    <mergeCell ref="H8:J8"/>
    <mergeCell ref="K8:K11"/>
    <mergeCell ref="B9:D9"/>
    <mergeCell ref="E9:G9"/>
    <mergeCell ref="H9:J9"/>
    <mergeCell ref="G32:K32"/>
    <mergeCell ref="A28:F28"/>
    <mergeCell ref="G28:K28"/>
    <mergeCell ref="A29:F29"/>
    <mergeCell ref="G29:K29"/>
    <mergeCell ref="G30:K30"/>
    <mergeCell ref="F31:K31"/>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5A2781"/>
  </sheetPr>
  <dimension ref="A2:K30"/>
  <sheetViews>
    <sheetView showGridLines="0" rightToLeft="1" view="pageBreakPreview" zoomScale="55" zoomScaleNormal="70" zoomScaleSheetLayoutView="55" workbookViewId="0">
      <selection activeCell="J29" sqref="J29"/>
    </sheetView>
  </sheetViews>
  <sheetFormatPr defaultColWidth="8.88671875" defaultRowHeight="14.4"/>
  <cols>
    <col min="1" max="1" width="18.33203125" style="30" customWidth="1"/>
    <col min="2" max="3" width="13.109375" style="30" bestFit="1" customWidth="1"/>
    <col min="4" max="4" width="15.88671875" style="30" bestFit="1" customWidth="1"/>
    <col min="5" max="6" width="11.33203125" style="30" bestFit="1" customWidth="1"/>
    <col min="7" max="7" width="13.88671875" style="30" customWidth="1"/>
    <col min="8" max="9" width="13.109375" style="30" bestFit="1" customWidth="1"/>
    <col min="10" max="10" width="15.88671875" style="30" bestFit="1" customWidth="1"/>
    <col min="11" max="11" width="18.6640625" style="30" customWidth="1"/>
    <col min="12" max="16384" width="8.88671875" style="30"/>
  </cols>
  <sheetData>
    <row r="2" spans="1:11">
      <c r="H2" s="114"/>
      <c r="I2" s="495" t="s">
        <v>64</v>
      </c>
      <c r="J2" s="495"/>
      <c r="K2" s="495"/>
    </row>
    <row r="3" spans="1:11" ht="15.6">
      <c r="A3" s="32"/>
      <c r="H3" s="138"/>
      <c r="I3" s="496" t="s">
        <v>65</v>
      </c>
      <c r="J3" s="496"/>
      <c r="K3" s="496"/>
    </row>
    <row r="4" spans="1:11" ht="15.6">
      <c r="A4" s="32"/>
      <c r="H4" s="138"/>
      <c r="I4" s="34"/>
      <c r="J4" s="34"/>
      <c r="K4" s="34"/>
    </row>
    <row r="5" spans="1:11" ht="15">
      <c r="A5" s="622" t="s">
        <v>473</v>
      </c>
      <c r="B5" s="622"/>
      <c r="C5" s="622"/>
      <c r="D5" s="622"/>
      <c r="E5" s="622"/>
      <c r="F5" s="622"/>
      <c r="G5" s="622"/>
      <c r="H5" s="622"/>
      <c r="I5" s="622"/>
      <c r="J5" s="622"/>
      <c r="K5" s="622"/>
    </row>
    <row r="6" spans="1:11" ht="15">
      <c r="A6" s="630" t="s">
        <v>474</v>
      </c>
      <c r="B6" s="630"/>
      <c r="C6" s="630"/>
      <c r="D6" s="630"/>
      <c r="E6" s="630"/>
      <c r="F6" s="630"/>
      <c r="G6" s="630"/>
      <c r="H6" s="630"/>
      <c r="I6" s="630"/>
      <c r="J6" s="630"/>
      <c r="K6" s="630"/>
    </row>
    <row r="7" spans="1:11" ht="19.5" customHeight="1">
      <c r="A7" s="203" t="s">
        <v>642</v>
      </c>
      <c r="B7" s="204"/>
      <c r="C7" s="204"/>
      <c r="D7" s="204"/>
      <c r="E7" s="204"/>
      <c r="F7" s="204"/>
      <c r="G7" s="204"/>
      <c r="H7" s="204"/>
      <c r="I7" s="204"/>
      <c r="J7" s="204"/>
      <c r="K7" s="205"/>
    </row>
    <row r="8" spans="1:11" ht="21.6" customHeight="1">
      <c r="A8" s="611" t="s">
        <v>152</v>
      </c>
      <c r="B8" s="615" t="s">
        <v>7</v>
      </c>
      <c r="C8" s="611"/>
      <c r="D8" s="611"/>
      <c r="E8" s="611" t="s">
        <v>9</v>
      </c>
      <c r="F8" s="611"/>
      <c r="G8" s="611"/>
      <c r="H8" s="611" t="s">
        <v>11</v>
      </c>
      <c r="I8" s="611"/>
      <c r="J8" s="612"/>
      <c r="K8" s="612" t="s">
        <v>153</v>
      </c>
    </row>
    <row r="9" spans="1:11" ht="21.75" customHeight="1">
      <c r="A9" s="611"/>
      <c r="B9" s="382" t="s">
        <v>8</v>
      </c>
      <c r="C9" s="613"/>
      <c r="D9" s="613"/>
      <c r="E9" s="613" t="s">
        <v>10</v>
      </c>
      <c r="F9" s="613"/>
      <c r="G9" s="613"/>
      <c r="H9" s="613" t="s">
        <v>12</v>
      </c>
      <c r="I9" s="613"/>
      <c r="J9" s="381"/>
      <c r="K9" s="612"/>
    </row>
    <row r="10" spans="1:11" ht="21.6">
      <c r="A10" s="611"/>
      <c r="B10" s="39" t="s">
        <v>72</v>
      </c>
      <c r="C10" s="43" t="s">
        <v>73</v>
      </c>
      <c r="D10" s="43" t="s">
        <v>584</v>
      </c>
      <c r="E10" s="43" t="s">
        <v>72</v>
      </c>
      <c r="F10" s="43" t="s">
        <v>73</v>
      </c>
      <c r="G10" s="43" t="s">
        <v>584</v>
      </c>
      <c r="H10" s="43" t="s">
        <v>72</v>
      </c>
      <c r="I10" s="43" t="s">
        <v>73</v>
      </c>
      <c r="J10" s="38" t="s">
        <v>584</v>
      </c>
      <c r="K10" s="612"/>
    </row>
    <row r="11" spans="1:11" ht="21.6">
      <c r="A11" s="613"/>
      <c r="B11" s="42" t="s">
        <v>184</v>
      </c>
      <c r="C11" s="103" t="s">
        <v>186</v>
      </c>
      <c r="D11" s="103" t="s">
        <v>12</v>
      </c>
      <c r="E11" s="103" t="s">
        <v>184</v>
      </c>
      <c r="F11" s="103" t="s">
        <v>186</v>
      </c>
      <c r="G11" s="103" t="s">
        <v>12</v>
      </c>
      <c r="H11" s="103" t="s">
        <v>184</v>
      </c>
      <c r="I11" s="103" t="s">
        <v>186</v>
      </c>
      <c r="J11" s="41" t="s">
        <v>12</v>
      </c>
      <c r="K11" s="381"/>
    </row>
    <row r="12" spans="1:11" ht="21.6">
      <c r="A12" s="173" t="s">
        <v>154</v>
      </c>
      <c r="B12" s="147">
        <v>281874</v>
      </c>
      <c r="C12" s="44">
        <v>174344</v>
      </c>
      <c r="D12" s="44">
        <f t="shared" ref="D12:D25" si="0">SUM(B12:C12)</f>
        <v>456218</v>
      </c>
      <c r="E12" s="44">
        <v>5514</v>
      </c>
      <c r="F12" s="44">
        <v>4174</v>
      </c>
      <c r="G12" s="44">
        <f t="shared" ref="G12:G25" si="1">SUM(E12:F12)</f>
        <v>9688</v>
      </c>
      <c r="H12" s="44">
        <f>B12+E12</f>
        <v>287388</v>
      </c>
      <c r="I12" s="44">
        <f>C12+F12</f>
        <v>178518</v>
      </c>
      <c r="J12" s="44">
        <f t="shared" ref="J12:J25" si="2">SUM(H12:I12)</f>
        <v>465906</v>
      </c>
      <c r="K12" s="174" t="s">
        <v>155</v>
      </c>
    </row>
    <row r="13" spans="1:11" ht="21.6">
      <c r="A13" s="175" t="s">
        <v>156</v>
      </c>
      <c r="B13" s="148">
        <v>111776</v>
      </c>
      <c r="C13" s="47">
        <v>76736</v>
      </c>
      <c r="D13" s="47">
        <f t="shared" si="0"/>
        <v>188512</v>
      </c>
      <c r="E13" s="47">
        <v>3792</v>
      </c>
      <c r="F13" s="47">
        <v>3140</v>
      </c>
      <c r="G13" s="47">
        <f t="shared" si="1"/>
        <v>6932</v>
      </c>
      <c r="H13" s="47">
        <f t="shared" ref="H13:I25" si="3">B13+E13</f>
        <v>115568</v>
      </c>
      <c r="I13" s="47">
        <f t="shared" si="3"/>
        <v>79876</v>
      </c>
      <c r="J13" s="47">
        <f t="shared" si="2"/>
        <v>195444</v>
      </c>
      <c r="K13" s="176" t="s">
        <v>157</v>
      </c>
    </row>
    <row r="14" spans="1:11" ht="21.6">
      <c r="A14" s="173" t="s">
        <v>158</v>
      </c>
      <c r="B14" s="147">
        <v>40780</v>
      </c>
      <c r="C14" s="44">
        <v>29440</v>
      </c>
      <c r="D14" s="44">
        <f t="shared" si="0"/>
        <v>70220</v>
      </c>
      <c r="E14" s="44">
        <v>1610</v>
      </c>
      <c r="F14" s="44">
        <v>1889</v>
      </c>
      <c r="G14" s="44">
        <f t="shared" si="1"/>
        <v>3499</v>
      </c>
      <c r="H14" s="44">
        <f t="shared" si="3"/>
        <v>42390</v>
      </c>
      <c r="I14" s="44">
        <f t="shared" si="3"/>
        <v>31329</v>
      </c>
      <c r="J14" s="44">
        <f t="shared" si="2"/>
        <v>73719</v>
      </c>
      <c r="K14" s="174" t="s">
        <v>159</v>
      </c>
    </row>
    <row r="15" spans="1:11" ht="21.6">
      <c r="A15" s="175" t="s">
        <v>160</v>
      </c>
      <c r="B15" s="148">
        <v>35343</v>
      </c>
      <c r="C15" s="47">
        <v>27124</v>
      </c>
      <c r="D15" s="47">
        <f t="shared" si="0"/>
        <v>62467</v>
      </c>
      <c r="E15" s="47">
        <v>1750</v>
      </c>
      <c r="F15" s="47">
        <v>1931</v>
      </c>
      <c r="G15" s="47">
        <f t="shared" si="1"/>
        <v>3681</v>
      </c>
      <c r="H15" s="47">
        <f t="shared" si="3"/>
        <v>37093</v>
      </c>
      <c r="I15" s="47">
        <f t="shared" si="3"/>
        <v>29055</v>
      </c>
      <c r="J15" s="47">
        <f t="shared" si="2"/>
        <v>66148</v>
      </c>
      <c r="K15" s="176" t="s">
        <v>161</v>
      </c>
    </row>
    <row r="16" spans="1:11" ht="21.6">
      <c r="A16" s="173" t="s">
        <v>162</v>
      </c>
      <c r="B16" s="147">
        <v>72182</v>
      </c>
      <c r="C16" s="44">
        <v>50673</v>
      </c>
      <c r="D16" s="44">
        <f t="shared" si="0"/>
        <v>122855</v>
      </c>
      <c r="E16" s="44">
        <v>3723</v>
      </c>
      <c r="F16" s="44">
        <v>2779</v>
      </c>
      <c r="G16" s="44">
        <f t="shared" si="1"/>
        <v>6502</v>
      </c>
      <c r="H16" s="44">
        <f t="shared" si="3"/>
        <v>75905</v>
      </c>
      <c r="I16" s="44">
        <f t="shared" si="3"/>
        <v>53452</v>
      </c>
      <c r="J16" s="44">
        <f t="shared" si="2"/>
        <v>129357</v>
      </c>
      <c r="K16" s="174" t="s">
        <v>163</v>
      </c>
    </row>
    <row r="17" spans="1:11" ht="21.6">
      <c r="A17" s="175" t="s">
        <v>164</v>
      </c>
      <c r="B17" s="148">
        <v>50662</v>
      </c>
      <c r="C17" s="47">
        <v>46220</v>
      </c>
      <c r="D17" s="47">
        <f t="shared" si="0"/>
        <v>96882</v>
      </c>
      <c r="E17" s="47">
        <v>2388</v>
      </c>
      <c r="F17" s="47">
        <v>2489</v>
      </c>
      <c r="G17" s="47">
        <f t="shared" si="1"/>
        <v>4877</v>
      </c>
      <c r="H17" s="47">
        <f t="shared" si="3"/>
        <v>53050</v>
      </c>
      <c r="I17" s="47">
        <f t="shared" si="3"/>
        <v>48709</v>
      </c>
      <c r="J17" s="47">
        <f t="shared" si="2"/>
        <v>101759</v>
      </c>
      <c r="K17" s="176" t="s">
        <v>165</v>
      </c>
    </row>
    <row r="18" spans="1:11" ht="21.6">
      <c r="A18" s="173" t="s">
        <v>166</v>
      </c>
      <c r="B18" s="147">
        <v>20956</v>
      </c>
      <c r="C18" s="44">
        <v>15208</v>
      </c>
      <c r="D18" s="44">
        <f t="shared" si="0"/>
        <v>36164</v>
      </c>
      <c r="E18" s="44">
        <v>1004</v>
      </c>
      <c r="F18" s="44">
        <v>735</v>
      </c>
      <c r="G18" s="44">
        <f t="shared" si="1"/>
        <v>1739</v>
      </c>
      <c r="H18" s="44">
        <f t="shared" si="3"/>
        <v>21960</v>
      </c>
      <c r="I18" s="44">
        <f t="shared" si="3"/>
        <v>15943</v>
      </c>
      <c r="J18" s="44">
        <f t="shared" si="2"/>
        <v>37903</v>
      </c>
      <c r="K18" s="174" t="s">
        <v>167</v>
      </c>
    </row>
    <row r="19" spans="1:11" ht="21.6">
      <c r="A19" s="175" t="s">
        <v>168</v>
      </c>
      <c r="B19" s="148">
        <v>18757</v>
      </c>
      <c r="C19" s="47">
        <v>14367</v>
      </c>
      <c r="D19" s="47">
        <f t="shared" si="0"/>
        <v>33124</v>
      </c>
      <c r="E19" s="47">
        <v>742</v>
      </c>
      <c r="F19" s="47">
        <v>710</v>
      </c>
      <c r="G19" s="47">
        <f t="shared" si="1"/>
        <v>1452</v>
      </c>
      <c r="H19" s="47">
        <f t="shared" si="3"/>
        <v>19499</v>
      </c>
      <c r="I19" s="47">
        <f t="shared" si="3"/>
        <v>15077</v>
      </c>
      <c r="J19" s="47">
        <f t="shared" si="2"/>
        <v>34576</v>
      </c>
      <c r="K19" s="176" t="s">
        <v>169</v>
      </c>
    </row>
    <row r="20" spans="1:11" ht="21.6">
      <c r="A20" s="173" t="s">
        <v>594</v>
      </c>
      <c r="B20" s="147">
        <v>11607</v>
      </c>
      <c r="C20" s="44">
        <v>7078</v>
      </c>
      <c r="D20" s="44">
        <f t="shared" si="0"/>
        <v>18685</v>
      </c>
      <c r="E20" s="44">
        <v>1040</v>
      </c>
      <c r="F20" s="44">
        <v>805</v>
      </c>
      <c r="G20" s="44">
        <f t="shared" si="1"/>
        <v>1845</v>
      </c>
      <c r="H20" s="44">
        <f t="shared" si="3"/>
        <v>12647</v>
      </c>
      <c r="I20" s="44">
        <f t="shared" si="3"/>
        <v>7883</v>
      </c>
      <c r="J20" s="44">
        <f t="shared" si="2"/>
        <v>20530</v>
      </c>
      <c r="K20" s="174" t="s">
        <v>171</v>
      </c>
    </row>
    <row r="21" spans="1:11" ht="21.6">
      <c r="A21" s="175" t="s">
        <v>172</v>
      </c>
      <c r="B21" s="148">
        <v>29905</v>
      </c>
      <c r="C21" s="47">
        <v>24779</v>
      </c>
      <c r="D21" s="47">
        <f t="shared" si="0"/>
        <v>54684</v>
      </c>
      <c r="E21" s="47">
        <v>1381</v>
      </c>
      <c r="F21" s="47">
        <v>1192</v>
      </c>
      <c r="G21" s="47">
        <f t="shared" si="1"/>
        <v>2573</v>
      </c>
      <c r="H21" s="47">
        <f t="shared" si="3"/>
        <v>31286</v>
      </c>
      <c r="I21" s="47">
        <f t="shared" si="3"/>
        <v>25971</v>
      </c>
      <c r="J21" s="47">
        <f t="shared" si="2"/>
        <v>57257</v>
      </c>
      <c r="K21" s="176" t="s">
        <v>173</v>
      </c>
    </row>
    <row r="22" spans="1:11" ht="21.6">
      <c r="A22" s="173" t="s">
        <v>174</v>
      </c>
      <c r="B22" s="147">
        <v>19153</v>
      </c>
      <c r="C22" s="44">
        <v>11180</v>
      </c>
      <c r="D22" s="44">
        <f t="shared" si="0"/>
        <v>30333</v>
      </c>
      <c r="E22" s="44">
        <v>998</v>
      </c>
      <c r="F22" s="44">
        <v>1334</v>
      </c>
      <c r="G22" s="44">
        <f t="shared" si="1"/>
        <v>2332</v>
      </c>
      <c r="H22" s="44">
        <f t="shared" si="3"/>
        <v>20151</v>
      </c>
      <c r="I22" s="44">
        <f t="shared" si="3"/>
        <v>12514</v>
      </c>
      <c r="J22" s="44">
        <f t="shared" si="2"/>
        <v>32665</v>
      </c>
      <c r="K22" s="174" t="s">
        <v>175</v>
      </c>
    </row>
    <row r="23" spans="1:11" ht="21.6">
      <c r="A23" s="175" t="s">
        <v>176</v>
      </c>
      <c r="B23" s="148">
        <v>13561</v>
      </c>
      <c r="C23" s="47">
        <v>11452</v>
      </c>
      <c r="D23" s="47">
        <f t="shared" si="0"/>
        <v>25013</v>
      </c>
      <c r="E23" s="47">
        <v>677</v>
      </c>
      <c r="F23" s="47">
        <v>846</v>
      </c>
      <c r="G23" s="47">
        <f t="shared" si="1"/>
        <v>1523</v>
      </c>
      <c r="H23" s="47">
        <f t="shared" si="3"/>
        <v>14238</v>
      </c>
      <c r="I23" s="47">
        <f t="shared" si="3"/>
        <v>12298</v>
      </c>
      <c r="J23" s="47">
        <f t="shared" si="2"/>
        <v>26536</v>
      </c>
      <c r="K23" s="176" t="s">
        <v>177</v>
      </c>
    </row>
    <row r="24" spans="1:11" ht="21.6">
      <c r="A24" s="173" t="s">
        <v>178</v>
      </c>
      <c r="B24" s="147">
        <v>17952</v>
      </c>
      <c r="C24" s="44">
        <v>10911</v>
      </c>
      <c r="D24" s="44">
        <f t="shared" si="0"/>
        <v>28863</v>
      </c>
      <c r="E24" s="44">
        <v>914</v>
      </c>
      <c r="F24" s="44">
        <v>617</v>
      </c>
      <c r="G24" s="44">
        <f t="shared" si="1"/>
        <v>1531</v>
      </c>
      <c r="H24" s="44">
        <f t="shared" si="3"/>
        <v>18866</v>
      </c>
      <c r="I24" s="44">
        <f t="shared" si="3"/>
        <v>11528</v>
      </c>
      <c r="J24" s="44">
        <f t="shared" si="2"/>
        <v>30394</v>
      </c>
      <c r="K24" s="174" t="s">
        <v>179</v>
      </c>
    </row>
    <row r="25" spans="1:11" ht="21.6">
      <c r="A25" s="175" t="s">
        <v>595</v>
      </c>
      <c r="B25" s="148">
        <v>1361</v>
      </c>
      <c r="C25" s="47">
        <v>594</v>
      </c>
      <c r="D25" s="47">
        <f t="shared" si="0"/>
        <v>1955</v>
      </c>
      <c r="E25" s="47">
        <v>93</v>
      </c>
      <c r="F25" s="47">
        <v>17</v>
      </c>
      <c r="G25" s="47">
        <f t="shared" si="1"/>
        <v>110</v>
      </c>
      <c r="H25" s="47">
        <f t="shared" si="3"/>
        <v>1454</v>
      </c>
      <c r="I25" s="47">
        <f t="shared" si="3"/>
        <v>611</v>
      </c>
      <c r="J25" s="47">
        <f t="shared" si="2"/>
        <v>2065</v>
      </c>
      <c r="K25" s="176" t="s">
        <v>596</v>
      </c>
    </row>
    <row r="26" spans="1:11" ht="21.6">
      <c r="A26" s="196" t="s">
        <v>600</v>
      </c>
      <c r="B26" s="109">
        <f t="shared" ref="B26:J26" si="4">SUM(B12:B25)</f>
        <v>725869</v>
      </c>
      <c r="C26" s="109">
        <f t="shared" si="4"/>
        <v>500106</v>
      </c>
      <c r="D26" s="109">
        <f t="shared" si="4"/>
        <v>1225975</v>
      </c>
      <c r="E26" s="109">
        <f t="shared" si="4"/>
        <v>25626</v>
      </c>
      <c r="F26" s="109">
        <f t="shared" si="4"/>
        <v>22658</v>
      </c>
      <c r="G26" s="109">
        <f t="shared" si="4"/>
        <v>48284</v>
      </c>
      <c r="H26" s="109">
        <f t="shared" si="4"/>
        <v>751495</v>
      </c>
      <c r="I26" s="109">
        <f t="shared" si="4"/>
        <v>522764</v>
      </c>
      <c r="J26" s="197">
        <f t="shared" si="4"/>
        <v>1274259</v>
      </c>
      <c r="K26" s="38" t="s">
        <v>12</v>
      </c>
    </row>
    <row r="27" spans="1:11" ht="16.8">
      <c r="A27" s="110" t="s">
        <v>643</v>
      </c>
      <c r="B27" s="111"/>
      <c r="C27" s="154"/>
      <c r="D27" s="154"/>
      <c r="E27" s="154"/>
      <c r="F27" s="154"/>
      <c r="G27" s="154"/>
      <c r="H27" s="154"/>
      <c r="I27" s="154"/>
      <c r="J27" s="120"/>
      <c r="K27" s="120" t="s">
        <v>567</v>
      </c>
    </row>
    <row r="28" spans="1:11" ht="16.8">
      <c r="A28" s="110" t="s">
        <v>644</v>
      </c>
      <c r="B28" s="133"/>
      <c r="C28" s="154"/>
      <c r="D28" s="154"/>
      <c r="E28" s="154"/>
      <c r="F28" s="154"/>
      <c r="G28" s="154"/>
      <c r="H28" s="154"/>
      <c r="I28" s="154"/>
      <c r="J28" s="629" t="s">
        <v>645</v>
      </c>
      <c r="K28" s="629"/>
    </row>
    <row r="29" spans="1:11" ht="16.8">
      <c r="A29" s="187" t="s">
        <v>568</v>
      </c>
      <c r="B29" s="188"/>
      <c r="C29" s="188"/>
      <c r="D29" s="188"/>
      <c r="E29" s="188"/>
      <c r="F29" s="188"/>
      <c r="G29" s="188"/>
      <c r="H29" s="188"/>
      <c r="I29" s="188"/>
      <c r="J29" s="206"/>
      <c r="K29" s="120" t="s">
        <v>569</v>
      </c>
    </row>
    <row r="30" spans="1:11">
      <c r="A30" s="114"/>
      <c r="B30" s="207"/>
      <c r="C30" s="207"/>
      <c r="D30" s="207"/>
      <c r="E30" s="207"/>
      <c r="F30" s="207"/>
      <c r="G30" s="207"/>
      <c r="H30" s="207"/>
      <c r="I30" s="207"/>
      <c r="J30" s="207"/>
      <c r="K30" s="114"/>
    </row>
  </sheetData>
  <mergeCells count="13">
    <mergeCell ref="E9:G9"/>
    <mergeCell ref="H9:J9"/>
    <mergeCell ref="J28:K28"/>
    <mergeCell ref="I2:K2"/>
    <mergeCell ref="I3:K3"/>
    <mergeCell ref="A5:K5"/>
    <mergeCell ref="A6:K6"/>
    <mergeCell ref="A8:A11"/>
    <mergeCell ref="B8:D8"/>
    <mergeCell ref="E8:G8"/>
    <mergeCell ref="H8:J8"/>
    <mergeCell ref="K8:K11"/>
    <mergeCell ref="B9:D9"/>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B95BC-4FCB-4F50-A8CE-CE32101C47A7}">
  <sheetPr>
    <tabColor rgb="FF002060"/>
  </sheetPr>
  <dimension ref="A1:Q16"/>
  <sheetViews>
    <sheetView showGridLines="0" rightToLeft="1" view="pageBreakPreview" zoomScaleNormal="100" zoomScaleSheetLayoutView="100" workbookViewId="0"/>
  </sheetViews>
  <sheetFormatPr defaultColWidth="8.77734375" defaultRowHeight="13.8"/>
  <cols>
    <col min="1" max="1" width="0.44140625" style="262" customWidth="1"/>
    <col min="2" max="2" width="14.77734375" style="262" customWidth="1"/>
    <col min="3" max="3" width="2.33203125" style="262" customWidth="1"/>
    <col min="4" max="4" width="13.33203125" style="262" customWidth="1"/>
    <col min="5" max="5" width="10.33203125" style="262" customWidth="1"/>
    <col min="6" max="6" width="2.5546875" style="262" customWidth="1"/>
    <col min="7" max="7" width="7.6640625" style="262" customWidth="1"/>
    <col min="8" max="10" width="10.33203125" style="262" customWidth="1"/>
    <col min="11" max="11" width="2.77734375" style="262" customWidth="1"/>
    <col min="12" max="12" width="1.21875" style="262" customWidth="1"/>
    <col min="13" max="13" width="6.21875" style="262" customWidth="1"/>
    <col min="14" max="16" width="10.33203125" style="262" customWidth="1"/>
    <col min="17" max="17" width="1.109375" style="262" customWidth="1"/>
    <col min="18" max="18" width="0" style="262" hidden="1" customWidth="1"/>
    <col min="19" max="16384" width="8.77734375" style="262"/>
  </cols>
  <sheetData>
    <row r="1" spans="1:17" ht="3.6" customHeight="1"/>
    <row r="2" spans="1:17" ht="3.9" customHeight="1"/>
    <row r="3" spans="1:17" ht="0.9" customHeight="1">
      <c r="A3" s="358"/>
      <c r="B3" s="358"/>
    </row>
    <row r="4" spans="1:17" ht="16.95" customHeight="1">
      <c r="A4" s="358"/>
      <c r="B4" s="358"/>
      <c r="M4" s="371" t="s">
        <v>0</v>
      </c>
      <c r="N4" s="358"/>
      <c r="O4" s="358"/>
      <c r="P4" s="358"/>
      <c r="Q4" s="358"/>
    </row>
    <row r="5" spans="1:17">
      <c r="A5" s="358"/>
      <c r="B5" s="358"/>
      <c r="M5" s="372" t="s">
        <v>1</v>
      </c>
      <c r="N5" s="358"/>
      <c r="O5" s="358"/>
      <c r="P5" s="358"/>
      <c r="Q5" s="358"/>
    </row>
    <row r="6" spans="1:17">
      <c r="M6" s="287"/>
    </row>
    <row r="7" spans="1:17" ht="23.4" customHeight="1">
      <c r="B7" s="373" t="s">
        <v>133</v>
      </c>
      <c r="C7" s="358"/>
      <c r="D7" s="358"/>
      <c r="E7" s="358"/>
      <c r="F7" s="358"/>
      <c r="G7" s="358"/>
      <c r="H7" s="358"/>
      <c r="I7" s="358"/>
      <c r="J7" s="358"/>
      <c r="K7" s="358"/>
      <c r="L7" s="358"/>
      <c r="M7" s="358"/>
      <c r="N7" s="358"/>
      <c r="O7" s="358"/>
      <c r="P7" s="358"/>
      <c r="Q7" s="358"/>
    </row>
    <row r="8" spans="1:17" ht="24.45" customHeight="1">
      <c r="B8" s="374" t="s">
        <v>134</v>
      </c>
      <c r="C8" s="358"/>
      <c r="D8" s="358"/>
      <c r="E8" s="358"/>
      <c r="F8" s="358"/>
      <c r="G8" s="358"/>
      <c r="H8" s="358"/>
      <c r="I8" s="358"/>
      <c r="J8" s="358"/>
      <c r="K8" s="358"/>
      <c r="L8" s="358"/>
      <c r="M8" s="358"/>
      <c r="N8" s="358"/>
      <c r="O8" s="358"/>
      <c r="P8" s="358"/>
      <c r="Q8" s="358"/>
    </row>
    <row r="9" spans="1:17" ht="17.399999999999999">
      <c r="A9" s="369" t="s">
        <v>135</v>
      </c>
      <c r="B9" s="358"/>
      <c r="C9" s="358"/>
      <c r="D9" s="261" t="s">
        <v>2</v>
      </c>
      <c r="E9" s="370" t="s">
        <v>2</v>
      </c>
      <c r="F9" s="358"/>
      <c r="G9" s="358"/>
      <c r="H9" s="358"/>
      <c r="I9" s="370" t="s">
        <v>2</v>
      </c>
      <c r="J9" s="358"/>
      <c r="K9" s="358"/>
      <c r="L9" s="358"/>
      <c r="M9" s="358"/>
      <c r="N9" s="370" t="s">
        <v>2</v>
      </c>
      <c r="O9" s="358"/>
      <c r="P9" s="358"/>
    </row>
    <row r="10" spans="1:17" ht="41.25" customHeight="1">
      <c r="A10" s="365" t="s">
        <v>15</v>
      </c>
      <c r="B10" s="393"/>
      <c r="C10" s="393"/>
      <c r="D10" s="394"/>
      <c r="E10" s="365" t="s">
        <v>22</v>
      </c>
      <c r="F10" s="366"/>
      <c r="G10" s="366"/>
      <c r="H10" s="361"/>
      <c r="I10" s="365" t="s">
        <v>23</v>
      </c>
      <c r="J10" s="366"/>
      <c r="K10" s="366"/>
      <c r="L10" s="366"/>
      <c r="M10" s="361"/>
      <c r="N10" s="365" t="s">
        <v>24</v>
      </c>
      <c r="O10" s="366"/>
      <c r="P10" s="361"/>
    </row>
    <row r="11" spans="1:17" ht="38.25" customHeight="1">
      <c r="A11" s="395"/>
      <c r="B11" s="396"/>
      <c r="C11" s="396"/>
      <c r="D11" s="397"/>
      <c r="E11" s="264" t="s">
        <v>136</v>
      </c>
      <c r="F11" s="365" t="s">
        <v>137</v>
      </c>
      <c r="G11" s="361"/>
      <c r="H11" s="264" t="s">
        <v>138</v>
      </c>
      <c r="I11" s="264" t="s">
        <v>136</v>
      </c>
      <c r="J11" s="264" t="s">
        <v>137</v>
      </c>
      <c r="K11" s="365" t="s">
        <v>138</v>
      </c>
      <c r="L11" s="366"/>
      <c r="M11" s="361"/>
      <c r="N11" s="264" t="s">
        <v>136</v>
      </c>
      <c r="O11" s="264" t="s">
        <v>137</v>
      </c>
      <c r="P11" s="264" t="s">
        <v>138</v>
      </c>
    </row>
    <row r="12" spans="1:17" ht="21.6">
      <c r="A12" s="388" t="s">
        <v>17</v>
      </c>
      <c r="B12" s="366"/>
      <c r="C12" s="361"/>
      <c r="D12" s="282" t="s">
        <v>18</v>
      </c>
      <c r="E12" s="271">
        <v>7.9358371441660402</v>
      </c>
      <c r="F12" s="362">
        <v>30.215458722214802</v>
      </c>
      <c r="G12" s="361"/>
      <c r="H12" s="271">
        <v>14.9191401337178</v>
      </c>
      <c r="I12" s="271">
        <v>1.9260419582585999</v>
      </c>
      <c r="J12" s="271">
        <v>9.05169414875113</v>
      </c>
      <c r="K12" s="362">
        <v>2.66266686077903</v>
      </c>
      <c r="L12" s="366"/>
      <c r="M12" s="361"/>
      <c r="N12" s="271">
        <v>4.3945961835307816</v>
      </c>
      <c r="O12" s="271">
        <v>24.587182479348758</v>
      </c>
      <c r="P12" s="271">
        <v>8.5033831452848894</v>
      </c>
    </row>
    <row r="13" spans="1:17" ht="21.6">
      <c r="A13" s="389" t="s">
        <v>139</v>
      </c>
      <c r="B13" s="366"/>
      <c r="C13" s="361"/>
      <c r="D13" s="281" t="s">
        <v>20</v>
      </c>
      <c r="E13" s="274">
        <v>8.0918236571314637</v>
      </c>
      <c r="F13" s="368">
        <v>31.439978898729571</v>
      </c>
      <c r="G13" s="361"/>
      <c r="H13" s="274">
        <v>15.447318905781945</v>
      </c>
      <c r="I13" s="274">
        <v>2.3348818679724501</v>
      </c>
      <c r="J13" s="274">
        <v>9.511210043548834</v>
      </c>
      <c r="K13" s="390">
        <v>3.1241627694190939</v>
      </c>
      <c r="L13" s="391">
        <v>3.1241627694190939</v>
      </c>
      <c r="M13" s="392">
        <v>3.1241627694190939</v>
      </c>
      <c r="N13" s="274">
        <v>4.6990022066315351</v>
      </c>
      <c r="O13" s="274">
        <v>25.337454301918015</v>
      </c>
      <c r="P13" s="274">
        <v>8.9798129171163552</v>
      </c>
    </row>
    <row r="14" spans="1:17" ht="1.2" customHeight="1"/>
    <row r="15" spans="1:17" ht="16.95" customHeight="1">
      <c r="A15" s="357" t="s">
        <v>13</v>
      </c>
      <c r="B15" s="358"/>
      <c r="C15" s="358"/>
      <c r="D15" s="358"/>
      <c r="E15" s="358"/>
      <c r="F15" s="358"/>
      <c r="L15" s="386" t="s">
        <v>14</v>
      </c>
      <c r="M15" s="387"/>
      <c r="N15" s="387"/>
      <c r="O15" s="387"/>
      <c r="P15" s="387"/>
      <c r="Q15" s="387"/>
    </row>
    <row r="16" spans="1:17" ht="6.15" customHeight="1"/>
  </sheetData>
  <mergeCells count="23">
    <mergeCell ref="A9:C9"/>
    <mergeCell ref="E9:H9"/>
    <mergeCell ref="I9:M9"/>
    <mergeCell ref="N9:P9"/>
    <mergeCell ref="A3:B5"/>
    <mergeCell ref="M4:Q4"/>
    <mergeCell ref="M5:Q5"/>
    <mergeCell ref="B7:Q7"/>
    <mergeCell ref="B8:Q8"/>
    <mergeCell ref="A10:D11"/>
    <mergeCell ref="E10:H10"/>
    <mergeCell ref="I10:M10"/>
    <mergeCell ref="N10:P10"/>
    <mergeCell ref="F11:G11"/>
    <mergeCell ref="K11:M11"/>
    <mergeCell ref="A15:F15"/>
    <mergeCell ref="L15:Q15"/>
    <mergeCell ref="A12:C12"/>
    <mergeCell ref="F12:G12"/>
    <mergeCell ref="K12:M12"/>
    <mergeCell ref="A13:C13"/>
    <mergeCell ref="F13:G13"/>
    <mergeCell ref="K13:M13"/>
  </mergeCells>
  <pageMargins left="0.78740157480314998" right="0.78740157480314998" top="0.78740157480314998" bottom="0.78740157480314998" header="0.78740157480314998" footer="0.78740157480314998"/>
  <pageSetup paperSize="9" scale="63" orientation="portrait" horizontalDpi="300" verticalDpi="300"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5A2781"/>
  </sheetPr>
  <dimension ref="A2:L19"/>
  <sheetViews>
    <sheetView showGridLines="0" rightToLeft="1" view="pageBreakPreview" zoomScale="70" zoomScaleNormal="40" zoomScaleSheetLayoutView="70" workbookViewId="0">
      <selection activeCell="J29" sqref="J29"/>
    </sheetView>
  </sheetViews>
  <sheetFormatPr defaultColWidth="8.88671875" defaultRowHeight="14.4"/>
  <cols>
    <col min="1" max="1" width="30" style="30" customWidth="1"/>
    <col min="2" max="2" width="12.44140625" style="30" customWidth="1"/>
    <col min="3" max="3" width="10.88671875" style="30" customWidth="1"/>
    <col min="4" max="4" width="13.44140625" style="30" customWidth="1"/>
    <col min="5" max="5" width="12" style="30" customWidth="1"/>
    <col min="6" max="6" width="12.33203125" style="30" customWidth="1"/>
    <col min="7" max="8" width="12.6640625" style="30" customWidth="1"/>
    <col min="9" max="9" width="10.88671875" style="30" customWidth="1"/>
    <col min="10" max="10" width="15.44140625" style="30" customWidth="1"/>
    <col min="11" max="16384" width="8.88671875" style="30"/>
  </cols>
  <sheetData>
    <row r="2" spans="1:12">
      <c r="H2" s="495" t="s">
        <v>64</v>
      </c>
      <c r="I2" s="495"/>
      <c r="J2" s="495"/>
    </row>
    <row r="3" spans="1:12">
      <c r="A3" s="98"/>
      <c r="B3" s="98"/>
      <c r="C3" s="98"/>
      <c r="D3" s="98"/>
      <c r="E3" s="98"/>
      <c r="F3" s="98"/>
      <c r="G3" s="98"/>
      <c r="H3" s="496" t="s">
        <v>65</v>
      </c>
      <c r="I3" s="496"/>
      <c r="J3" s="496"/>
      <c r="K3" s="172"/>
      <c r="L3" s="172"/>
    </row>
    <row r="4" spans="1:12">
      <c r="A4" s="98"/>
      <c r="B4" s="98"/>
      <c r="C4" s="98"/>
      <c r="D4" s="98"/>
      <c r="E4" s="98"/>
      <c r="F4" s="98"/>
      <c r="G4" s="98"/>
      <c r="H4" s="98"/>
      <c r="I4" s="172"/>
      <c r="J4" s="98"/>
    </row>
    <row r="5" spans="1:12">
      <c r="A5" s="98"/>
      <c r="B5" s="98"/>
      <c r="C5" s="98"/>
      <c r="D5" s="98"/>
      <c r="E5" s="98"/>
      <c r="F5" s="98"/>
      <c r="G5" s="98"/>
      <c r="H5" s="98"/>
      <c r="I5" s="172"/>
      <c r="J5" s="98"/>
    </row>
    <row r="6" spans="1:12" ht="15">
      <c r="A6" s="377" t="s">
        <v>476</v>
      </c>
      <c r="B6" s="377"/>
      <c r="C6" s="377"/>
      <c r="D6" s="377"/>
      <c r="E6" s="377"/>
      <c r="F6" s="377"/>
      <c r="G6" s="377"/>
      <c r="H6" s="377"/>
      <c r="I6" s="377"/>
      <c r="J6" s="377"/>
    </row>
    <row r="7" spans="1:12" ht="15.6">
      <c r="A7" s="631" t="s">
        <v>477</v>
      </c>
      <c r="B7" s="631"/>
      <c r="C7" s="631"/>
      <c r="D7" s="631"/>
      <c r="E7" s="631"/>
      <c r="F7" s="631"/>
      <c r="G7" s="631"/>
      <c r="H7" s="631"/>
      <c r="I7" s="631"/>
      <c r="J7" s="631"/>
    </row>
    <row r="8" spans="1:12" ht="17.399999999999999">
      <c r="A8" s="140" t="s">
        <v>646</v>
      </c>
      <c r="B8" s="146"/>
      <c r="C8" s="146"/>
      <c r="D8" s="146"/>
      <c r="E8" s="146"/>
      <c r="F8" s="146"/>
      <c r="G8" s="146"/>
      <c r="H8" s="146"/>
      <c r="I8" s="146"/>
      <c r="J8" s="146"/>
    </row>
    <row r="9" spans="1:12" ht="21.6">
      <c r="A9" s="611" t="s">
        <v>647</v>
      </c>
      <c r="B9" s="611" t="s">
        <v>7</v>
      </c>
      <c r="C9" s="611"/>
      <c r="D9" s="611"/>
      <c r="E9" s="611" t="s">
        <v>9</v>
      </c>
      <c r="F9" s="611"/>
      <c r="G9" s="611"/>
      <c r="H9" s="611" t="s">
        <v>11</v>
      </c>
      <c r="I9" s="611"/>
      <c r="J9" s="612"/>
    </row>
    <row r="10" spans="1:12" ht="21.6">
      <c r="A10" s="611"/>
      <c r="B10" s="613" t="s">
        <v>8</v>
      </c>
      <c r="C10" s="613"/>
      <c r="D10" s="613"/>
      <c r="E10" s="613" t="s">
        <v>10</v>
      </c>
      <c r="F10" s="613"/>
      <c r="G10" s="613"/>
      <c r="H10" s="613" t="s">
        <v>12</v>
      </c>
      <c r="I10" s="613"/>
      <c r="J10" s="381"/>
    </row>
    <row r="11" spans="1:12" ht="21.6">
      <c r="A11" s="611" t="s">
        <v>648</v>
      </c>
      <c r="B11" s="43" t="s">
        <v>538</v>
      </c>
      <c r="C11" s="43" t="s">
        <v>539</v>
      </c>
      <c r="D11" s="43" t="s">
        <v>540</v>
      </c>
      <c r="E11" s="43" t="s">
        <v>538</v>
      </c>
      <c r="F11" s="43" t="s">
        <v>539</v>
      </c>
      <c r="G11" s="43" t="s">
        <v>540</v>
      </c>
      <c r="H11" s="43" t="s">
        <v>538</v>
      </c>
      <c r="I11" s="43" t="s">
        <v>539</v>
      </c>
      <c r="J11" s="38" t="s">
        <v>540</v>
      </c>
    </row>
    <row r="12" spans="1:12" ht="21.6">
      <c r="A12" s="613"/>
      <c r="B12" s="103" t="s">
        <v>184</v>
      </c>
      <c r="C12" s="103" t="s">
        <v>186</v>
      </c>
      <c r="D12" s="103" t="s">
        <v>12</v>
      </c>
      <c r="E12" s="103" t="s">
        <v>184</v>
      </c>
      <c r="F12" s="103" t="s">
        <v>186</v>
      </c>
      <c r="G12" s="103" t="s">
        <v>12</v>
      </c>
      <c r="H12" s="103" t="s">
        <v>184</v>
      </c>
      <c r="I12" s="103" t="s">
        <v>186</v>
      </c>
      <c r="J12" s="41" t="s">
        <v>12</v>
      </c>
    </row>
    <row r="13" spans="1:12" ht="43.2">
      <c r="A13" s="104" t="s">
        <v>649</v>
      </c>
      <c r="B13" s="105">
        <v>200580</v>
      </c>
      <c r="C13" s="105">
        <v>67163</v>
      </c>
      <c r="D13" s="105">
        <f>SUM(B13:C13)</f>
        <v>267743</v>
      </c>
      <c r="E13" s="105">
        <v>47045</v>
      </c>
      <c r="F13" s="105">
        <v>18911</v>
      </c>
      <c r="G13" s="105">
        <f>SUM(E13:F13)</f>
        <v>65956</v>
      </c>
      <c r="H13" s="105">
        <f>B13+E13</f>
        <v>247625</v>
      </c>
      <c r="I13" s="105">
        <f>C13+F13</f>
        <v>86074</v>
      </c>
      <c r="J13" s="44">
        <f>SUM(H13:I13)</f>
        <v>333699</v>
      </c>
    </row>
    <row r="14" spans="1:12" ht="43.2">
      <c r="A14" s="208" t="s">
        <v>554</v>
      </c>
      <c r="B14" s="209">
        <v>1174253</v>
      </c>
      <c r="C14" s="209">
        <v>585305</v>
      </c>
      <c r="D14" s="209">
        <f>SUM(B14:C14)</f>
        <v>1759558</v>
      </c>
      <c r="E14" s="209">
        <v>6181159</v>
      </c>
      <c r="F14" s="209">
        <v>227899</v>
      </c>
      <c r="G14" s="209">
        <f>SUM(E14:F14)</f>
        <v>6409058</v>
      </c>
      <c r="H14" s="209">
        <f>B14+E14</f>
        <v>7355412</v>
      </c>
      <c r="I14" s="209">
        <f>C14+F14</f>
        <v>813204</v>
      </c>
      <c r="J14" s="210">
        <f>SUM(H14:I14)</f>
        <v>8168616</v>
      </c>
    </row>
    <row r="15" spans="1:12" ht="24" customHeight="1">
      <c r="A15" s="165" t="s">
        <v>650</v>
      </c>
      <c r="B15" s="211">
        <f t="shared" ref="B15:J15" si="0">SUM(B13:B14)</f>
        <v>1374833</v>
      </c>
      <c r="C15" s="211">
        <f t="shared" si="0"/>
        <v>652468</v>
      </c>
      <c r="D15" s="211">
        <f t="shared" si="0"/>
        <v>2027301</v>
      </c>
      <c r="E15" s="211">
        <f t="shared" si="0"/>
        <v>6228204</v>
      </c>
      <c r="F15" s="211">
        <f t="shared" si="0"/>
        <v>246810</v>
      </c>
      <c r="G15" s="211">
        <f t="shared" si="0"/>
        <v>6475014</v>
      </c>
      <c r="H15" s="211">
        <f t="shared" si="0"/>
        <v>7603037</v>
      </c>
      <c r="I15" s="211">
        <f t="shared" si="0"/>
        <v>899278</v>
      </c>
      <c r="J15" s="212">
        <f t="shared" si="0"/>
        <v>8502315</v>
      </c>
    </row>
    <row r="16" spans="1:12" ht="16.8">
      <c r="A16" s="50" t="s">
        <v>571</v>
      </c>
      <c r="B16" s="52"/>
      <c r="C16" s="52"/>
      <c r="D16" s="143"/>
      <c r="E16" s="52"/>
      <c r="F16" s="52"/>
      <c r="G16" s="143"/>
      <c r="H16" s="52"/>
      <c r="I16" s="52"/>
      <c r="J16" s="54" t="s">
        <v>651</v>
      </c>
    </row>
    <row r="17" spans="1:10" ht="16.8">
      <c r="A17" s="145" t="s">
        <v>568</v>
      </c>
      <c r="B17" s="143"/>
      <c r="C17" s="143"/>
      <c r="D17" s="143"/>
      <c r="E17" s="143"/>
      <c r="F17" s="143"/>
      <c r="G17" s="143"/>
      <c r="H17" s="143"/>
      <c r="I17" s="143"/>
      <c r="J17" s="54" t="s">
        <v>569</v>
      </c>
    </row>
    <row r="18" spans="1:10">
      <c r="B18" s="137"/>
      <c r="C18" s="137"/>
      <c r="D18" s="137"/>
      <c r="E18" s="137"/>
      <c r="F18" s="137"/>
      <c r="G18" s="137"/>
      <c r="H18" s="137"/>
      <c r="I18" s="137"/>
      <c r="J18" s="137"/>
    </row>
    <row r="19" spans="1:10">
      <c r="B19" s="137"/>
      <c r="C19" s="137"/>
      <c r="D19" s="137"/>
      <c r="E19" s="137"/>
      <c r="F19" s="137"/>
      <c r="G19" s="137"/>
      <c r="H19" s="137"/>
      <c r="I19" s="137"/>
      <c r="J19" s="137"/>
    </row>
  </sheetData>
  <mergeCells count="12">
    <mergeCell ref="H10:J10"/>
    <mergeCell ref="A11:A12"/>
    <mergeCell ref="H2:J2"/>
    <mergeCell ref="H3:J3"/>
    <mergeCell ref="A6:J6"/>
    <mergeCell ref="A7:J7"/>
    <mergeCell ref="A9:A10"/>
    <mergeCell ref="B9:D9"/>
    <mergeCell ref="E9:G9"/>
    <mergeCell ref="H9:J9"/>
    <mergeCell ref="B10:D10"/>
    <mergeCell ref="E10:G10"/>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5A2781"/>
  </sheetPr>
  <dimension ref="A2:J28"/>
  <sheetViews>
    <sheetView showGridLines="0" rightToLeft="1" view="pageBreakPreview" zoomScale="71" zoomScaleNormal="85" zoomScaleSheetLayoutView="80" workbookViewId="0">
      <selection activeCell="J29" sqref="J29"/>
    </sheetView>
  </sheetViews>
  <sheetFormatPr defaultColWidth="8.88671875" defaultRowHeight="14.4"/>
  <cols>
    <col min="1" max="1" width="20.33203125" style="30" customWidth="1"/>
    <col min="2" max="2" width="11.33203125" style="30" bestFit="1" customWidth="1"/>
    <col min="3" max="3" width="9.44140625" style="30" bestFit="1" customWidth="1"/>
    <col min="4" max="4" width="11.33203125" style="30" bestFit="1" customWidth="1"/>
    <col min="5" max="5" width="11.6640625" style="30" bestFit="1" customWidth="1"/>
    <col min="6" max="6" width="9.44140625" style="30" bestFit="1" customWidth="1"/>
    <col min="7" max="7" width="11.33203125" style="30" bestFit="1" customWidth="1"/>
    <col min="8" max="8" width="13.6640625" style="30" customWidth="1"/>
    <col min="9" max="9" width="13.33203125" style="30" bestFit="1" customWidth="1"/>
    <col min="10" max="10" width="14" style="30" customWidth="1"/>
    <col min="11" max="16384" width="8.88671875" style="30"/>
  </cols>
  <sheetData>
    <row r="2" spans="1:10">
      <c r="H2" s="495" t="s">
        <v>64</v>
      </c>
      <c r="I2" s="495"/>
      <c r="J2" s="495"/>
    </row>
    <row r="3" spans="1:10" ht="15.6">
      <c r="A3" s="32"/>
      <c r="H3" s="496" t="s">
        <v>65</v>
      </c>
      <c r="I3" s="496"/>
      <c r="J3" s="496"/>
    </row>
    <row r="4" spans="1:10" ht="18.600000000000001">
      <c r="A4" s="213"/>
    </row>
    <row r="5" spans="1:10" ht="15">
      <c r="A5" s="632" t="s">
        <v>479</v>
      </c>
      <c r="B5" s="632"/>
      <c r="C5" s="632"/>
      <c r="D5" s="632"/>
      <c r="E5" s="632"/>
      <c r="F5" s="632"/>
      <c r="G5" s="632"/>
      <c r="H5" s="632"/>
      <c r="I5" s="632"/>
      <c r="J5" s="632"/>
    </row>
    <row r="6" spans="1:10" ht="15">
      <c r="A6" s="632" t="s">
        <v>480</v>
      </c>
      <c r="B6" s="632"/>
      <c r="C6" s="632"/>
      <c r="D6" s="632"/>
      <c r="E6" s="632"/>
      <c r="F6" s="632"/>
      <c r="G6" s="632"/>
      <c r="H6" s="632"/>
      <c r="I6" s="632"/>
      <c r="J6" s="632"/>
    </row>
    <row r="7" spans="1:10" ht="17.399999999999999">
      <c r="A7" s="633" t="s">
        <v>652</v>
      </c>
      <c r="B7" s="633"/>
    </row>
    <row r="8" spans="1:10" ht="21.6">
      <c r="A8" s="615" t="s">
        <v>582</v>
      </c>
      <c r="B8" s="611" t="s">
        <v>7</v>
      </c>
      <c r="C8" s="611"/>
      <c r="D8" s="611"/>
      <c r="E8" s="611" t="s">
        <v>9</v>
      </c>
      <c r="F8" s="611"/>
      <c r="G8" s="611"/>
      <c r="H8" s="611" t="s">
        <v>11</v>
      </c>
      <c r="I8" s="611"/>
      <c r="J8" s="612"/>
    </row>
    <row r="9" spans="1:10" ht="21.6">
      <c r="A9" s="615"/>
      <c r="B9" s="613" t="s">
        <v>8</v>
      </c>
      <c r="C9" s="613"/>
      <c r="D9" s="613"/>
      <c r="E9" s="613" t="s">
        <v>10</v>
      </c>
      <c r="F9" s="613"/>
      <c r="G9" s="613"/>
      <c r="H9" s="613" t="s">
        <v>12</v>
      </c>
      <c r="I9" s="613"/>
      <c r="J9" s="381"/>
    </row>
    <row r="10" spans="1:10" ht="21.6">
      <c r="A10" s="615" t="s">
        <v>583</v>
      </c>
      <c r="B10" s="43" t="s">
        <v>72</v>
      </c>
      <c r="C10" s="43" t="s">
        <v>73</v>
      </c>
      <c r="D10" s="43" t="s">
        <v>584</v>
      </c>
      <c r="E10" s="43" t="s">
        <v>72</v>
      </c>
      <c r="F10" s="43" t="s">
        <v>73</v>
      </c>
      <c r="G10" s="43" t="s">
        <v>584</v>
      </c>
      <c r="H10" s="43" t="s">
        <v>72</v>
      </c>
      <c r="I10" s="43" t="s">
        <v>73</v>
      </c>
      <c r="J10" s="38" t="s">
        <v>584</v>
      </c>
    </row>
    <row r="11" spans="1:10" ht="21.6">
      <c r="A11" s="382"/>
      <c r="B11" s="103" t="s">
        <v>184</v>
      </c>
      <c r="C11" s="103" t="s">
        <v>186</v>
      </c>
      <c r="D11" s="103" t="s">
        <v>12</v>
      </c>
      <c r="E11" s="103" t="s">
        <v>184</v>
      </c>
      <c r="F11" s="103" t="s">
        <v>186</v>
      </c>
      <c r="G11" s="103" t="s">
        <v>12</v>
      </c>
      <c r="H11" s="103" t="s">
        <v>184</v>
      </c>
      <c r="I11" s="103" t="s">
        <v>186</v>
      </c>
      <c r="J11" s="41" t="s">
        <v>12</v>
      </c>
    </row>
    <row r="12" spans="1:10" ht="24" customHeight="1">
      <c r="A12" s="105" t="s">
        <v>52</v>
      </c>
      <c r="B12" s="105">
        <v>37688</v>
      </c>
      <c r="C12" s="105">
        <v>11516</v>
      </c>
      <c r="D12" s="105">
        <f t="shared" ref="D12:D22" si="0">SUM(B12:C12)</f>
        <v>49204</v>
      </c>
      <c r="E12" s="105">
        <v>698</v>
      </c>
      <c r="F12" s="105">
        <v>85</v>
      </c>
      <c r="G12" s="105">
        <f t="shared" ref="G12:G22" si="1">SUM(E12:F12)</f>
        <v>783</v>
      </c>
      <c r="H12" s="105">
        <f>B12+E12</f>
        <v>38386</v>
      </c>
      <c r="I12" s="105">
        <f>C12+F12</f>
        <v>11601</v>
      </c>
      <c r="J12" s="44">
        <f t="shared" ref="J12:J22" si="2">SUM(H12:I12)</f>
        <v>49987</v>
      </c>
    </row>
    <row r="13" spans="1:10" ht="24" customHeight="1">
      <c r="A13" s="107" t="s">
        <v>53</v>
      </c>
      <c r="B13" s="107">
        <v>223896</v>
      </c>
      <c r="C13" s="107">
        <v>76116</v>
      </c>
      <c r="D13" s="107">
        <f t="shared" si="0"/>
        <v>300012</v>
      </c>
      <c r="E13" s="107">
        <v>165449</v>
      </c>
      <c r="F13" s="107">
        <v>5553</v>
      </c>
      <c r="G13" s="107">
        <f t="shared" si="1"/>
        <v>171002</v>
      </c>
      <c r="H13" s="107">
        <f t="shared" ref="H13:I22" si="3">B13+E13</f>
        <v>389345</v>
      </c>
      <c r="I13" s="107">
        <f t="shared" si="3"/>
        <v>81669</v>
      </c>
      <c r="J13" s="47">
        <f t="shared" si="2"/>
        <v>471014</v>
      </c>
    </row>
    <row r="14" spans="1:10" ht="24" customHeight="1">
      <c r="A14" s="105" t="s">
        <v>54</v>
      </c>
      <c r="B14" s="105">
        <v>313279</v>
      </c>
      <c r="C14" s="105">
        <v>158906</v>
      </c>
      <c r="D14" s="105">
        <f t="shared" si="0"/>
        <v>472185</v>
      </c>
      <c r="E14" s="105">
        <v>819358</v>
      </c>
      <c r="F14" s="105">
        <v>35423</v>
      </c>
      <c r="G14" s="105">
        <f t="shared" si="1"/>
        <v>854781</v>
      </c>
      <c r="H14" s="105">
        <f t="shared" si="3"/>
        <v>1132637</v>
      </c>
      <c r="I14" s="105">
        <f t="shared" si="3"/>
        <v>194329</v>
      </c>
      <c r="J14" s="44">
        <f t="shared" si="2"/>
        <v>1326966</v>
      </c>
    </row>
    <row r="15" spans="1:10" ht="24" customHeight="1">
      <c r="A15" s="107" t="s">
        <v>55</v>
      </c>
      <c r="B15" s="107">
        <v>268989</v>
      </c>
      <c r="C15" s="107">
        <v>141399</v>
      </c>
      <c r="D15" s="107">
        <f t="shared" si="0"/>
        <v>410388</v>
      </c>
      <c r="E15" s="107">
        <v>1238320</v>
      </c>
      <c r="F15" s="107">
        <v>57649</v>
      </c>
      <c r="G15" s="107">
        <f t="shared" si="1"/>
        <v>1295969</v>
      </c>
      <c r="H15" s="107">
        <f t="shared" si="3"/>
        <v>1507309</v>
      </c>
      <c r="I15" s="107">
        <f t="shared" si="3"/>
        <v>199048</v>
      </c>
      <c r="J15" s="47">
        <f t="shared" si="2"/>
        <v>1706357</v>
      </c>
    </row>
    <row r="16" spans="1:10" ht="24" customHeight="1">
      <c r="A16" s="105" t="s">
        <v>56</v>
      </c>
      <c r="B16" s="105">
        <v>195617</v>
      </c>
      <c r="C16" s="105">
        <v>102216</v>
      </c>
      <c r="D16" s="105">
        <f t="shared" si="0"/>
        <v>297833</v>
      </c>
      <c r="E16" s="105">
        <v>1204023</v>
      </c>
      <c r="F16" s="105">
        <v>54577</v>
      </c>
      <c r="G16" s="105">
        <f t="shared" si="1"/>
        <v>1258600</v>
      </c>
      <c r="H16" s="105">
        <f t="shared" si="3"/>
        <v>1399640</v>
      </c>
      <c r="I16" s="105">
        <f t="shared" si="3"/>
        <v>156793</v>
      </c>
      <c r="J16" s="44">
        <f t="shared" si="2"/>
        <v>1556433</v>
      </c>
    </row>
    <row r="17" spans="1:10" ht="24" customHeight="1">
      <c r="A17" s="107" t="s">
        <v>57</v>
      </c>
      <c r="B17" s="107">
        <v>129833</v>
      </c>
      <c r="C17" s="107">
        <v>62167</v>
      </c>
      <c r="D17" s="107">
        <f t="shared" si="0"/>
        <v>192000</v>
      </c>
      <c r="E17" s="107">
        <v>965800</v>
      </c>
      <c r="F17" s="107">
        <v>40444</v>
      </c>
      <c r="G17" s="107">
        <f t="shared" si="1"/>
        <v>1006244</v>
      </c>
      <c r="H17" s="107">
        <f t="shared" si="3"/>
        <v>1095633</v>
      </c>
      <c r="I17" s="107">
        <f t="shared" si="3"/>
        <v>102611</v>
      </c>
      <c r="J17" s="47">
        <f t="shared" si="2"/>
        <v>1198244</v>
      </c>
    </row>
    <row r="18" spans="1:10" ht="24" customHeight="1">
      <c r="A18" s="105" t="s">
        <v>58</v>
      </c>
      <c r="B18" s="105">
        <v>77153</v>
      </c>
      <c r="C18" s="105">
        <v>39190</v>
      </c>
      <c r="D18" s="105">
        <f t="shared" si="0"/>
        <v>116343</v>
      </c>
      <c r="E18" s="105">
        <v>672108</v>
      </c>
      <c r="F18" s="105">
        <v>24617</v>
      </c>
      <c r="G18" s="105">
        <f t="shared" si="1"/>
        <v>696725</v>
      </c>
      <c r="H18" s="105">
        <f t="shared" si="3"/>
        <v>749261</v>
      </c>
      <c r="I18" s="105">
        <f t="shared" si="3"/>
        <v>63807</v>
      </c>
      <c r="J18" s="44">
        <f t="shared" si="2"/>
        <v>813068</v>
      </c>
    </row>
    <row r="19" spans="1:10" ht="24" customHeight="1">
      <c r="A19" s="107" t="s">
        <v>59</v>
      </c>
      <c r="B19" s="107">
        <v>59074</v>
      </c>
      <c r="C19" s="107">
        <v>29956</v>
      </c>
      <c r="D19" s="107">
        <f t="shared" si="0"/>
        <v>89030</v>
      </c>
      <c r="E19" s="107">
        <v>514948</v>
      </c>
      <c r="F19" s="107">
        <v>13860</v>
      </c>
      <c r="G19" s="107">
        <f t="shared" si="1"/>
        <v>528808</v>
      </c>
      <c r="H19" s="107">
        <f t="shared" si="3"/>
        <v>574022</v>
      </c>
      <c r="I19" s="107">
        <f t="shared" si="3"/>
        <v>43816</v>
      </c>
      <c r="J19" s="47">
        <f t="shared" si="2"/>
        <v>617838</v>
      </c>
    </row>
    <row r="20" spans="1:10" ht="24" customHeight="1">
      <c r="A20" s="105" t="s">
        <v>60</v>
      </c>
      <c r="B20" s="105">
        <v>45660</v>
      </c>
      <c r="C20" s="105">
        <v>20129</v>
      </c>
      <c r="D20" s="105">
        <f t="shared" si="0"/>
        <v>65789</v>
      </c>
      <c r="E20" s="105">
        <v>329859</v>
      </c>
      <c r="F20" s="105">
        <v>7697</v>
      </c>
      <c r="G20" s="105">
        <f t="shared" si="1"/>
        <v>337556</v>
      </c>
      <c r="H20" s="105">
        <f t="shared" si="3"/>
        <v>375519</v>
      </c>
      <c r="I20" s="105">
        <f t="shared" si="3"/>
        <v>27826</v>
      </c>
      <c r="J20" s="44">
        <f t="shared" si="2"/>
        <v>403345</v>
      </c>
    </row>
    <row r="21" spans="1:10" ht="24" customHeight="1">
      <c r="A21" s="107" t="s">
        <v>585</v>
      </c>
      <c r="B21" s="107">
        <v>14696</v>
      </c>
      <c r="C21" s="107">
        <v>7661</v>
      </c>
      <c r="D21" s="107">
        <f t="shared" si="0"/>
        <v>22357</v>
      </c>
      <c r="E21" s="107">
        <v>189528</v>
      </c>
      <c r="F21" s="107">
        <v>4354</v>
      </c>
      <c r="G21" s="107">
        <f t="shared" si="1"/>
        <v>193882</v>
      </c>
      <c r="H21" s="107">
        <f t="shared" si="3"/>
        <v>204224</v>
      </c>
      <c r="I21" s="107">
        <f t="shared" si="3"/>
        <v>12015</v>
      </c>
      <c r="J21" s="47">
        <f t="shared" si="2"/>
        <v>216239</v>
      </c>
    </row>
    <row r="22" spans="1:10" ht="24" customHeight="1">
      <c r="A22" s="105" t="s">
        <v>586</v>
      </c>
      <c r="B22" s="105">
        <v>8948</v>
      </c>
      <c r="C22" s="105">
        <v>3212</v>
      </c>
      <c r="D22" s="105">
        <f t="shared" si="0"/>
        <v>12160</v>
      </c>
      <c r="E22" s="105">
        <v>128113</v>
      </c>
      <c r="F22" s="105">
        <v>2551</v>
      </c>
      <c r="G22" s="105">
        <f t="shared" si="1"/>
        <v>130664</v>
      </c>
      <c r="H22" s="105">
        <f t="shared" si="3"/>
        <v>137061</v>
      </c>
      <c r="I22" s="105">
        <f t="shared" si="3"/>
        <v>5763</v>
      </c>
      <c r="J22" s="44">
        <f t="shared" si="2"/>
        <v>142824</v>
      </c>
    </row>
    <row r="23" spans="1:10" ht="24" customHeight="1">
      <c r="A23" s="196" t="s">
        <v>545</v>
      </c>
      <c r="B23" s="109">
        <f t="shared" ref="B23:J23" si="4">SUM(B12:B22)</f>
        <v>1374833</v>
      </c>
      <c r="C23" s="109">
        <f t="shared" si="4"/>
        <v>652468</v>
      </c>
      <c r="D23" s="109">
        <f t="shared" si="4"/>
        <v>2027301</v>
      </c>
      <c r="E23" s="109">
        <f t="shared" si="4"/>
        <v>6228204</v>
      </c>
      <c r="F23" s="109">
        <f t="shared" si="4"/>
        <v>246810</v>
      </c>
      <c r="G23" s="109">
        <f t="shared" si="4"/>
        <v>6475014</v>
      </c>
      <c r="H23" s="109">
        <f t="shared" si="4"/>
        <v>7603037</v>
      </c>
      <c r="I23" s="109">
        <f t="shared" si="4"/>
        <v>899278</v>
      </c>
      <c r="J23" s="197">
        <f t="shared" si="4"/>
        <v>8502315</v>
      </c>
    </row>
    <row r="24" spans="1:10" ht="18.75" customHeight="1">
      <c r="A24" s="145" t="s">
        <v>653</v>
      </c>
      <c r="B24" s="52"/>
      <c r="C24" s="52"/>
      <c r="D24" s="52"/>
      <c r="E24" s="52"/>
      <c r="F24" s="52"/>
      <c r="G24" s="52"/>
      <c r="H24" s="52"/>
      <c r="I24" s="52"/>
      <c r="J24" s="54" t="s">
        <v>651</v>
      </c>
    </row>
    <row r="25" spans="1:10" ht="16.8">
      <c r="A25" s="145" t="s">
        <v>568</v>
      </c>
      <c r="B25" s="52"/>
      <c r="C25" s="143"/>
      <c r="D25" s="143"/>
      <c r="E25" s="52"/>
      <c r="F25" s="52"/>
      <c r="G25" s="52"/>
      <c r="H25" s="52"/>
      <c r="I25" s="199"/>
      <c r="J25" s="54" t="s">
        <v>569</v>
      </c>
    </row>
    <row r="26" spans="1:10" ht="16.8">
      <c r="A26" s="52"/>
      <c r="B26" s="52"/>
      <c r="C26" s="52"/>
      <c r="D26" s="52"/>
      <c r="E26" s="52"/>
      <c r="F26" s="52"/>
      <c r="G26" s="52"/>
      <c r="H26" s="52"/>
      <c r="I26" s="52"/>
      <c r="J26" s="52"/>
    </row>
    <row r="28" spans="1:10">
      <c r="B28" s="137"/>
      <c r="C28" s="137"/>
      <c r="D28" s="137"/>
      <c r="E28" s="137"/>
      <c r="F28" s="137"/>
      <c r="G28" s="137"/>
      <c r="H28" s="137"/>
      <c r="I28" s="137"/>
      <c r="J28" s="137"/>
    </row>
  </sheetData>
  <mergeCells count="13">
    <mergeCell ref="E9:G9"/>
    <mergeCell ref="H9:J9"/>
    <mergeCell ref="A10:A11"/>
    <mergeCell ref="H2:J2"/>
    <mergeCell ref="H3:J3"/>
    <mergeCell ref="A5:J5"/>
    <mergeCell ref="A6:J6"/>
    <mergeCell ref="A7:B7"/>
    <mergeCell ref="A8:A9"/>
    <mergeCell ref="B8:D8"/>
    <mergeCell ref="E8:G8"/>
    <mergeCell ref="H8:J8"/>
    <mergeCell ref="B9:D9"/>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5A2781"/>
  </sheetPr>
  <dimension ref="A2:K29"/>
  <sheetViews>
    <sheetView showGridLines="0" rightToLeft="1" view="pageBreakPreview" zoomScale="70" zoomScaleNormal="80" zoomScaleSheetLayoutView="70" workbookViewId="0">
      <selection activeCell="J29" sqref="J29"/>
    </sheetView>
  </sheetViews>
  <sheetFormatPr defaultColWidth="8.88671875" defaultRowHeight="14.4"/>
  <cols>
    <col min="1" max="1" width="19.109375" style="30" customWidth="1"/>
    <col min="2" max="2" width="11.33203125" style="30" bestFit="1" customWidth="1"/>
    <col min="3" max="3" width="9.44140625" style="30" bestFit="1" customWidth="1"/>
    <col min="4" max="4" width="11.33203125" style="30" bestFit="1" customWidth="1"/>
    <col min="5" max="5" width="11.44140625" style="30" bestFit="1" customWidth="1"/>
    <col min="6" max="6" width="9.44140625" style="30" bestFit="1" customWidth="1"/>
    <col min="7" max="8" width="11.44140625" style="30" bestFit="1" customWidth="1"/>
    <col min="9" max="9" width="9.44140625" style="30" bestFit="1" customWidth="1"/>
    <col min="10" max="10" width="12.6640625" style="30" customWidth="1"/>
    <col min="11" max="11" width="21.44140625" style="30" customWidth="1"/>
    <col min="12" max="16384" width="8.88671875" style="30"/>
  </cols>
  <sheetData>
    <row r="2" spans="1:11" ht="15.6">
      <c r="A2" s="32"/>
      <c r="I2" s="495" t="s">
        <v>64</v>
      </c>
      <c r="J2" s="495"/>
      <c r="K2" s="495"/>
    </row>
    <row r="3" spans="1:11">
      <c r="I3" s="496" t="s">
        <v>65</v>
      </c>
      <c r="J3" s="496"/>
      <c r="K3" s="496"/>
    </row>
    <row r="4" spans="1:11" ht="17.399999999999999">
      <c r="A4" s="190"/>
    </row>
    <row r="5" spans="1:11" ht="15">
      <c r="A5" s="377" t="s">
        <v>482</v>
      </c>
      <c r="B5" s="377"/>
      <c r="C5" s="377"/>
      <c r="D5" s="377"/>
      <c r="E5" s="377"/>
      <c r="F5" s="377"/>
      <c r="G5" s="377"/>
      <c r="H5" s="377"/>
      <c r="I5" s="377"/>
      <c r="J5" s="377"/>
      <c r="K5" s="377"/>
    </row>
    <row r="6" spans="1:11" ht="15">
      <c r="A6" s="377" t="s">
        <v>483</v>
      </c>
      <c r="B6" s="377"/>
      <c r="C6" s="377"/>
      <c r="D6" s="377"/>
      <c r="E6" s="377"/>
      <c r="F6" s="377"/>
      <c r="G6" s="377"/>
      <c r="H6" s="377"/>
      <c r="I6" s="377"/>
      <c r="J6" s="377"/>
      <c r="K6" s="377"/>
    </row>
    <row r="7" spans="1:11" ht="17.399999999999999">
      <c r="A7" s="634" t="s">
        <v>654</v>
      </c>
      <c r="B7" s="634"/>
      <c r="C7" s="96"/>
      <c r="D7" s="96"/>
      <c r="E7" s="96"/>
      <c r="F7" s="96"/>
      <c r="G7" s="96"/>
      <c r="H7" s="96"/>
      <c r="I7" s="96"/>
      <c r="J7" s="96"/>
    </row>
    <row r="8" spans="1:11" ht="21.6">
      <c r="A8" s="611" t="s">
        <v>152</v>
      </c>
      <c r="B8" s="615" t="s">
        <v>7</v>
      </c>
      <c r="C8" s="611"/>
      <c r="D8" s="611"/>
      <c r="E8" s="611" t="s">
        <v>9</v>
      </c>
      <c r="F8" s="611"/>
      <c r="G8" s="611"/>
      <c r="H8" s="611" t="s">
        <v>11</v>
      </c>
      <c r="I8" s="611"/>
      <c r="J8" s="612"/>
      <c r="K8" s="612" t="s">
        <v>153</v>
      </c>
    </row>
    <row r="9" spans="1:11" ht="21.6">
      <c r="A9" s="611"/>
      <c r="B9" s="382" t="s">
        <v>8</v>
      </c>
      <c r="C9" s="613"/>
      <c r="D9" s="613"/>
      <c r="E9" s="613" t="s">
        <v>10</v>
      </c>
      <c r="F9" s="613"/>
      <c r="G9" s="613"/>
      <c r="H9" s="613" t="s">
        <v>12</v>
      </c>
      <c r="I9" s="613"/>
      <c r="J9" s="381"/>
      <c r="K9" s="612"/>
    </row>
    <row r="10" spans="1:11" ht="21.6">
      <c r="A10" s="611"/>
      <c r="B10" s="39" t="s">
        <v>72</v>
      </c>
      <c r="C10" s="43" t="s">
        <v>73</v>
      </c>
      <c r="D10" s="43" t="s">
        <v>584</v>
      </c>
      <c r="E10" s="43" t="s">
        <v>72</v>
      </c>
      <c r="F10" s="43" t="s">
        <v>73</v>
      </c>
      <c r="G10" s="43" t="s">
        <v>584</v>
      </c>
      <c r="H10" s="43" t="s">
        <v>72</v>
      </c>
      <c r="I10" s="43" t="s">
        <v>73</v>
      </c>
      <c r="J10" s="38" t="s">
        <v>584</v>
      </c>
      <c r="K10" s="612"/>
    </row>
    <row r="11" spans="1:11" ht="21.6">
      <c r="A11" s="613"/>
      <c r="B11" s="42" t="s">
        <v>184</v>
      </c>
      <c r="C11" s="103" t="s">
        <v>186</v>
      </c>
      <c r="D11" s="103" t="s">
        <v>12</v>
      </c>
      <c r="E11" s="103" t="s">
        <v>184</v>
      </c>
      <c r="F11" s="103" t="s">
        <v>186</v>
      </c>
      <c r="G11" s="103" t="s">
        <v>12</v>
      </c>
      <c r="H11" s="103" t="s">
        <v>184</v>
      </c>
      <c r="I11" s="103" t="s">
        <v>186</v>
      </c>
      <c r="J11" s="41" t="s">
        <v>12</v>
      </c>
      <c r="K11" s="381"/>
    </row>
    <row r="12" spans="1:11" ht="24" customHeight="1">
      <c r="A12" s="214" t="s">
        <v>154</v>
      </c>
      <c r="B12" s="44">
        <v>556959</v>
      </c>
      <c r="C12" s="44">
        <v>298714</v>
      </c>
      <c r="D12" s="44">
        <f t="shared" ref="D12:D24" si="0">SUM(B12:C12)</f>
        <v>855673</v>
      </c>
      <c r="E12" s="44">
        <v>2465194</v>
      </c>
      <c r="F12" s="44">
        <v>131738</v>
      </c>
      <c r="G12" s="44">
        <f t="shared" ref="G12:G24" si="1">SUM(E12:F12)</f>
        <v>2596932</v>
      </c>
      <c r="H12" s="44">
        <f>B12+E12</f>
        <v>3022153</v>
      </c>
      <c r="I12" s="44">
        <f>C12+F12</f>
        <v>430452</v>
      </c>
      <c r="J12" s="44">
        <f t="shared" ref="J12:J24" si="2">SUM(H12:I12)</f>
        <v>3452605</v>
      </c>
      <c r="K12" s="174" t="s">
        <v>155</v>
      </c>
    </row>
    <row r="13" spans="1:11" ht="24" customHeight="1">
      <c r="A13" s="215" t="s">
        <v>156</v>
      </c>
      <c r="B13" s="47">
        <v>283962</v>
      </c>
      <c r="C13" s="47">
        <v>159196</v>
      </c>
      <c r="D13" s="47">
        <f t="shared" si="0"/>
        <v>443158</v>
      </c>
      <c r="E13" s="47">
        <v>1417130</v>
      </c>
      <c r="F13" s="47">
        <v>45052</v>
      </c>
      <c r="G13" s="47">
        <f t="shared" si="1"/>
        <v>1462182</v>
      </c>
      <c r="H13" s="47">
        <f t="shared" ref="H13:I24" si="3">B13+E13</f>
        <v>1701092</v>
      </c>
      <c r="I13" s="47">
        <f t="shared" si="3"/>
        <v>204248</v>
      </c>
      <c r="J13" s="47">
        <f t="shared" si="2"/>
        <v>1905340</v>
      </c>
      <c r="K13" s="176" t="s">
        <v>157</v>
      </c>
    </row>
    <row r="14" spans="1:11" ht="24" customHeight="1">
      <c r="A14" s="214" t="s">
        <v>158</v>
      </c>
      <c r="B14" s="44">
        <v>30774</v>
      </c>
      <c r="C14" s="44">
        <v>16618</v>
      </c>
      <c r="D14" s="44">
        <f t="shared" si="0"/>
        <v>47392</v>
      </c>
      <c r="E14" s="44">
        <v>163661</v>
      </c>
      <c r="F14" s="44">
        <v>5441</v>
      </c>
      <c r="G14" s="44">
        <f t="shared" si="1"/>
        <v>169102</v>
      </c>
      <c r="H14" s="44">
        <f t="shared" si="3"/>
        <v>194435</v>
      </c>
      <c r="I14" s="44">
        <f t="shared" si="3"/>
        <v>22059</v>
      </c>
      <c r="J14" s="44">
        <f t="shared" si="2"/>
        <v>216494</v>
      </c>
      <c r="K14" s="174" t="s">
        <v>159</v>
      </c>
    </row>
    <row r="15" spans="1:11" ht="24" customHeight="1">
      <c r="A15" s="215" t="s">
        <v>160</v>
      </c>
      <c r="B15" s="47">
        <v>34298</v>
      </c>
      <c r="C15" s="47">
        <v>16256</v>
      </c>
      <c r="D15" s="47">
        <f t="shared" si="0"/>
        <v>50554</v>
      </c>
      <c r="E15" s="47">
        <v>250359</v>
      </c>
      <c r="F15" s="47">
        <v>7268</v>
      </c>
      <c r="G15" s="47">
        <f t="shared" si="1"/>
        <v>257627</v>
      </c>
      <c r="H15" s="47">
        <f t="shared" si="3"/>
        <v>284657</v>
      </c>
      <c r="I15" s="47">
        <f t="shared" si="3"/>
        <v>23524</v>
      </c>
      <c r="J15" s="47">
        <f t="shared" si="2"/>
        <v>308181</v>
      </c>
      <c r="K15" s="176" t="s">
        <v>161</v>
      </c>
    </row>
    <row r="16" spans="1:11" ht="24" customHeight="1">
      <c r="A16" s="214" t="s">
        <v>162</v>
      </c>
      <c r="B16" s="44">
        <v>348802</v>
      </c>
      <c r="C16" s="44">
        <v>104565</v>
      </c>
      <c r="D16" s="44">
        <f t="shared" si="0"/>
        <v>453367</v>
      </c>
      <c r="E16" s="44">
        <v>1204070</v>
      </c>
      <c r="F16" s="44">
        <v>34851</v>
      </c>
      <c r="G16" s="44">
        <f t="shared" si="1"/>
        <v>1238921</v>
      </c>
      <c r="H16" s="44">
        <f t="shared" si="3"/>
        <v>1552872</v>
      </c>
      <c r="I16" s="44">
        <f t="shared" si="3"/>
        <v>139416</v>
      </c>
      <c r="J16" s="44">
        <f t="shared" si="2"/>
        <v>1692288</v>
      </c>
      <c r="K16" s="174" t="s">
        <v>163</v>
      </c>
    </row>
    <row r="17" spans="1:11" ht="24" customHeight="1">
      <c r="A17" s="215" t="s">
        <v>164</v>
      </c>
      <c r="B17" s="47">
        <v>41216</v>
      </c>
      <c r="C17" s="47">
        <v>15640</v>
      </c>
      <c r="D17" s="47">
        <f t="shared" si="0"/>
        <v>56856</v>
      </c>
      <c r="E17" s="47">
        <v>214443</v>
      </c>
      <c r="F17" s="47">
        <v>8757</v>
      </c>
      <c r="G17" s="47">
        <f t="shared" si="1"/>
        <v>223200</v>
      </c>
      <c r="H17" s="47">
        <f t="shared" si="3"/>
        <v>255659</v>
      </c>
      <c r="I17" s="47">
        <f t="shared" si="3"/>
        <v>24397</v>
      </c>
      <c r="J17" s="47">
        <f t="shared" si="2"/>
        <v>280056</v>
      </c>
      <c r="K17" s="176" t="s">
        <v>165</v>
      </c>
    </row>
    <row r="18" spans="1:11" ht="24" customHeight="1">
      <c r="A18" s="214" t="s">
        <v>166</v>
      </c>
      <c r="B18" s="44">
        <v>13406</v>
      </c>
      <c r="C18" s="44">
        <v>7814</v>
      </c>
      <c r="D18" s="44">
        <f t="shared" si="0"/>
        <v>21220</v>
      </c>
      <c r="E18" s="44">
        <v>72291</v>
      </c>
      <c r="F18" s="44">
        <v>2082</v>
      </c>
      <c r="G18" s="44">
        <f t="shared" si="1"/>
        <v>74373</v>
      </c>
      <c r="H18" s="44">
        <f t="shared" si="3"/>
        <v>85697</v>
      </c>
      <c r="I18" s="44">
        <f t="shared" si="3"/>
        <v>9896</v>
      </c>
      <c r="J18" s="44">
        <f t="shared" si="2"/>
        <v>95593</v>
      </c>
      <c r="K18" s="174" t="s">
        <v>167</v>
      </c>
    </row>
    <row r="19" spans="1:11" ht="24" customHeight="1">
      <c r="A19" s="215" t="s">
        <v>168</v>
      </c>
      <c r="B19" s="47">
        <v>10688</v>
      </c>
      <c r="C19" s="47">
        <v>6992</v>
      </c>
      <c r="D19" s="47">
        <f t="shared" si="0"/>
        <v>17680</v>
      </c>
      <c r="E19" s="47">
        <v>82831</v>
      </c>
      <c r="F19" s="47">
        <v>2615</v>
      </c>
      <c r="G19" s="47">
        <f t="shared" si="1"/>
        <v>85446</v>
      </c>
      <c r="H19" s="47">
        <f t="shared" si="3"/>
        <v>93519</v>
      </c>
      <c r="I19" s="47">
        <f t="shared" si="3"/>
        <v>9607</v>
      </c>
      <c r="J19" s="47">
        <f t="shared" si="2"/>
        <v>103126</v>
      </c>
      <c r="K19" s="176" t="s">
        <v>169</v>
      </c>
    </row>
    <row r="20" spans="1:11" ht="24" customHeight="1">
      <c r="A20" s="214" t="s">
        <v>594</v>
      </c>
      <c r="B20" s="44">
        <v>13803</v>
      </c>
      <c r="C20" s="44">
        <v>6914</v>
      </c>
      <c r="D20" s="44">
        <f t="shared" si="0"/>
        <v>20717</v>
      </c>
      <c r="E20" s="44">
        <v>88793</v>
      </c>
      <c r="F20" s="44">
        <v>2838</v>
      </c>
      <c r="G20" s="44">
        <f t="shared" si="1"/>
        <v>91631</v>
      </c>
      <c r="H20" s="44">
        <f t="shared" si="3"/>
        <v>102596</v>
      </c>
      <c r="I20" s="44">
        <f t="shared" si="3"/>
        <v>9752</v>
      </c>
      <c r="J20" s="44">
        <f t="shared" si="2"/>
        <v>112348</v>
      </c>
      <c r="K20" s="174" t="s">
        <v>171</v>
      </c>
    </row>
    <row r="21" spans="1:11" ht="24" customHeight="1">
      <c r="A21" s="215" t="s">
        <v>172</v>
      </c>
      <c r="B21" s="47">
        <v>14520</v>
      </c>
      <c r="C21" s="47">
        <v>9293</v>
      </c>
      <c r="D21" s="47">
        <f t="shared" si="0"/>
        <v>23813</v>
      </c>
      <c r="E21" s="47">
        <v>103091</v>
      </c>
      <c r="F21" s="47">
        <v>2551</v>
      </c>
      <c r="G21" s="47">
        <f t="shared" si="1"/>
        <v>105642</v>
      </c>
      <c r="H21" s="47">
        <f t="shared" si="3"/>
        <v>117611</v>
      </c>
      <c r="I21" s="47">
        <f t="shared" si="3"/>
        <v>11844</v>
      </c>
      <c r="J21" s="47">
        <f t="shared" si="2"/>
        <v>129455</v>
      </c>
      <c r="K21" s="176" t="s">
        <v>173</v>
      </c>
    </row>
    <row r="22" spans="1:11" ht="24" customHeight="1">
      <c r="A22" s="214" t="s">
        <v>174</v>
      </c>
      <c r="B22" s="44">
        <v>12309</v>
      </c>
      <c r="C22" s="44">
        <v>5658</v>
      </c>
      <c r="D22" s="44">
        <f t="shared" si="0"/>
        <v>17967</v>
      </c>
      <c r="E22" s="44">
        <v>89609</v>
      </c>
      <c r="F22" s="44">
        <v>1847</v>
      </c>
      <c r="G22" s="44">
        <f t="shared" si="1"/>
        <v>91456</v>
      </c>
      <c r="H22" s="44">
        <f t="shared" si="3"/>
        <v>101918</v>
      </c>
      <c r="I22" s="44">
        <f t="shared" si="3"/>
        <v>7505</v>
      </c>
      <c r="J22" s="44">
        <f t="shared" si="2"/>
        <v>109423</v>
      </c>
      <c r="K22" s="174" t="s">
        <v>175</v>
      </c>
    </row>
    <row r="23" spans="1:11" ht="24" customHeight="1">
      <c r="A23" s="215" t="s">
        <v>176</v>
      </c>
      <c r="B23" s="47">
        <v>6533</v>
      </c>
      <c r="C23" s="47">
        <v>2058</v>
      </c>
      <c r="D23" s="47">
        <f t="shared" si="0"/>
        <v>8591</v>
      </c>
      <c r="E23" s="47">
        <v>31158</v>
      </c>
      <c r="F23" s="47">
        <v>583</v>
      </c>
      <c r="G23" s="47">
        <f t="shared" si="1"/>
        <v>31741</v>
      </c>
      <c r="H23" s="47">
        <f t="shared" si="3"/>
        <v>37691</v>
      </c>
      <c r="I23" s="47">
        <f t="shared" si="3"/>
        <v>2641</v>
      </c>
      <c r="J23" s="47">
        <f t="shared" si="2"/>
        <v>40332</v>
      </c>
      <c r="K23" s="176" t="s">
        <v>177</v>
      </c>
    </row>
    <row r="24" spans="1:11" ht="24" customHeight="1">
      <c r="A24" s="214" t="s">
        <v>178</v>
      </c>
      <c r="B24" s="44">
        <v>7563</v>
      </c>
      <c r="C24" s="44">
        <v>2750</v>
      </c>
      <c r="D24" s="44">
        <f t="shared" si="0"/>
        <v>10313</v>
      </c>
      <c r="E24" s="44">
        <v>45574</v>
      </c>
      <c r="F24" s="44">
        <v>1187</v>
      </c>
      <c r="G24" s="44">
        <f t="shared" si="1"/>
        <v>46761</v>
      </c>
      <c r="H24" s="44">
        <f t="shared" si="3"/>
        <v>53137</v>
      </c>
      <c r="I24" s="44">
        <f t="shared" si="3"/>
        <v>3937</v>
      </c>
      <c r="J24" s="44">
        <f t="shared" si="2"/>
        <v>57074</v>
      </c>
      <c r="K24" s="174" t="s">
        <v>179</v>
      </c>
    </row>
    <row r="25" spans="1:11" ht="24" customHeight="1">
      <c r="A25" s="43" t="s">
        <v>191</v>
      </c>
      <c r="B25" s="211">
        <f t="shared" ref="B25:J25" si="4">SUM(B12:B24)</f>
        <v>1374833</v>
      </c>
      <c r="C25" s="211">
        <f t="shared" si="4"/>
        <v>652468</v>
      </c>
      <c r="D25" s="211">
        <f t="shared" si="4"/>
        <v>2027301</v>
      </c>
      <c r="E25" s="211">
        <f t="shared" si="4"/>
        <v>6228204</v>
      </c>
      <c r="F25" s="211">
        <f t="shared" si="4"/>
        <v>246810</v>
      </c>
      <c r="G25" s="211">
        <f t="shared" si="4"/>
        <v>6475014</v>
      </c>
      <c r="H25" s="211">
        <f t="shared" si="4"/>
        <v>7603037</v>
      </c>
      <c r="I25" s="211">
        <f t="shared" si="4"/>
        <v>899278</v>
      </c>
      <c r="J25" s="211">
        <f t="shared" si="4"/>
        <v>8502315</v>
      </c>
      <c r="K25" s="43" t="s">
        <v>12</v>
      </c>
    </row>
    <row r="26" spans="1:11" ht="16.8">
      <c r="A26" s="50" t="s">
        <v>655</v>
      </c>
      <c r="B26" s="216"/>
      <c r="C26" s="216"/>
      <c r="D26" s="216"/>
      <c r="E26" s="216"/>
      <c r="F26" s="216"/>
      <c r="G26" s="216"/>
      <c r="H26" s="216"/>
      <c r="I26" s="216"/>
      <c r="J26" s="216"/>
      <c r="K26" s="217" t="s">
        <v>656</v>
      </c>
    </row>
    <row r="27" spans="1:11" ht="16.8">
      <c r="A27" s="145" t="s">
        <v>568</v>
      </c>
      <c r="B27" s="52"/>
      <c r="C27" s="143"/>
      <c r="D27" s="143"/>
      <c r="E27" s="52"/>
      <c r="F27" s="52"/>
      <c r="G27" s="52"/>
      <c r="H27" s="52"/>
      <c r="I27" s="199"/>
      <c r="J27" s="52"/>
      <c r="K27" s="54" t="s">
        <v>569</v>
      </c>
    </row>
    <row r="29" spans="1:11">
      <c r="B29" s="137"/>
      <c r="C29" s="137"/>
      <c r="D29" s="137"/>
      <c r="E29" s="137"/>
      <c r="F29" s="137"/>
      <c r="G29" s="137"/>
      <c r="H29" s="137"/>
      <c r="I29" s="137"/>
      <c r="J29" s="137"/>
    </row>
  </sheetData>
  <mergeCells count="13">
    <mergeCell ref="B9:D9"/>
    <mergeCell ref="E9:G9"/>
    <mergeCell ref="H9:J9"/>
    <mergeCell ref="I2:K2"/>
    <mergeCell ref="I3:K3"/>
    <mergeCell ref="A5:K5"/>
    <mergeCell ref="A6:K6"/>
    <mergeCell ref="A7:B7"/>
    <mergeCell ref="A8:A11"/>
    <mergeCell ref="B8:D8"/>
    <mergeCell ref="E8:G8"/>
    <mergeCell ref="H8:J8"/>
    <mergeCell ref="K8:K11"/>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5A2781"/>
  </sheetPr>
  <dimension ref="A2:K28"/>
  <sheetViews>
    <sheetView showGridLines="0" rightToLeft="1" view="pageBreakPreview" zoomScale="55" zoomScaleNormal="60" zoomScaleSheetLayoutView="55" workbookViewId="0">
      <selection activeCell="J29" sqref="J29"/>
    </sheetView>
  </sheetViews>
  <sheetFormatPr defaultColWidth="8.88671875" defaultRowHeight="14.4"/>
  <cols>
    <col min="1" max="1" width="44.88671875" style="30" customWidth="1"/>
    <col min="2" max="9" width="12.109375" style="30" customWidth="1"/>
    <col min="10" max="10" width="13.109375" style="30" customWidth="1"/>
    <col min="11" max="11" width="47.6640625" style="218" customWidth="1"/>
    <col min="12" max="12" width="40.88671875" style="30" customWidth="1"/>
    <col min="13" max="13" width="8.6640625" style="30" bestFit="1" customWidth="1"/>
    <col min="14" max="16384" width="8.88671875" style="30"/>
  </cols>
  <sheetData>
    <row r="2" spans="1:11">
      <c r="H2" s="98"/>
      <c r="J2" s="495" t="s">
        <v>64</v>
      </c>
      <c r="K2" s="495"/>
    </row>
    <row r="3" spans="1:11" ht="15.6">
      <c r="A3" s="32"/>
      <c r="H3" s="98"/>
      <c r="J3" s="496" t="s">
        <v>65</v>
      </c>
      <c r="K3" s="496"/>
    </row>
    <row r="4" spans="1:11" ht="15.6">
      <c r="A4" s="32"/>
      <c r="H4" s="98"/>
      <c r="I4" s="34"/>
      <c r="J4" s="34"/>
      <c r="K4" s="34"/>
    </row>
    <row r="5" spans="1:11" ht="15">
      <c r="A5" s="377" t="s">
        <v>485</v>
      </c>
      <c r="B5" s="377"/>
      <c r="C5" s="377"/>
      <c r="D5" s="377"/>
      <c r="E5" s="377"/>
      <c r="F5" s="377"/>
      <c r="G5" s="377"/>
      <c r="H5" s="377"/>
      <c r="I5" s="377"/>
      <c r="J5" s="377"/>
      <c r="K5" s="377"/>
    </row>
    <row r="6" spans="1:11" ht="15">
      <c r="A6" s="620" t="s">
        <v>486</v>
      </c>
      <c r="B6" s="620"/>
      <c r="C6" s="620"/>
      <c r="D6" s="620"/>
      <c r="E6" s="620"/>
      <c r="F6" s="620"/>
      <c r="G6" s="620"/>
      <c r="H6" s="620"/>
      <c r="I6" s="620"/>
      <c r="J6" s="620"/>
      <c r="K6" s="620"/>
    </row>
    <row r="7" spans="1:11" ht="17.399999999999999">
      <c r="A7" s="100" t="s">
        <v>657</v>
      </c>
      <c r="B7" s="96"/>
      <c r="C7" s="96"/>
      <c r="D7" s="96"/>
      <c r="E7" s="96"/>
      <c r="F7" s="96"/>
      <c r="G7" s="96"/>
      <c r="H7" s="96"/>
      <c r="I7" s="96"/>
      <c r="J7" s="96"/>
    </row>
    <row r="8" spans="1:11" ht="21.6">
      <c r="A8" s="611" t="s">
        <v>658</v>
      </c>
      <c r="B8" s="615" t="s">
        <v>7</v>
      </c>
      <c r="C8" s="611"/>
      <c r="D8" s="611"/>
      <c r="E8" s="611" t="s">
        <v>9</v>
      </c>
      <c r="F8" s="611"/>
      <c r="G8" s="611"/>
      <c r="H8" s="611" t="s">
        <v>11</v>
      </c>
      <c r="I8" s="611"/>
      <c r="J8" s="612"/>
      <c r="K8" s="612" t="s">
        <v>659</v>
      </c>
    </row>
    <row r="9" spans="1:11" ht="21.6">
      <c r="A9" s="611"/>
      <c r="B9" s="382" t="s">
        <v>8</v>
      </c>
      <c r="C9" s="613"/>
      <c r="D9" s="613"/>
      <c r="E9" s="613" t="s">
        <v>10</v>
      </c>
      <c r="F9" s="613"/>
      <c r="G9" s="613"/>
      <c r="H9" s="613" t="s">
        <v>12</v>
      </c>
      <c r="I9" s="613"/>
      <c r="J9" s="381"/>
      <c r="K9" s="612"/>
    </row>
    <row r="10" spans="1:11" ht="21.6">
      <c r="A10" s="611"/>
      <c r="B10" s="39" t="s">
        <v>72</v>
      </c>
      <c r="C10" s="43" t="s">
        <v>73</v>
      </c>
      <c r="D10" s="43" t="s">
        <v>584</v>
      </c>
      <c r="E10" s="43" t="s">
        <v>72</v>
      </c>
      <c r="F10" s="43" t="s">
        <v>73</v>
      </c>
      <c r="G10" s="43" t="s">
        <v>584</v>
      </c>
      <c r="H10" s="43" t="s">
        <v>72</v>
      </c>
      <c r="I10" s="43" t="s">
        <v>73</v>
      </c>
      <c r="J10" s="38" t="s">
        <v>584</v>
      </c>
      <c r="K10" s="612"/>
    </row>
    <row r="11" spans="1:11" ht="21.6">
      <c r="A11" s="613"/>
      <c r="B11" s="42" t="s">
        <v>184</v>
      </c>
      <c r="C11" s="103" t="s">
        <v>186</v>
      </c>
      <c r="D11" s="103" t="s">
        <v>12</v>
      </c>
      <c r="E11" s="103" t="s">
        <v>184</v>
      </c>
      <c r="F11" s="103" t="s">
        <v>186</v>
      </c>
      <c r="G11" s="103" t="s">
        <v>12</v>
      </c>
      <c r="H11" s="103" t="s">
        <v>184</v>
      </c>
      <c r="I11" s="103" t="s">
        <v>186</v>
      </c>
      <c r="J11" s="41" t="s">
        <v>12</v>
      </c>
      <c r="K11" s="381"/>
    </row>
    <row r="12" spans="1:11" ht="44.25" customHeight="1">
      <c r="A12" s="214" t="s">
        <v>660</v>
      </c>
      <c r="B12" s="44">
        <v>102766</v>
      </c>
      <c r="C12" s="44">
        <v>35099</v>
      </c>
      <c r="D12" s="44">
        <f t="shared" ref="D12:D21" si="0">SUM(B12:C12)</f>
        <v>137865</v>
      </c>
      <c r="E12" s="44">
        <v>54583</v>
      </c>
      <c r="F12" s="44">
        <v>1817</v>
      </c>
      <c r="G12" s="44">
        <f t="shared" ref="G12:G21" si="1">SUM(E12:F12)</f>
        <v>56400</v>
      </c>
      <c r="H12" s="44">
        <f>B12+E12</f>
        <v>157349</v>
      </c>
      <c r="I12" s="44">
        <f>C12+F12</f>
        <v>36916</v>
      </c>
      <c r="J12" s="44">
        <f t="shared" ref="J12:J21" si="2">SUM(H12:I12)</f>
        <v>194265</v>
      </c>
      <c r="K12" s="174" t="s">
        <v>661</v>
      </c>
    </row>
    <row r="13" spans="1:11" ht="44.25" customHeight="1">
      <c r="A13" s="215" t="s">
        <v>662</v>
      </c>
      <c r="B13" s="47">
        <v>128108</v>
      </c>
      <c r="C13" s="47">
        <v>64948</v>
      </c>
      <c r="D13" s="47">
        <f t="shared" si="0"/>
        <v>193056</v>
      </c>
      <c r="E13" s="47">
        <v>241923</v>
      </c>
      <c r="F13" s="47">
        <v>28002</v>
      </c>
      <c r="G13" s="47">
        <f t="shared" si="1"/>
        <v>269925</v>
      </c>
      <c r="H13" s="47">
        <f t="shared" ref="H13:I21" si="3">B13+E13</f>
        <v>370031</v>
      </c>
      <c r="I13" s="47">
        <f t="shared" si="3"/>
        <v>92950</v>
      </c>
      <c r="J13" s="47">
        <f t="shared" si="2"/>
        <v>462981</v>
      </c>
      <c r="K13" s="176" t="s">
        <v>663</v>
      </c>
    </row>
    <row r="14" spans="1:11" ht="44.25" customHeight="1">
      <c r="A14" s="214" t="s">
        <v>664</v>
      </c>
      <c r="B14" s="44">
        <v>128233</v>
      </c>
      <c r="C14" s="44">
        <v>64215</v>
      </c>
      <c r="D14" s="44">
        <f t="shared" si="0"/>
        <v>192448</v>
      </c>
      <c r="E14" s="44">
        <v>344375</v>
      </c>
      <c r="F14" s="44">
        <v>62555</v>
      </c>
      <c r="G14" s="44">
        <f t="shared" si="1"/>
        <v>406930</v>
      </c>
      <c r="H14" s="44">
        <f t="shared" si="3"/>
        <v>472608</v>
      </c>
      <c r="I14" s="44">
        <f t="shared" si="3"/>
        <v>126770</v>
      </c>
      <c r="J14" s="44">
        <f t="shared" si="2"/>
        <v>599378</v>
      </c>
      <c r="K14" s="174" t="s">
        <v>665</v>
      </c>
    </row>
    <row r="15" spans="1:11" ht="44.25" customHeight="1">
      <c r="A15" s="215" t="s">
        <v>666</v>
      </c>
      <c r="B15" s="47">
        <v>242464</v>
      </c>
      <c r="C15" s="47">
        <v>168542</v>
      </c>
      <c r="D15" s="47">
        <f t="shared" si="0"/>
        <v>411006</v>
      </c>
      <c r="E15" s="47">
        <v>52297</v>
      </c>
      <c r="F15" s="47">
        <v>6381</v>
      </c>
      <c r="G15" s="47">
        <f t="shared" si="1"/>
        <v>58678</v>
      </c>
      <c r="H15" s="47">
        <f t="shared" si="3"/>
        <v>294761</v>
      </c>
      <c r="I15" s="47">
        <f t="shared" si="3"/>
        <v>174923</v>
      </c>
      <c r="J15" s="47">
        <f t="shared" si="2"/>
        <v>469684</v>
      </c>
      <c r="K15" s="176" t="s">
        <v>667</v>
      </c>
    </row>
    <row r="16" spans="1:11" ht="44.25" customHeight="1">
      <c r="A16" s="214" t="s">
        <v>668</v>
      </c>
      <c r="B16" s="44">
        <v>109475</v>
      </c>
      <c r="C16" s="44">
        <v>92392</v>
      </c>
      <c r="D16" s="44">
        <f t="shared" si="0"/>
        <v>201867</v>
      </c>
      <c r="E16" s="44">
        <v>234418</v>
      </c>
      <c r="F16" s="44">
        <v>6073</v>
      </c>
      <c r="G16" s="44">
        <f t="shared" si="1"/>
        <v>240491</v>
      </c>
      <c r="H16" s="44">
        <f t="shared" si="3"/>
        <v>343893</v>
      </c>
      <c r="I16" s="44">
        <f t="shared" si="3"/>
        <v>98465</v>
      </c>
      <c r="J16" s="44">
        <f t="shared" si="2"/>
        <v>442358</v>
      </c>
      <c r="K16" s="174" t="s">
        <v>669</v>
      </c>
    </row>
    <row r="17" spans="1:11" ht="44.25" customHeight="1">
      <c r="A17" s="215" t="s">
        <v>670</v>
      </c>
      <c r="B17" s="47">
        <v>238128</v>
      </c>
      <c r="C17" s="47">
        <v>46106</v>
      </c>
      <c r="D17" s="47">
        <f t="shared" si="0"/>
        <v>284234</v>
      </c>
      <c r="E17" s="47">
        <v>2909319</v>
      </c>
      <c r="F17" s="47">
        <v>127937</v>
      </c>
      <c r="G17" s="47">
        <f t="shared" si="1"/>
        <v>3037256</v>
      </c>
      <c r="H17" s="47">
        <f t="shared" si="3"/>
        <v>3147447</v>
      </c>
      <c r="I17" s="47">
        <f t="shared" si="3"/>
        <v>174043</v>
      </c>
      <c r="J17" s="47">
        <f t="shared" si="2"/>
        <v>3321490</v>
      </c>
      <c r="K17" s="176" t="s">
        <v>671</v>
      </c>
    </row>
    <row r="18" spans="1:11" ht="44.25" customHeight="1">
      <c r="A18" s="214" t="s">
        <v>672</v>
      </c>
      <c r="B18" s="44">
        <v>3416</v>
      </c>
      <c r="C18" s="44">
        <v>411</v>
      </c>
      <c r="D18" s="44">
        <f t="shared" si="0"/>
        <v>3827</v>
      </c>
      <c r="E18" s="44">
        <v>60817</v>
      </c>
      <c r="F18" s="44">
        <v>71</v>
      </c>
      <c r="G18" s="44">
        <f t="shared" si="1"/>
        <v>60888</v>
      </c>
      <c r="H18" s="44">
        <f t="shared" si="3"/>
        <v>64233</v>
      </c>
      <c r="I18" s="44">
        <f t="shared" si="3"/>
        <v>482</v>
      </c>
      <c r="J18" s="44">
        <f t="shared" si="2"/>
        <v>64715</v>
      </c>
      <c r="K18" s="174" t="s">
        <v>673</v>
      </c>
    </row>
    <row r="19" spans="1:11" ht="44.25" customHeight="1">
      <c r="A19" s="215" t="s">
        <v>674</v>
      </c>
      <c r="B19" s="47">
        <v>24329</v>
      </c>
      <c r="C19" s="47">
        <v>4752</v>
      </c>
      <c r="D19" s="47">
        <f t="shared" si="0"/>
        <v>29081</v>
      </c>
      <c r="E19" s="47">
        <v>122100</v>
      </c>
      <c r="F19" s="47">
        <v>3802</v>
      </c>
      <c r="G19" s="47">
        <f t="shared" si="1"/>
        <v>125902</v>
      </c>
      <c r="H19" s="47">
        <f t="shared" si="3"/>
        <v>146429</v>
      </c>
      <c r="I19" s="47">
        <f t="shared" si="3"/>
        <v>8554</v>
      </c>
      <c r="J19" s="47">
        <f t="shared" si="2"/>
        <v>154983</v>
      </c>
      <c r="K19" s="176" t="s">
        <v>675</v>
      </c>
    </row>
    <row r="20" spans="1:11" ht="44.25" customHeight="1">
      <c r="A20" s="214" t="s">
        <v>676</v>
      </c>
      <c r="B20" s="44">
        <v>147248</v>
      </c>
      <c r="C20" s="44">
        <v>15991</v>
      </c>
      <c r="D20" s="44">
        <f t="shared" si="0"/>
        <v>163239</v>
      </c>
      <c r="E20" s="44">
        <v>1537978</v>
      </c>
      <c r="F20" s="44">
        <v>1800</v>
      </c>
      <c r="G20" s="44">
        <f t="shared" si="1"/>
        <v>1539778</v>
      </c>
      <c r="H20" s="44">
        <f t="shared" si="3"/>
        <v>1685226</v>
      </c>
      <c r="I20" s="44">
        <f t="shared" si="3"/>
        <v>17791</v>
      </c>
      <c r="J20" s="44">
        <f t="shared" si="2"/>
        <v>1703017</v>
      </c>
      <c r="K20" s="174" t="s">
        <v>677</v>
      </c>
    </row>
    <row r="21" spans="1:11" ht="44.25" customHeight="1">
      <c r="A21" s="215" t="s">
        <v>678</v>
      </c>
      <c r="B21" s="47">
        <v>250666</v>
      </c>
      <c r="C21" s="47">
        <v>160012</v>
      </c>
      <c r="D21" s="47">
        <f t="shared" si="0"/>
        <v>410678</v>
      </c>
      <c r="E21" s="47">
        <v>670394</v>
      </c>
      <c r="F21" s="47">
        <v>8372</v>
      </c>
      <c r="G21" s="47">
        <f t="shared" si="1"/>
        <v>678766</v>
      </c>
      <c r="H21" s="47">
        <f t="shared" si="3"/>
        <v>921060</v>
      </c>
      <c r="I21" s="47">
        <f t="shared" si="3"/>
        <v>168384</v>
      </c>
      <c r="J21" s="47">
        <f t="shared" si="2"/>
        <v>1089444</v>
      </c>
      <c r="K21" s="176" t="s">
        <v>679</v>
      </c>
    </row>
    <row r="22" spans="1:11" ht="41.25" customHeight="1">
      <c r="A22" s="196" t="s">
        <v>600</v>
      </c>
      <c r="B22" s="109">
        <f t="shared" ref="B22:J22" si="4">SUM(B12:B21)</f>
        <v>1374833</v>
      </c>
      <c r="C22" s="109">
        <f t="shared" si="4"/>
        <v>652468</v>
      </c>
      <c r="D22" s="109">
        <f t="shared" si="4"/>
        <v>2027301</v>
      </c>
      <c r="E22" s="109">
        <f t="shared" si="4"/>
        <v>6228204</v>
      </c>
      <c r="F22" s="109">
        <f t="shared" si="4"/>
        <v>246810</v>
      </c>
      <c r="G22" s="109">
        <f>SUM(G12:G21)</f>
        <v>6475014</v>
      </c>
      <c r="H22" s="109">
        <f t="shared" si="4"/>
        <v>7603037</v>
      </c>
      <c r="I22" s="109">
        <f t="shared" si="4"/>
        <v>899278</v>
      </c>
      <c r="J22" s="197">
        <f t="shared" si="4"/>
        <v>8502315</v>
      </c>
      <c r="K22" s="38" t="s">
        <v>680</v>
      </c>
    </row>
    <row r="23" spans="1:11" ht="16.8">
      <c r="A23" s="149" t="s">
        <v>653</v>
      </c>
      <c r="B23" s="149"/>
      <c r="C23" s="149"/>
      <c r="D23" s="149"/>
      <c r="E23" s="149"/>
      <c r="F23" s="52"/>
      <c r="G23" s="52"/>
      <c r="H23" s="52"/>
      <c r="I23" s="52"/>
      <c r="J23" s="52"/>
      <c r="K23" s="54" t="s">
        <v>681</v>
      </c>
    </row>
    <row r="24" spans="1:11" ht="16.8">
      <c r="A24" s="145" t="s">
        <v>568</v>
      </c>
      <c r="B24" s="219"/>
      <c r="C24" s="219"/>
      <c r="D24" s="219"/>
      <c r="E24" s="219"/>
      <c r="F24" s="219"/>
      <c r="G24" s="219"/>
      <c r="H24" s="219"/>
      <c r="I24" s="219"/>
      <c r="J24" s="219"/>
      <c r="K24" s="54" t="s">
        <v>569</v>
      </c>
    </row>
    <row r="25" spans="1:11" ht="16.8">
      <c r="A25" s="635" t="s">
        <v>682</v>
      </c>
      <c r="B25" s="635"/>
      <c r="C25" s="635"/>
      <c r="D25" s="635"/>
      <c r="E25" s="636" t="s">
        <v>683</v>
      </c>
      <c r="F25" s="636"/>
      <c r="G25" s="636"/>
      <c r="H25" s="636"/>
      <c r="I25" s="636"/>
      <c r="J25" s="636"/>
      <c r="K25" s="636"/>
    </row>
    <row r="26" spans="1:11" ht="14.4" customHeight="1"/>
    <row r="28" spans="1:11">
      <c r="B28" s="137"/>
      <c r="C28" s="137"/>
      <c r="D28" s="137"/>
      <c r="E28" s="137"/>
      <c r="F28" s="137"/>
      <c r="G28" s="137"/>
      <c r="H28" s="137"/>
      <c r="I28" s="137"/>
      <c r="J28" s="137"/>
    </row>
  </sheetData>
  <mergeCells count="14">
    <mergeCell ref="E9:G9"/>
    <mergeCell ref="H9:J9"/>
    <mergeCell ref="A25:D25"/>
    <mergeCell ref="E25:K25"/>
    <mergeCell ref="J2:K2"/>
    <mergeCell ref="J3:K3"/>
    <mergeCell ref="A5:K5"/>
    <mergeCell ref="A6:K6"/>
    <mergeCell ref="A8:A11"/>
    <mergeCell ref="B8:D8"/>
    <mergeCell ref="E8:G8"/>
    <mergeCell ref="H8:J8"/>
    <mergeCell ref="K8:K11"/>
    <mergeCell ref="B9:D9"/>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5A2781"/>
  </sheetPr>
  <dimension ref="A2:N30"/>
  <sheetViews>
    <sheetView showGridLines="0" rightToLeft="1" view="pageBreakPreview" zoomScale="55" zoomScaleNormal="50" zoomScaleSheetLayoutView="55" workbookViewId="0">
      <selection activeCell="J29" sqref="J29"/>
    </sheetView>
  </sheetViews>
  <sheetFormatPr defaultColWidth="8.88671875" defaultRowHeight="14.4"/>
  <cols>
    <col min="1" max="1" width="25.21875" style="30" customWidth="1"/>
    <col min="2" max="4" width="20.6640625" style="218" customWidth="1"/>
    <col min="5" max="5" width="19.21875" style="218" customWidth="1"/>
    <col min="6" max="6" width="18.6640625" style="218" customWidth="1"/>
    <col min="7" max="10" width="20.6640625" style="218" customWidth="1"/>
    <col min="11" max="11" width="19.44140625" style="218" customWidth="1"/>
    <col min="12" max="12" width="19" style="218" customWidth="1"/>
    <col min="13" max="13" width="20.6640625" style="30" customWidth="1"/>
    <col min="14" max="15" width="8.88671875" style="30"/>
    <col min="16" max="17" width="10.88671875" style="30" bestFit="1" customWidth="1"/>
    <col min="18" max="18" width="10.6640625" style="30" bestFit="1" customWidth="1"/>
    <col min="19" max="20" width="10.88671875" style="30" bestFit="1" customWidth="1"/>
    <col min="21" max="21" width="13.33203125" style="30" bestFit="1" customWidth="1"/>
    <col min="22" max="22" width="9.6640625" style="30" bestFit="1" customWidth="1"/>
    <col min="23" max="23" width="10.88671875" style="30" bestFit="1" customWidth="1"/>
    <col min="24" max="24" width="13.33203125" style="30" bestFit="1" customWidth="1"/>
    <col min="25" max="25" width="11.109375" style="30" bestFit="1" customWidth="1"/>
    <col min="26" max="26" width="13.33203125" style="30" bestFit="1" customWidth="1"/>
    <col min="27" max="29" width="8.88671875" style="30"/>
    <col min="30" max="30" width="9.33203125" style="30" bestFit="1" customWidth="1"/>
    <col min="31" max="31" width="9.109375" style="30" bestFit="1" customWidth="1"/>
    <col min="32" max="32" width="10.6640625" style="30" bestFit="1" customWidth="1"/>
    <col min="33" max="33" width="9.33203125" style="30" bestFit="1" customWidth="1"/>
    <col min="34" max="34" width="10.33203125" style="30" bestFit="1" customWidth="1"/>
    <col min="35" max="35" width="16.109375" style="30" bestFit="1" customWidth="1"/>
    <col min="36" max="36" width="9.109375" style="30" bestFit="1" customWidth="1"/>
    <col min="37" max="37" width="9.33203125" style="30" bestFit="1" customWidth="1"/>
    <col min="38" max="39" width="10.6640625" style="30" bestFit="1" customWidth="1"/>
    <col min="40" max="16384" width="8.88671875" style="30"/>
  </cols>
  <sheetData>
    <row r="2" spans="1:14">
      <c r="I2" s="98"/>
      <c r="J2" s="495" t="s">
        <v>64</v>
      </c>
      <c r="K2" s="495"/>
      <c r="L2" s="495"/>
      <c r="M2" s="495"/>
    </row>
    <row r="3" spans="1:14" ht="15.6">
      <c r="A3" s="32"/>
      <c r="H3" s="220"/>
      <c r="I3" s="98"/>
      <c r="J3" s="496" t="s">
        <v>65</v>
      </c>
      <c r="K3" s="496"/>
      <c r="L3" s="496"/>
      <c r="M3" s="496"/>
    </row>
    <row r="4" spans="1:14" ht="17.399999999999999">
      <c r="A4" s="190"/>
      <c r="B4" s="221"/>
      <c r="C4" s="221"/>
      <c r="D4" s="221"/>
      <c r="E4" s="221"/>
      <c r="F4" s="221"/>
      <c r="G4" s="221"/>
      <c r="H4" s="221"/>
      <c r="I4" s="221"/>
      <c r="J4" s="221"/>
      <c r="K4" s="221"/>
      <c r="L4" s="221"/>
    </row>
    <row r="5" spans="1:14" ht="15">
      <c r="A5" s="377" t="s">
        <v>488</v>
      </c>
      <c r="B5" s="377"/>
      <c r="C5" s="377"/>
      <c r="D5" s="377"/>
      <c r="E5" s="377"/>
      <c r="F5" s="377"/>
      <c r="G5" s="377"/>
      <c r="H5" s="377"/>
      <c r="I5" s="377"/>
      <c r="J5" s="377"/>
      <c r="K5" s="377"/>
      <c r="L5" s="377"/>
      <c r="M5" s="377"/>
    </row>
    <row r="6" spans="1:14" ht="15">
      <c r="A6" s="620" t="s">
        <v>489</v>
      </c>
      <c r="B6" s="620"/>
      <c r="C6" s="620"/>
      <c r="D6" s="620"/>
      <c r="E6" s="620"/>
      <c r="F6" s="620"/>
      <c r="G6" s="620"/>
      <c r="H6" s="620"/>
      <c r="I6" s="620"/>
      <c r="J6" s="620"/>
      <c r="K6" s="620"/>
      <c r="L6" s="620"/>
      <c r="M6" s="620"/>
    </row>
    <row r="7" spans="1:14" ht="17.399999999999999">
      <c r="A7" s="634" t="s">
        <v>684</v>
      </c>
      <c r="B7" s="634"/>
      <c r="C7" s="221"/>
      <c r="D7" s="221"/>
      <c r="E7" s="221"/>
      <c r="F7" s="221"/>
      <c r="G7" s="221"/>
      <c r="H7" s="221"/>
      <c r="I7" s="221"/>
      <c r="J7" s="221"/>
      <c r="K7" s="221"/>
      <c r="L7" s="221"/>
    </row>
    <row r="8" spans="1:14" ht="80.25" customHeight="1">
      <c r="A8" s="637" t="s">
        <v>685</v>
      </c>
      <c r="B8" s="43" t="s">
        <v>686</v>
      </c>
      <c r="C8" s="43" t="s">
        <v>662</v>
      </c>
      <c r="D8" s="43" t="s">
        <v>664</v>
      </c>
      <c r="E8" s="43" t="s">
        <v>666</v>
      </c>
      <c r="F8" s="43" t="s">
        <v>668</v>
      </c>
      <c r="G8" s="43" t="s">
        <v>670</v>
      </c>
      <c r="H8" s="43" t="s">
        <v>672</v>
      </c>
      <c r="I8" s="43" t="s">
        <v>674</v>
      </c>
      <c r="J8" s="43" t="s">
        <v>676</v>
      </c>
      <c r="K8" s="43" t="s">
        <v>678</v>
      </c>
      <c r="L8" s="43" t="s">
        <v>11</v>
      </c>
      <c r="M8" s="637" t="s">
        <v>153</v>
      </c>
    </row>
    <row r="9" spans="1:14" ht="120.75" customHeight="1">
      <c r="A9" s="613"/>
      <c r="B9" s="103" t="s">
        <v>661</v>
      </c>
      <c r="C9" s="103" t="s">
        <v>663</v>
      </c>
      <c r="D9" s="103" t="s">
        <v>665</v>
      </c>
      <c r="E9" s="103" t="s">
        <v>667</v>
      </c>
      <c r="F9" s="103" t="s">
        <v>669</v>
      </c>
      <c r="G9" s="103" t="s">
        <v>671</v>
      </c>
      <c r="H9" s="103" t="s">
        <v>673</v>
      </c>
      <c r="I9" s="103" t="s">
        <v>675</v>
      </c>
      <c r="J9" s="103" t="s">
        <v>677</v>
      </c>
      <c r="K9" s="103" t="s">
        <v>679</v>
      </c>
      <c r="L9" s="103" t="s">
        <v>12</v>
      </c>
      <c r="M9" s="613"/>
    </row>
    <row r="10" spans="1:14" ht="32.25" customHeight="1">
      <c r="A10" s="214" t="s">
        <v>154</v>
      </c>
      <c r="B10" s="44">
        <v>88616</v>
      </c>
      <c r="C10" s="44">
        <v>204838</v>
      </c>
      <c r="D10" s="44">
        <v>228858</v>
      </c>
      <c r="E10" s="44">
        <v>225463</v>
      </c>
      <c r="F10" s="44">
        <v>195858</v>
      </c>
      <c r="G10" s="44">
        <v>1347443</v>
      </c>
      <c r="H10" s="44">
        <v>22960</v>
      </c>
      <c r="I10" s="44">
        <v>46194</v>
      </c>
      <c r="J10" s="44">
        <v>606027</v>
      </c>
      <c r="K10" s="44">
        <v>486348</v>
      </c>
      <c r="L10" s="44">
        <f t="shared" ref="L10:L22" si="0">SUM(B10:K10)</f>
        <v>3452605</v>
      </c>
      <c r="M10" s="174" t="s">
        <v>155</v>
      </c>
      <c r="N10" s="137"/>
    </row>
    <row r="11" spans="1:14" ht="32.25" customHeight="1">
      <c r="A11" s="215" t="s">
        <v>156</v>
      </c>
      <c r="B11" s="47">
        <v>49610</v>
      </c>
      <c r="C11" s="47">
        <v>105191</v>
      </c>
      <c r="D11" s="47">
        <v>135228</v>
      </c>
      <c r="E11" s="47">
        <v>103825</v>
      </c>
      <c r="F11" s="47">
        <v>131517</v>
      </c>
      <c r="G11" s="47">
        <v>786242</v>
      </c>
      <c r="H11" s="47">
        <v>9847</v>
      </c>
      <c r="I11" s="47">
        <v>31831</v>
      </c>
      <c r="J11" s="47">
        <v>343666</v>
      </c>
      <c r="K11" s="47">
        <v>208383</v>
      </c>
      <c r="L11" s="47">
        <f t="shared" si="0"/>
        <v>1905340</v>
      </c>
      <c r="M11" s="176" t="s">
        <v>157</v>
      </c>
      <c r="N11" s="137"/>
    </row>
    <row r="12" spans="1:14" ht="32.25" customHeight="1">
      <c r="A12" s="214" t="s">
        <v>158</v>
      </c>
      <c r="B12" s="44">
        <v>4948</v>
      </c>
      <c r="C12" s="44">
        <v>8701</v>
      </c>
      <c r="D12" s="44">
        <v>13774</v>
      </c>
      <c r="E12" s="44">
        <v>8730</v>
      </c>
      <c r="F12" s="44">
        <v>9764</v>
      </c>
      <c r="G12" s="44">
        <v>94470</v>
      </c>
      <c r="H12" s="44">
        <v>2184</v>
      </c>
      <c r="I12" s="44">
        <v>5089</v>
      </c>
      <c r="J12" s="44">
        <v>37901</v>
      </c>
      <c r="K12" s="44">
        <v>30933</v>
      </c>
      <c r="L12" s="44">
        <f t="shared" si="0"/>
        <v>216494</v>
      </c>
      <c r="M12" s="174" t="s">
        <v>159</v>
      </c>
      <c r="N12" s="137"/>
    </row>
    <row r="13" spans="1:14" ht="32.25" customHeight="1">
      <c r="A13" s="215" t="s">
        <v>160</v>
      </c>
      <c r="B13" s="47">
        <v>4957</v>
      </c>
      <c r="C13" s="47">
        <v>11219</v>
      </c>
      <c r="D13" s="47">
        <v>12193</v>
      </c>
      <c r="E13" s="47">
        <v>10156</v>
      </c>
      <c r="F13" s="47">
        <v>10605</v>
      </c>
      <c r="G13" s="47">
        <v>129517</v>
      </c>
      <c r="H13" s="47">
        <v>4209</v>
      </c>
      <c r="I13" s="47">
        <v>5416</v>
      </c>
      <c r="J13" s="47">
        <v>74135</v>
      </c>
      <c r="K13" s="47">
        <v>45774</v>
      </c>
      <c r="L13" s="47">
        <f t="shared" si="0"/>
        <v>308181</v>
      </c>
      <c r="M13" s="176" t="s">
        <v>161</v>
      </c>
      <c r="N13" s="137"/>
    </row>
    <row r="14" spans="1:14" ht="32.25" customHeight="1">
      <c r="A14" s="214" t="s">
        <v>162</v>
      </c>
      <c r="B14" s="44">
        <v>28135</v>
      </c>
      <c r="C14" s="44">
        <v>95126</v>
      </c>
      <c r="D14" s="44">
        <v>153822</v>
      </c>
      <c r="E14" s="44">
        <v>76890</v>
      </c>
      <c r="F14" s="44">
        <v>55176</v>
      </c>
      <c r="G14" s="44">
        <v>620258</v>
      </c>
      <c r="H14" s="44">
        <v>11374</v>
      </c>
      <c r="I14" s="44">
        <v>46542</v>
      </c>
      <c r="J14" s="44">
        <v>446856</v>
      </c>
      <c r="K14" s="44">
        <v>158109</v>
      </c>
      <c r="L14" s="44">
        <f t="shared" si="0"/>
        <v>1692288</v>
      </c>
      <c r="M14" s="174" t="s">
        <v>163</v>
      </c>
      <c r="N14" s="137"/>
    </row>
    <row r="15" spans="1:14" ht="32.25" customHeight="1">
      <c r="A15" s="215" t="s">
        <v>164</v>
      </c>
      <c r="B15" s="47">
        <v>4278</v>
      </c>
      <c r="C15" s="47">
        <v>10934</v>
      </c>
      <c r="D15" s="47">
        <v>16897</v>
      </c>
      <c r="E15" s="47">
        <v>9034</v>
      </c>
      <c r="F15" s="47">
        <v>10978</v>
      </c>
      <c r="G15" s="47">
        <v>113790</v>
      </c>
      <c r="H15" s="47">
        <v>3670</v>
      </c>
      <c r="I15" s="47">
        <v>6124</v>
      </c>
      <c r="J15" s="47">
        <v>65375</v>
      </c>
      <c r="K15" s="47">
        <v>38976</v>
      </c>
      <c r="L15" s="47">
        <f t="shared" si="0"/>
        <v>280056</v>
      </c>
      <c r="M15" s="176" t="s">
        <v>165</v>
      </c>
      <c r="N15" s="137"/>
    </row>
    <row r="16" spans="1:14" ht="32.25" customHeight="1">
      <c r="A16" s="214" t="s">
        <v>166</v>
      </c>
      <c r="B16" s="44">
        <v>1663</v>
      </c>
      <c r="C16" s="44">
        <v>4384</v>
      </c>
      <c r="D16" s="44">
        <v>7668</v>
      </c>
      <c r="E16" s="44">
        <v>3909</v>
      </c>
      <c r="F16" s="44">
        <v>3272</v>
      </c>
      <c r="G16" s="44">
        <v>36878</v>
      </c>
      <c r="H16" s="44">
        <v>2155</v>
      </c>
      <c r="I16" s="44">
        <v>2403</v>
      </c>
      <c r="J16" s="44">
        <v>17950</v>
      </c>
      <c r="K16" s="44">
        <v>15311</v>
      </c>
      <c r="L16" s="44">
        <f t="shared" si="0"/>
        <v>95593</v>
      </c>
      <c r="M16" s="174" t="s">
        <v>167</v>
      </c>
      <c r="N16" s="137"/>
    </row>
    <row r="17" spans="1:14" ht="32.25" customHeight="1">
      <c r="A17" s="215" t="s">
        <v>168</v>
      </c>
      <c r="B17" s="47">
        <v>1603</v>
      </c>
      <c r="C17" s="47">
        <v>4197</v>
      </c>
      <c r="D17" s="47">
        <v>4820</v>
      </c>
      <c r="E17" s="47">
        <v>3687</v>
      </c>
      <c r="F17" s="47">
        <v>2969</v>
      </c>
      <c r="G17" s="47">
        <v>38256</v>
      </c>
      <c r="H17" s="47">
        <v>2978</v>
      </c>
      <c r="I17" s="47">
        <v>2189</v>
      </c>
      <c r="J17" s="47">
        <v>23192</v>
      </c>
      <c r="K17" s="47">
        <v>19235</v>
      </c>
      <c r="L17" s="47">
        <f t="shared" si="0"/>
        <v>103126</v>
      </c>
      <c r="M17" s="176" t="s">
        <v>169</v>
      </c>
      <c r="N17" s="137"/>
    </row>
    <row r="18" spans="1:14" ht="32.25" customHeight="1">
      <c r="A18" s="214" t="s">
        <v>594</v>
      </c>
      <c r="B18" s="44">
        <v>1920</v>
      </c>
      <c r="C18" s="44">
        <v>3709</v>
      </c>
      <c r="D18" s="44">
        <v>6625</v>
      </c>
      <c r="E18" s="44">
        <v>4274</v>
      </c>
      <c r="F18" s="44">
        <v>3959</v>
      </c>
      <c r="G18" s="44">
        <v>42389</v>
      </c>
      <c r="H18" s="44">
        <v>528</v>
      </c>
      <c r="I18" s="44">
        <v>2710</v>
      </c>
      <c r="J18" s="44">
        <v>28354</v>
      </c>
      <c r="K18" s="44">
        <v>17880</v>
      </c>
      <c r="L18" s="44">
        <f t="shared" si="0"/>
        <v>112348</v>
      </c>
      <c r="M18" s="174" t="s">
        <v>171</v>
      </c>
      <c r="N18" s="137"/>
    </row>
    <row r="19" spans="1:14" ht="32.25" customHeight="1">
      <c r="A19" s="215" t="s">
        <v>172</v>
      </c>
      <c r="B19" s="47">
        <v>2036</v>
      </c>
      <c r="C19" s="47">
        <v>4079</v>
      </c>
      <c r="D19" s="47">
        <v>5729</v>
      </c>
      <c r="E19" s="47">
        <v>3206</v>
      </c>
      <c r="F19" s="47">
        <v>5409</v>
      </c>
      <c r="G19" s="47">
        <v>52998</v>
      </c>
      <c r="H19" s="47">
        <v>2341</v>
      </c>
      <c r="I19" s="47">
        <v>2454</v>
      </c>
      <c r="J19" s="47">
        <v>22093</v>
      </c>
      <c r="K19" s="47">
        <v>29110</v>
      </c>
      <c r="L19" s="47">
        <f t="shared" si="0"/>
        <v>129455</v>
      </c>
      <c r="M19" s="176" t="s">
        <v>173</v>
      </c>
      <c r="N19" s="137"/>
    </row>
    <row r="20" spans="1:14" ht="32.25" customHeight="1">
      <c r="A20" s="214" t="s">
        <v>174</v>
      </c>
      <c r="B20" s="44">
        <v>1368</v>
      </c>
      <c r="C20" s="44">
        <v>3320</v>
      </c>
      <c r="D20" s="44">
        <v>5505</v>
      </c>
      <c r="E20" s="44">
        <v>4166</v>
      </c>
      <c r="F20" s="44">
        <v>3738</v>
      </c>
      <c r="G20" s="44">
        <v>44855</v>
      </c>
      <c r="H20" s="44">
        <v>1112</v>
      </c>
      <c r="I20" s="44">
        <v>1959</v>
      </c>
      <c r="J20" s="44">
        <v>26459</v>
      </c>
      <c r="K20" s="44">
        <v>16941</v>
      </c>
      <c r="L20" s="44">
        <f t="shared" si="0"/>
        <v>109423</v>
      </c>
      <c r="M20" s="174" t="s">
        <v>175</v>
      </c>
      <c r="N20" s="137"/>
    </row>
    <row r="21" spans="1:14" ht="32.25" customHeight="1">
      <c r="A21" s="215" t="s">
        <v>176</v>
      </c>
      <c r="B21" s="47">
        <v>709</v>
      </c>
      <c r="C21" s="47">
        <v>1346</v>
      </c>
      <c r="D21" s="47">
        <v>1746</v>
      </c>
      <c r="E21" s="47">
        <v>970</v>
      </c>
      <c r="F21" s="47">
        <v>1483</v>
      </c>
      <c r="G21" s="47">
        <v>17275</v>
      </c>
      <c r="H21" s="47">
        <v>370</v>
      </c>
      <c r="I21" s="47">
        <v>1076</v>
      </c>
      <c r="J21" s="47">
        <v>9498</v>
      </c>
      <c r="K21" s="47">
        <v>5859</v>
      </c>
      <c r="L21" s="47">
        <f t="shared" si="0"/>
        <v>40332</v>
      </c>
      <c r="M21" s="176" t="s">
        <v>177</v>
      </c>
      <c r="N21" s="137"/>
    </row>
    <row r="22" spans="1:14" ht="32.25" customHeight="1">
      <c r="A22" s="214" t="s">
        <v>178</v>
      </c>
      <c r="B22" s="44">
        <v>830</v>
      </c>
      <c r="C22" s="44">
        <v>2200</v>
      </c>
      <c r="D22" s="44">
        <v>3988</v>
      </c>
      <c r="E22" s="44">
        <v>1133</v>
      </c>
      <c r="F22" s="44">
        <v>2555</v>
      </c>
      <c r="G22" s="44">
        <v>21091</v>
      </c>
      <c r="H22" s="44">
        <v>1521</v>
      </c>
      <c r="I22" s="44">
        <v>1435</v>
      </c>
      <c r="J22" s="44">
        <v>13038</v>
      </c>
      <c r="K22" s="44">
        <v>9283</v>
      </c>
      <c r="L22" s="44">
        <f t="shared" si="0"/>
        <v>57074</v>
      </c>
      <c r="M22" s="174" t="s">
        <v>179</v>
      </c>
      <c r="N22" s="137"/>
    </row>
    <row r="23" spans="1:14" ht="35.25" customHeight="1">
      <c r="A23" s="43" t="s">
        <v>600</v>
      </c>
      <c r="B23" s="109">
        <f t="shared" ref="B23:L23" si="1">SUM(B10:B22)</f>
        <v>190673</v>
      </c>
      <c r="C23" s="109">
        <f t="shared" si="1"/>
        <v>459244</v>
      </c>
      <c r="D23" s="109">
        <f t="shared" si="1"/>
        <v>596853</v>
      </c>
      <c r="E23" s="109">
        <f t="shared" si="1"/>
        <v>455443</v>
      </c>
      <c r="F23" s="109">
        <f t="shared" si="1"/>
        <v>437283</v>
      </c>
      <c r="G23" s="109">
        <f t="shared" si="1"/>
        <v>3345462</v>
      </c>
      <c r="H23" s="109">
        <f t="shared" si="1"/>
        <v>65249</v>
      </c>
      <c r="I23" s="109">
        <f t="shared" si="1"/>
        <v>155422</v>
      </c>
      <c r="J23" s="109">
        <f t="shared" si="1"/>
        <v>1714544</v>
      </c>
      <c r="K23" s="109">
        <f t="shared" si="1"/>
        <v>1082142</v>
      </c>
      <c r="L23" s="109">
        <f t="shared" si="1"/>
        <v>8502315</v>
      </c>
      <c r="M23" s="109" t="s">
        <v>12</v>
      </c>
      <c r="N23" s="137"/>
    </row>
    <row r="24" spans="1:14" ht="16.8">
      <c r="A24" s="222" t="s">
        <v>687</v>
      </c>
      <c r="B24" s="222"/>
      <c r="C24" s="223"/>
      <c r="D24" s="224"/>
      <c r="E24" s="224"/>
      <c r="F24" s="224"/>
      <c r="G24" s="224"/>
      <c r="H24" s="225"/>
      <c r="I24" s="225"/>
      <c r="J24" s="225"/>
      <c r="K24" s="225"/>
      <c r="L24" s="225"/>
      <c r="M24" s="225" t="s">
        <v>656</v>
      </c>
    </row>
    <row r="25" spans="1:14" ht="16.8">
      <c r="A25" s="50" t="s">
        <v>568</v>
      </c>
      <c r="B25" s="149"/>
      <c r="C25" s="219"/>
      <c r="D25" s="143"/>
      <c r="E25" s="52"/>
      <c r="F25" s="52"/>
      <c r="G25" s="52"/>
      <c r="H25" s="54"/>
      <c r="I25" s="54"/>
      <c r="J25" s="225"/>
      <c r="K25" s="225"/>
      <c r="L25" s="225"/>
      <c r="M25" s="54" t="s">
        <v>569</v>
      </c>
    </row>
    <row r="26" spans="1:14" ht="16.8">
      <c r="A26" s="53" t="s">
        <v>688</v>
      </c>
      <c r="B26" s="53"/>
      <c r="C26" s="53"/>
      <c r="H26" s="636" t="s">
        <v>683</v>
      </c>
      <c r="I26" s="636"/>
      <c r="J26" s="636"/>
      <c r="K26" s="636"/>
      <c r="L26" s="636"/>
      <c r="M26" s="636"/>
    </row>
    <row r="28" spans="1:14">
      <c r="B28" s="226"/>
    </row>
    <row r="30" spans="1:14">
      <c r="B30" s="226"/>
      <c r="C30" s="226"/>
      <c r="D30" s="226"/>
      <c r="E30" s="226"/>
      <c r="F30" s="226"/>
      <c r="G30" s="226"/>
      <c r="H30" s="226"/>
      <c r="I30" s="226"/>
      <c r="J30" s="226"/>
      <c r="K30" s="226"/>
      <c r="L30" s="226"/>
    </row>
  </sheetData>
  <mergeCells count="8">
    <mergeCell ref="H26:M26"/>
    <mergeCell ref="J2:M2"/>
    <mergeCell ref="J3:M3"/>
    <mergeCell ref="A5:M5"/>
    <mergeCell ref="A6:M6"/>
    <mergeCell ref="A7:B7"/>
    <mergeCell ref="A8:A9"/>
    <mergeCell ref="M8:M9"/>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5A2781"/>
  </sheetPr>
  <dimension ref="A2:P25"/>
  <sheetViews>
    <sheetView showGridLines="0" rightToLeft="1" view="pageBreakPreview" zoomScale="40" zoomScaleNormal="60" zoomScaleSheetLayoutView="40" workbookViewId="0">
      <selection activeCell="D9" sqref="D9"/>
    </sheetView>
  </sheetViews>
  <sheetFormatPr defaultColWidth="8.88671875" defaultRowHeight="14.4"/>
  <cols>
    <col min="1" max="1" width="22.109375" style="30" customWidth="1"/>
    <col min="2" max="3" width="21.44140625" style="30" customWidth="1"/>
    <col min="4" max="4" width="21.44140625" style="218" customWidth="1"/>
    <col min="5" max="9" width="21.44140625" style="30" customWidth="1"/>
    <col min="10" max="10" width="21.44140625" style="218" customWidth="1"/>
    <col min="11" max="11" width="19.44140625" style="30" customWidth="1"/>
    <col min="12" max="12" width="16.33203125" style="30" customWidth="1"/>
    <col min="13" max="21" width="8.88671875" style="30"/>
    <col min="22" max="22" width="9" style="30" customWidth="1"/>
    <col min="23" max="16384" width="8.88671875" style="30"/>
  </cols>
  <sheetData>
    <row r="2" spans="1:16">
      <c r="J2" s="495" t="s">
        <v>64</v>
      </c>
      <c r="K2" s="495"/>
      <c r="L2" s="495"/>
    </row>
    <row r="3" spans="1:16" ht="15.6">
      <c r="A3" s="32"/>
      <c r="H3" s="98"/>
      <c r="I3" s="98"/>
      <c r="J3" s="496" t="s">
        <v>65</v>
      </c>
      <c r="K3" s="496"/>
      <c r="L3" s="496"/>
    </row>
    <row r="4" spans="1:16" ht="15.6">
      <c r="A4" s="32"/>
      <c r="H4" s="98"/>
      <c r="I4" s="98"/>
      <c r="J4" s="34"/>
      <c r="K4" s="34"/>
      <c r="L4" s="34"/>
    </row>
    <row r="5" spans="1:16" ht="15">
      <c r="A5" s="632" t="s">
        <v>491</v>
      </c>
      <c r="B5" s="632"/>
      <c r="C5" s="632"/>
      <c r="D5" s="632"/>
      <c r="E5" s="632"/>
      <c r="F5" s="632"/>
      <c r="G5" s="632"/>
      <c r="H5" s="632"/>
      <c r="I5" s="632"/>
      <c r="J5" s="632"/>
      <c r="K5" s="632"/>
      <c r="L5" s="632"/>
    </row>
    <row r="6" spans="1:16" ht="15">
      <c r="A6" s="632" t="s">
        <v>492</v>
      </c>
      <c r="B6" s="632"/>
      <c r="C6" s="632"/>
      <c r="D6" s="632"/>
      <c r="E6" s="632"/>
      <c r="F6" s="632"/>
      <c r="G6" s="632"/>
      <c r="H6" s="632"/>
      <c r="I6" s="632"/>
      <c r="J6" s="632"/>
      <c r="K6" s="632"/>
      <c r="L6" s="632"/>
    </row>
    <row r="7" spans="1:16" ht="17.399999999999999">
      <c r="A7" s="633" t="s">
        <v>689</v>
      </c>
      <c r="B7" s="633"/>
      <c r="C7" s="96"/>
      <c r="D7" s="221"/>
      <c r="E7" s="96"/>
      <c r="F7" s="96"/>
      <c r="G7" s="96"/>
      <c r="H7" s="96"/>
      <c r="I7" s="96"/>
      <c r="J7" s="221"/>
      <c r="K7" s="96"/>
      <c r="L7" s="96"/>
    </row>
    <row r="8" spans="1:16" ht="81" customHeight="1">
      <c r="A8" s="43" t="s">
        <v>582</v>
      </c>
      <c r="B8" s="43" t="s">
        <v>686</v>
      </c>
      <c r="C8" s="43" t="s">
        <v>662</v>
      </c>
      <c r="D8" s="43" t="s">
        <v>664</v>
      </c>
      <c r="E8" s="43" t="s">
        <v>666</v>
      </c>
      <c r="F8" s="43" t="s">
        <v>668</v>
      </c>
      <c r="G8" s="43" t="s">
        <v>670</v>
      </c>
      <c r="H8" s="43" t="s">
        <v>672</v>
      </c>
      <c r="I8" s="43" t="s">
        <v>674</v>
      </c>
      <c r="J8" s="43" t="s">
        <v>676</v>
      </c>
      <c r="K8" s="43" t="s">
        <v>678</v>
      </c>
      <c r="L8" s="43" t="s">
        <v>11</v>
      </c>
    </row>
    <row r="9" spans="1:16" ht="93" customHeight="1">
      <c r="A9" s="103" t="s">
        <v>583</v>
      </c>
      <c r="B9" s="103" t="s">
        <v>661</v>
      </c>
      <c r="C9" s="227" t="s">
        <v>663</v>
      </c>
      <c r="D9" s="227" t="s">
        <v>665</v>
      </c>
      <c r="E9" s="103" t="s">
        <v>667</v>
      </c>
      <c r="F9" s="103" t="s">
        <v>669</v>
      </c>
      <c r="G9" s="103" t="s">
        <v>671</v>
      </c>
      <c r="H9" s="103" t="s">
        <v>673</v>
      </c>
      <c r="I9" s="227" t="s">
        <v>675</v>
      </c>
      <c r="J9" s="103" t="s">
        <v>677</v>
      </c>
      <c r="K9" s="103" t="s">
        <v>679</v>
      </c>
      <c r="L9" s="103" t="s">
        <v>12</v>
      </c>
    </row>
    <row r="10" spans="1:16" ht="31.5" customHeight="1">
      <c r="A10" s="105" t="s">
        <v>52</v>
      </c>
      <c r="B10" s="105">
        <v>2522</v>
      </c>
      <c r="C10" s="105">
        <v>1326</v>
      </c>
      <c r="D10" s="105">
        <v>1592</v>
      </c>
      <c r="E10" s="105">
        <v>10032</v>
      </c>
      <c r="F10" s="105">
        <v>12578</v>
      </c>
      <c r="G10" s="105">
        <v>6726</v>
      </c>
      <c r="H10" s="105">
        <v>41</v>
      </c>
      <c r="I10" s="105">
        <v>404</v>
      </c>
      <c r="J10" s="44">
        <v>5939</v>
      </c>
      <c r="K10" s="105">
        <v>8827</v>
      </c>
      <c r="L10" s="105">
        <f t="shared" ref="L10:L20" si="0">SUM(B10:K10)</f>
        <v>49987</v>
      </c>
      <c r="P10" s="137"/>
    </row>
    <row r="11" spans="1:16" ht="31.5" customHeight="1">
      <c r="A11" s="107" t="s">
        <v>53</v>
      </c>
      <c r="B11" s="107">
        <v>9694</v>
      </c>
      <c r="C11" s="107">
        <v>11733</v>
      </c>
      <c r="D11" s="107">
        <v>21727</v>
      </c>
      <c r="E11" s="107">
        <v>52230</v>
      </c>
      <c r="F11" s="107">
        <v>53477</v>
      </c>
      <c r="G11" s="107">
        <v>146789</v>
      </c>
      <c r="H11" s="107">
        <v>1451</v>
      </c>
      <c r="I11" s="107">
        <v>6029</v>
      </c>
      <c r="J11" s="47">
        <v>50693</v>
      </c>
      <c r="K11" s="107">
        <v>117191</v>
      </c>
      <c r="L11" s="107">
        <f t="shared" si="0"/>
        <v>471014</v>
      </c>
      <c r="P11" s="137"/>
    </row>
    <row r="12" spans="1:16" ht="31.5" customHeight="1">
      <c r="A12" s="105" t="s">
        <v>54</v>
      </c>
      <c r="B12" s="105">
        <v>16688</v>
      </c>
      <c r="C12" s="105">
        <v>80553</v>
      </c>
      <c r="D12" s="105">
        <v>87465</v>
      </c>
      <c r="E12" s="105">
        <v>95422</v>
      </c>
      <c r="F12" s="105">
        <v>63238</v>
      </c>
      <c r="G12" s="105">
        <v>565638</v>
      </c>
      <c r="H12" s="105">
        <v>5953</v>
      </c>
      <c r="I12" s="105">
        <v>18644</v>
      </c>
      <c r="J12" s="44">
        <v>193738</v>
      </c>
      <c r="K12" s="105">
        <v>199627</v>
      </c>
      <c r="L12" s="105">
        <f t="shared" si="0"/>
        <v>1326966</v>
      </c>
      <c r="P12" s="137"/>
    </row>
    <row r="13" spans="1:16" ht="31.5" customHeight="1">
      <c r="A13" s="107" t="s">
        <v>55</v>
      </c>
      <c r="B13" s="107">
        <v>28180</v>
      </c>
      <c r="C13" s="107">
        <v>105831</v>
      </c>
      <c r="D13" s="107">
        <v>139007</v>
      </c>
      <c r="E13" s="107">
        <v>98554</v>
      </c>
      <c r="F13" s="107">
        <v>73316</v>
      </c>
      <c r="G13" s="107">
        <v>692464</v>
      </c>
      <c r="H13" s="107">
        <v>9751</v>
      </c>
      <c r="I13" s="107">
        <v>26725</v>
      </c>
      <c r="J13" s="47">
        <v>331529</v>
      </c>
      <c r="K13" s="107">
        <v>201000</v>
      </c>
      <c r="L13" s="107">
        <f t="shared" si="0"/>
        <v>1706357</v>
      </c>
      <c r="P13" s="137"/>
    </row>
    <row r="14" spans="1:16" ht="31.5" customHeight="1">
      <c r="A14" s="105" t="s">
        <v>56</v>
      </c>
      <c r="B14" s="105">
        <v>34592</v>
      </c>
      <c r="C14" s="105">
        <v>91918</v>
      </c>
      <c r="D14" s="105">
        <v>119572</v>
      </c>
      <c r="E14" s="105">
        <v>76626</v>
      </c>
      <c r="F14" s="105">
        <v>70485</v>
      </c>
      <c r="G14" s="105">
        <v>604415</v>
      </c>
      <c r="H14" s="105">
        <v>12168</v>
      </c>
      <c r="I14" s="105">
        <v>28729</v>
      </c>
      <c r="J14" s="44">
        <v>345461</v>
      </c>
      <c r="K14" s="105">
        <v>172467</v>
      </c>
      <c r="L14" s="105">
        <f t="shared" si="0"/>
        <v>1556433</v>
      </c>
      <c r="P14" s="137"/>
    </row>
    <row r="15" spans="1:16" ht="31.5" customHeight="1">
      <c r="A15" s="107" t="s">
        <v>57</v>
      </c>
      <c r="B15" s="107">
        <v>30307</v>
      </c>
      <c r="C15" s="107">
        <v>61820</v>
      </c>
      <c r="D15" s="107">
        <v>81810</v>
      </c>
      <c r="E15" s="107">
        <v>48952</v>
      </c>
      <c r="F15" s="107">
        <v>54075</v>
      </c>
      <c r="G15" s="107">
        <v>473605</v>
      </c>
      <c r="H15" s="107">
        <v>12087</v>
      </c>
      <c r="I15" s="107">
        <v>24287</v>
      </c>
      <c r="J15" s="47">
        <v>279616</v>
      </c>
      <c r="K15" s="107">
        <v>131685</v>
      </c>
      <c r="L15" s="107">
        <f t="shared" si="0"/>
        <v>1198244</v>
      </c>
      <c r="P15" s="137"/>
    </row>
    <row r="16" spans="1:16" ht="31.5" customHeight="1">
      <c r="A16" s="105" t="s">
        <v>58</v>
      </c>
      <c r="B16" s="105">
        <v>22327</v>
      </c>
      <c r="C16" s="105">
        <v>37502</v>
      </c>
      <c r="D16" s="105">
        <v>57143</v>
      </c>
      <c r="E16" s="105">
        <v>28521</v>
      </c>
      <c r="F16" s="105">
        <v>36717</v>
      </c>
      <c r="G16" s="105">
        <v>325852</v>
      </c>
      <c r="H16" s="105">
        <v>8813</v>
      </c>
      <c r="I16" s="105">
        <v>17959</v>
      </c>
      <c r="J16" s="44">
        <v>192174</v>
      </c>
      <c r="K16" s="105">
        <v>86060</v>
      </c>
      <c r="L16" s="105">
        <f t="shared" si="0"/>
        <v>813068</v>
      </c>
      <c r="P16" s="137"/>
    </row>
    <row r="17" spans="1:16" ht="31.5" customHeight="1">
      <c r="A17" s="107" t="s">
        <v>59</v>
      </c>
      <c r="B17" s="107">
        <v>17253</v>
      </c>
      <c r="C17" s="107">
        <v>26502</v>
      </c>
      <c r="D17" s="107">
        <v>41481</v>
      </c>
      <c r="E17" s="107">
        <v>20673</v>
      </c>
      <c r="F17" s="107">
        <v>30538</v>
      </c>
      <c r="G17" s="107">
        <v>242066</v>
      </c>
      <c r="H17" s="107">
        <v>7180</v>
      </c>
      <c r="I17" s="107">
        <v>14783</v>
      </c>
      <c r="J17" s="47">
        <v>147093</v>
      </c>
      <c r="K17" s="107">
        <v>70269</v>
      </c>
      <c r="L17" s="107">
        <f t="shared" si="0"/>
        <v>617838</v>
      </c>
      <c r="P17" s="137"/>
    </row>
    <row r="18" spans="1:16" ht="31.5" customHeight="1">
      <c r="A18" s="105" t="s">
        <v>60</v>
      </c>
      <c r="B18" s="105">
        <v>13406</v>
      </c>
      <c r="C18" s="105">
        <v>19177</v>
      </c>
      <c r="D18" s="105">
        <v>25020</v>
      </c>
      <c r="E18" s="105">
        <v>14529</v>
      </c>
      <c r="F18" s="105">
        <v>21633</v>
      </c>
      <c r="G18" s="105">
        <v>152365</v>
      </c>
      <c r="H18" s="105">
        <v>4238</v>
      </c>
      <c r="I18" s="105">
        <v>9813</v>
      </c>
      <c r="J18" s="44">
        <v>91783</v>
      </c>
      <c r="K18" s="105">
        <v>51381</v>
      </c>
      <c r="L18" s="105">
        <f t="shared" si="0"/>
        <v>403345</v>
      </c>
      <c r="P18" s="137"/>
    </row>
    <row r="19" spans="1:16" ht="31.5" customHeight="1">
      <c r="A19" s="107" t="s">
        <v>585</v>
      </c>
      <c r="B19" s="107">
        <v>8490</v>
      </c>
      <c r="C19" s="107">
        <v>12357</v>
      </c>
      <c r="D19" s="107">
        <v>13436</v>
      </c>
      <c r="E19" s="107">
        <v>7586</v>
      </c>
      <c r="F19" s="107">
        <v>13873</v>
      </c>
      <c r="G19" s="107">
        <v>81295</v>
      </c>
      <c r="H19" s="107">
        <v>2174</v>
      </c>
      <c r="I19" s="107">
        <v>5318</v>
      </c>
      <c r="J19" s="47">
        <v>47754</v>
      </c>
      <c r="K19" s="107">
        <v>23956</v>
      </c>
      <c r="L19" s="107">
        <f t="shared" si="0"/>
        <v>216239</v>
      </c>
      <c r="P19" s="137"/>
    </row>
    <row r="20" spans="1:16" ht="31.5" customHeight="1">
      <c r="A20" s="105" t="s">
        <v>586</v>
      </c>
      <c r="B20" s="105">
        <v>6984</v>
      </c>
      <c r="C20" s="105">
        <v>10075</v>
      </c>
      <c r="D20" s="105">
        <v>8143</v>
      </c>
      <c r="E20" s="105">
        <v>4447</v>
      </c>
      <c r="F20" s="105">
        <v>9274</v>
      </c>
      <c r="G20" s="105">
        <v>51862</v>
      </c>
      <c r="H20" s="105">
        <v>1203</v>
      </c>
      <c r="I20" s="105">
        <v>2629</v>
      </c>
      <c r="J20" s="44">
        <v>26159</v>
      </c>
      <c r="K20" s="105">
        <v>22048</v>
      </c>
      <c r="L20" s="105">
        <f t="shared" si="0"/>
        <v>142824</v>
      </c>
      <c r="P20" s="137"/>
    </row>
    <row r="21" spans="1:16" ht="33" customHeight="1">
      <c r="A21" s="228" t="s">
        <v>690</v>
      </c>
      <c r="B21" s="109">
        <f t="shared" ref="B21:L21" si="1">SUM(B10:B20)</f>
        <v>190443</v>
      </c>
      <c r="C21" s="109">
        <f t="shared" si="1"/>
        <v>458794</v>
      </c>
      <c r="D21" s="109">
        <f t="shared" si="1"/>
        <v>596396</v>
      </c>
      <c r="E21" s="109">
        <f t="shared" si="1"/>
        <v>457572</v>
      </c>
      <c r="F21" s="109">
        <f t="shared" si="1"/>
        <v>439204</v>
      </c>
      <c r="G21" s="109">
        <f t="shared" si="1"/>
        <v>3343077</v>
      </c>
      <c r="H21" s="109">
        <f t="shared" si="1"/>
        <v>65059</v>
      </c>
      <c r="I21" s="109">
        <f t="shared" si="1"/>
        <v>155320</v>
      </c>
      <c r="J21" s="197">
        <f t="shared" si="1"/>
        <v>1711939</v>
      </c>
      <c r="K21" s="211">
        <f t="shared" si="1"/>
        <v>1084511</v>
      </c>
      <c r="L21" s="109">
        <f t="shared" si="1"/>
        <v>8502315</v>
      </c>
      <c r="P21" s="137"/>
    </row>
    <row r="22" spans="1:16" ht="16.8">
      <c r="A22" s="149" t="s">
        <v>687</v>
      </c>
      <c r="B22" s="52"/>
      <c r="C22" s="52"/>
      <c r="D22" s="224"/>
      <c r="E22" s="52"/>
      <c r="F22" s="52"/>
      <c r="G22" s="52"/>
      <c r="H22" s="52"/>
      <c r="I22" s="52"/>
      <c r="J22" s="224"/>
      <c r="K22" s="52"/>
      <c r="L22" s="217" t="s">
        <v>691</v>
      </c>
      <c r="P22" s="137"/>
    </row>
    <row r="23" spans="1:16" ht="16.8">
      <c r="A23" s="145" t="s">
        <v>568</v>
      </c>
      <c r="B23" s="52"/>
      <c r="C23" s="143"/>
      <c r="D23" s="143"/>
      <c r="E23" s="52"/>
      <c r="F23" s="52"/>
      <c r="G23" s="52"/>
      <c r="H23" s="52"/>
      <c r="I23" s="199"/>
      <c r="J23" s="224"/>
      <c r="K23" s="52"/>
      <c r="L23" s="54" t="s">
        <v>569</v>
      </c>
    </row>
    <row r="24" spans="1:16" ht="16.8">
      <c r="A24" s="52"/>
      <c r="B24" s="52"/>
      <c r="C24" s="52"/>
      <c r="D24" s="224"/>
      <c r="E24" s="52"/>
      <c r="F24" s="52"/>
      <c r="G24" s="52"/>
      <c r="H24" s="52"/>
      <c r="I24" s="52"/>
      <c r="J24" s="224"/>
      <c r="K24" s="52"/>
      <c r="L24" s="52"/>
    </row>
    <row r="25" spans="1:16">
      <c r="B25" s="137"/>
      <c r="C25" s="137"/>
      <c r="D25" s="137"/>
      <c r="E25" s="137"/>
      <c r="F25" s="137"/>
      <c r="G25" s="137"/>
      <c r="H25" s="137"/>
      <c r="I25" s="137"/>
      <c r="J25" s="137"/>
      <c r="K25" s="137"/>
      <c r="L25" s="137"/>
    </row>
  </sheetData>
  <mergeCells count="5">
    <mergeCell ref="J2:L2"/>
    <mergeCell ref="J3:L3"/>
    <mergeCell ref="A5:L5"/>
    <mergeCell ref="A6:L6"/>
    <mergeCell ref="A7:B7"/>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5A2781"/>
  </sheetPr>
  <dimension ref="A2:K40"/>
  <sheetViews>
    <sheetView showGridLines="0" rightToLeft="1" view="pageBreakPreview" zoomScale="40" zoomScaleNormal="60" zoomScaleSheetLayoutView="40" zoomScalePageLayoutView="80" workbookViewId="0">
      <selection activeCell="J29" sqref="J29"/>
    </sheetView>
  </sheetViews>
  <sheetFormatPr defaultColWidth="9" defaultRowHeight="14.4"/>
  <cols>
    <col min="1" max="1" width="44.6640625" style="30" customWidth="1"/>
    <col min="2" max="2" width="11.33203125" style="30" bestFit="1" customWidth="1"/>
    <col min="3" max="3" width="9.44140625" style="30" customWidth="1"/>
    <col min="4" max="5" width="11.44140625" style="30" bestFit="1" customWidth="1"/>
    <col min="6" max="6" width="9.44140625" style="30" bestFit="1" customWidth="1"/>
    <col min="7" max="8" width="11.44140625" style="30" bestFit="1" customWidth="1"/>
    <col min="9" max="9" width="9.44140625" style="30" bestFit="1" customWidth="1"/>
    <col min="10" max="10" width="11.44140625" style="30" bestFit="1" customWidth="1"/>
    <col min="11" max="11" width="54.33203125" style="30" customWidth="1"/>
    <col min="12" max="16384" width="9" style="30"/>
  </cols>
  <sheetData>
    <row r="2" spans="1:11" ht="18.75" customHeight="1">
      <c r="J2" s="495" t="s">
        <v>64</v>
      </c>
      <c r="K2" s="495"/>
    </row>
    <row r="3" spans="1:11" ht="15.6">
      <c r="A3" s="32"/>
      <c r="H3" s="98"/>
      <c r="J3" s="496" t="s">
        <v>65</v>
      </c>
      <c r="K3" s="496"/>
    </row>
    <row r="4" spans="1:11" ht="15.6">
      <c r="A4" s="32"/>
      <c r="H4" s="98"/>
      <c r="J4" s="229"/>
      <c r="K4" s="229"/>
    </row>
    <row r="5" spans="1:11" ht="15">
      <c r="A5" s="632" t="s">
        <v>494</v>
      </c>
      <c r="B5" s="632"/>
      <c r="C5" s="632"/>
      <c r="D5" s="632"/>
      <c r="E5" s="632"/>
      <c r="F5" s="632"/>
      <c r="G5" s="632"/>
      <c r="H5" s="632"/>
      <c r="I5" s="632"/>
      <c r="J5" s="632"/>
      <c r="K5" s="632"/>
    </row>
    <row r="6" spans="1:11" ht="15">
      <c r="A6" s="632" t="s">
        <v>495</v>
      </c>
      <c r="B6" s="632"/>
      <c r="C6" s="632"/>
      <c r="D6" s="632"/>
      <c r="E6" s="632"/>
      <c r="F6" s="632"/>
      <c r="G6" s="632"/>
      <c r="H6" s="632"/>
      <c r="I6" s="632"/>
      <c r="J6" s="632"/>
      <c r="K6" s="632"/>
    </row>
    <row r="7" spans="1:11" ht="17.399999999999999" customHeight="1">
      <c r="A7" s="230" t="s">
        <v>692</v>
      </c>
      <c r="B7" s="96"/>
      <c r="C7" s="96"/>
      <c r="D7" s="96"/>
      <c r="E7" s="96"/>
      <c r="F7" s="96"/>
      <c r="G7" s="96"/>
      <c r="H7" s="96"/>
      <c r="I7" s="96"/>
      <c r="J7" s="96"/>
    </row>
    <row r="8" spans="1:11" ht="21.6" customHeight="1">
      <c r="A8" s="611" t="s">
        <v>693</v>
      </c>
      <c r="B8" s="615" t="s">
        <v>7</v>
      </c>
      <c r="C8" s="611"/>
      <c r="D8" s="611"/>
      <c r="E8" s="611" t="s">
        <v>9</v>
      </c>
      <c r="F8" s="611"/>
      <c r="G8" s="611"/>
      <c r="H8" s="611" t="s">
        <v>11</v>
      </c>
      <c r="I8" s="611"/>
      <c r="J8" s="612"/>
      <c r="K8" s="612" t="s">
        <v>694</v>
      </c>
    </row>
    <row r="9" spans="1:11" ht="21.6" customHeight="1">
      <c r="A9" s="611"/>
      <c r="B9" s="382" t="s">
        <v>8</v>
      </c>
      <c r="C9" s="613"/>
      <c r="D9" s="613"/>
      <c r="E9" s="613" t="s">
        <v>10</v>
      </c>
      <c r="F9" s="613"/>
      <c r="G9" s="613"/>
      <c r="H9" s="613" t="s">
        <v>12</v>
      </c>
      <c r="I9" s="613"/>
      <c r="J9" s="381"/>
      <c r="K9" s="612"/>
    </row>
    <row r="10" spans="1:11" ht="21.6" customHeight="1">
      <c r="A10" s="611"/>
      <c r="B10" s="39" t="s">
        <v>72</v>
      </c>
      <c r="C10" s="43" t="s">
        <v>73</v>
      </c>
      <c r="D10" s="43" t="s">
        <v>584</v>
      </c>
      <c r="E10" s="43" t="s">
        <v>72</v>
      </c>
      <c r="F10" s="43" t="s">
        <v>73</v>
      </c>
      <c r="G10" s="43" t="s">
        <v>584</v>
      </c>
      <c r="H10" s="43" t="s">
        <v>72</v>
      </c>
      <c r="I10" s="43" t="s">
        <v>73</v>
      </c>
      <c r="J10" s="38" t="s">
        <v>584</v>
      </c>
      <c r="K10" s="612"/>
    </row>
    <row r="11" spans="1:11" ht="21.6" customHeight="1">
      <c r="A11" s="613"/>
      <c r="B11" s="42" t="s">
        <v>184</v>
      </c>
      <c r="C11" s="103" t="s">
        <v>186</v>
      </c>
      <c r="D11" s="103" t="s">
        <v>12</v>
      </c>
      <c r="E11" s="103" t="s">
        <v>184</v>
      </c>
      <c r="F11" s="103" t="s">
        <v>186</v>
      </c>
      <c r="G11" s="103" t="s">
        <v>12</v>
      </c>
      <c r="H11" s="103" t="s">
        <v>184</v>
      </c>
      <c r="I11" s="103" t="s">
        <v>186</v>
      </c>
      <c r="J11" s="41" t="s">
        <v>12</v>
      </c>
      <c r="K11" s="381"/>
    </row>
    <row r="12" spans="1:11" ht="21.6">
      <c r="A12" s="214" t="s">
        <v>695</v>
      </c>
      <c r="B12" s="44">
        <v>11843</v>
      </c>
      <c r="C12" s="44">
        <v>4317</v>
      </c>
      <c r="D12" s="44">
        <f t="shared" ref="D12:D33" si="0">SUM(B12:C12)</f>
        <v>16160</v>
      </c>
      <c r="E12" s="44">
        <v>88048</v>
      </c>
      <c r="F12" s="44">
        <v>258</v>
      </c>
      <c r="G12" s="44">
        <f t="shared" ref="G12:G33" si="1">SUM(E12:F12)</f>
        <v>88306</v>
      </c>
      <c r="H12" s="44">
        <f>B12+E12</f>
        <v>99891</v>
      </c>
      <c r="I12" s="44">
        <f>C12+F12</f>
        <v>4575</v>
      </c>
      <c r="J12" s="44">
        <f t="shared" ref="J12:J33" si="2">SUM(H12:I12)</f>
        <v>104466</v>
      </c>
      <c r="K12" s="231" t="s">
        <v>696</v>
      </c>
    </row>
    <row r="13" spans="1:11" ht="21.6">
      <c r="A13" s="215" t="s">
        <v>697</v>
      </c>
      <c r="B13" s="47">
        <v>109502</v>
      </c>
      <c r="C13" s="47">
        <v>5636</v>
      </c>
      <c r="D13" s="47">
        <f t="shared" si="0"/>
        <v>115138</v>
      </c>
      <c r="E13" s="47">
        <v>66335</v>
      </c>
      <c r="F13" s="47">
        <v>848</v>
      </c>
      <c r="G13" s="47">
        <f t="shared" si="1"/>
        <v>67183</v>
      </c>
      <c r="H13" s="47">
        <f t="shared" ref="H13:I33" si="3">B13+E13</f>
        <v>175837</v>
      </c>
      <c r="I13" s="47">
        <f t="shared" si="3"/>
        <v>6484</v>
      </c>
      <c r="J13" s="47">
        <f t="shared" si="2"/>
        <v>182321</v>
      </c>
      <c r="K13" s="232" t="s">
        <v>698</v>
      </c>
    </row>
    <row r="14" spans="1:11" ht="21.6">
      <c r="A14" s="214" t="s">
        <v>699</v>
      </c>
      <c r="B14" s="44">
        <v>148204</v>
      </c>
      <c r="C14" s="44">
        <v>59585</v>
      </c>
      <c r="D14" s="44">
        <f t="shared" si="0"/>
        <v>207789</v>
      </c>
      <c r="E14" s="44">
        <v>608707</v>
      </c>
      <c r="F14" s="44">
        <v>14641</v>
      </c>
      <c r="G14" s="44">
        <f t="shared" si="1"/>
        <v>623348</v>
      </c>
      <c r="H14" s="44">
        <f t="shared" si="3"/>
        <v>756911</v>
      </c>
      <c r="I14" s="44">
        <f t="shared" si="3"/>
        <v>74226</v>
      </c>
      <c r="J14" s="44">
        <f t="shared" si="2"/>
        <v>831137</v>
      </c>
      <c r="K14" s="231" t="s">
        <v>700</v>
      </c>
    </row>
    <row r="15" spans="1:11" ht="43.2">
      <c r="A15" s="215" t="s">
        <v>701</v>
      </c>
      <c r="B15" s="47">
        <v>39863</v>
      </c>
      <c r="C15" s="47">
        <v>2138</v>
      </c>
      <c r="D15" s="47">
        <f t="shared" si="0"/>
        <v>42001</v>
      </c>
      <c r="E15" s="47">
        <v>40978</v>
      </c>
      <c r="F15" s="47">
        <v>77</v>
      </c>
      <c r="G15" s="47">
        <f t="shared" si="1"/>
        <v>41055</v>
      </c>
      <c r="H15" s="47">
        <f t="shared" si="3"/>
        <v>80841</v>
      </c>
      <c r="I15" s="47">
        <f t="shared" si="3"/>
        <v>2215</v>
      </c>
      <c r="J15" s="47">
        <f t="shared" si="2"/>
        <v>83056</v>
      </c>
      <c r="K15" s="232" t="s">
        <v>702</v>
      </c>
    </row>
    <row r="16" spans="1:11" ht="43.2">
      <c r="A16" s="214" t="s">
        <v>703</v>
      </c>
      <c r="B16" s="44">
        <v>3629</v>
      </c>
      <c r="C16" s="44">
        <v>900</v>
      </c>
      <c r="D16" s="44">
        <f t="shared" si="0"/>
        <v>4529</v>
      </c>
      <c r="E16" s="44">
        <v>12515</v>
      </c>
      <c r="F16" s="44">
        <v>32</v>
      </c>
      <c r="G16" s="44">
        <f t="shared" si="1"/>
        <v>12547</v>
      </c>
      <c r="H16" s="44">
        <f t="shared" si="3"/>
        <v>16144</v>
      </c>
      <c r="I16" s="44">
        <f t="shared" si="3"/>
        <v>932</v>
      </c>
      <c r="J16" s="44">
        <f t="shared" si="2"/>
        <v>17076</v>
      </c>
      <c r="K16" s="231" t="s">
        <v>704</v>
      </c>
    </row>
    <row r="17" spans="1:11" ht="21.6">
      <c r="A17" s="215" t="s">
        <v>705</v>
      </c>
      <c r="B17" s="47">
        <v>201287</v>
      </c>
      <c r="C17" s="47">
        <v>95753</v>
      </c>
      <c r="D17" s="47">
        <f t="shared" si="0"/>
        <v>297040</v>
      </c>
      <c r="E17" s="47">
        <v>1883257</v>
      </c>
      <c r="F17" s="47">
        <v>14898</v>
      </c>
      <c r="G17" s="47">
        <f t="shared" si="1"/>
        <v>1898155</v>
      </c>
      <c r="H17" s="47">
        <f t="shared" si="3"/>
        <v>2084544</v>
      </c>
      <c r="I17" s="47">
        <f t="shared" si="3"/>
        <v>110651</v>
      </c>
      <c r="J17" s="47">
        <f t="shared" si="2"/>
        <v>2195195</v>
      </c>
      <c r="K17" s="232" t="s">
        <v>706</v>
      </c>
    </row>
    <row r="18" spans="1:11" ht="43.2">
      <c r="A18" s="214" t="s">
        <v>707</v>
      </c>
      <c r="B18" s="44">
        <v>277511</v>
      </c>
      <c r="C18" s="44">
        <v>174374</v>
      </c>
      <c r="D18" s="44">
        <f t="shared" si="0"/>
        <v>451885</v>
      </c>
      <c r="E18" s="44">
        <v>1452597</v>
      </c>
      <c r="F18" s="44">
        <v>24189</v>
      </c>
      <c r="G18" s="44">
        <f t="shared" si="1"/>
        <v>1476786</v>
      </c>
      <c r="H18" s="44">
        <f t="shared" si="3"/>
        <v>1730108</v>
      </c>
      <c r="I18" s="44">
        <f t="shared" si="3"/>
        <v>198563</v>
      </c>
      <c r="J18" s="44">
        <f t="shared" si="2"/>
        <v>1928671</v>
      </c>
      <c r="K18" s="231" t="s">
        <v>708</v>
      </c>
    </row>
    <row r="19" spans="1:11" ht="21.6">
      <c r="A19" s="215" t="s">
        <v>709</v>
      </c>
      <c r="B19" s="47">
        <v>50295</v>
      </c>
      <c r="C19" s="47">
        <v>11614</v>
      </c>
      <c r="D19" s="47">
        <f t="shared" si="0"/>
        <v>61909</v>
      </c>
      <c r="E19" s="47">
        <v>181720</v>
      </c>
      <c r="F19" s="47">
        <v>1441</v>
      </c>
      <c r="G19" s="47">
        <f t="shared" si="1"/>
        <v>183161</v>
      </c>
      <c r="H19" s="47">
        <f t="shared" si="3"/>
        <v>232015</v>
      </c>
      <c r="I19" s="47">
        <f t="shared" si="3"/>
        <v>13055</v>
      </c>
      <c r="J19" s="47">
        <f t="shared" si="2"/>
        <v>245070</v>
      </c>
      <c r="K19" s="232" t="s">
        <v>710</v>
      </c>
    </row>
    <row r="20" spans="1:11" ht="21.6">
      <c r="A20" s="214" t="s">
        <v>711</v>
      </c>
      <c r="B20" s="44">
        <v>50437</v>
      </c>
      <c r="C20" s="44">
        <v>34459</v>
      </c>
      <c r="D20" s="44">
        <f t="shared" si="0"/>
        <v>84896</v>
      </c>
      <c r="E20" s="44">
        <v>332844</v>
      </c>
      <c r="F20" s="44">
        <v>2847</v>
      </c>
      <c r="G20" s="44">
        <f t="shared" si="1"/>
        <v>335691</v>
      </c>
      <c r="H20" s="44">
        <f t="shared" si="3"/>
        <v>383281</v>
      </c>
      <c r="I20" s="44">
        <f t="shared" si="3"/>
        <v>37306</v>
      </c>
      <c r="J20" s="44">
        <f t="shared" si="2"/>
        <v>420587</v>
      </c>
      <c r="K20" s="231" t="s">
        <v>712</v>
      </c>
    </row>
    <row r="21" spans="1:11" ht="21.6">
      <c r="A21" s="215" t="s">
        <v>713</v>
      </c>
      <c r="B21" s="47">
        <v>28833</v>
      </c>
      <c r="C21" s="47">
        <v>8562</v>
      </c>
      <c r="D21" s="47">
        <f t="shared" si="0"/>
        <v>37395</v>
      </c>
      <c r="E21" s="47">
        <v>35681</v>
      </c>
      <c r="F21" s="47">
        <v>628</v>
      </c>
      <c r="G21" s="47">
        <f t="shared" si="1"/>
        <v>36309</v>
      </c>
      <c r="H21" s="47">
        <f t="shared" si="3"/>
        <v>64514</v>
      </c>
      <c r="I21" s="47">
        <f t="shared" si="3"/>
        <v>9190</v>
      </c>
      <c r="J21" s="47">
        <f t="shared" si="2"/>
        <v>73704</v>
      </c>
      <c r="K21" s="232" t="s">
        <v>714</v>
      </c>
    </row>
    <row r="22" spans="1:11" ht="21.6">
      <c r="A22" s="214" t="s">
        <v>715</v>
      </c>
      <c r="B22" s="44">
        <v>49831</v>
      </c>
      <c r="C22" s="44">
        <v>12832</v>
      </c>
      <c r="D22" s="44">
        <f t="shared" si="0"/>
        <v>62663</v>
      </c>
      <c r="E22" s="44">
        <v>11908</v>
      </c>
      <c r="F22" s="44">
        <v>377</v>
      </c>
      <c r="G22" s="44">
        <f t="shared" si="1"/>
        <v>12285</v>
      </c>
      <c r="H22" s="44">
        <f t="shared" si="3"/>
        <v>61739</v>
      </c>
      <c r="I22" s="44">
        <f t="shared" si="3"/>
        <v>13209</v>
      </c>
      <c r="J22" s="44">
        <f t="shared" si="2"/>
        <v>74948</v>
      </c>
      <c r="K22" s="231" t="s">
        <v>716</v>
      </c>
    </row>
    <row r="23" spans="1:11" ht="21.6">
      <c r="A23" s="215" t="s">
        <v>717</v>
      </c>
      <c r="B23" s="47">
        <v>8471</v>
      </c>
      <c r="C23" s="47">
        <v>3524</v>
      </c>
      <c r="D23" s="47">
        <f t="shared" si="0"/>
        <v>11995</v>
      </c>
      <c r="E23" s="47">
        <v>25312</v>
      </c>
      <c r="F23" s="47">
        <v>244</v>
      </c>
      <c r="G23" s="47">
        <f t="shared" si="1"/>
        <v>25556</v>
      </c>
      <c r="H23" s="47">
        <f t="shared" si="3"/>
        <v>33783</v>
      </c>
      <c r="I23" s="47">
        <f t="shared" si="3"/>
        <v>3768</v>
      </c>
      <c r="J23" s="47">
        <f t="shared" si="2"/>
        <v>37551</v>
      </c>
      <c r="K23" s="232" t="s">
        <v>718</v>
      </c>
    </row>
    <row r="24" spans="1:11" ht="43.2">
      <c r="A24" s="214" t="s">
        <v>719</v>
      </c>
      <c r="B24" s="44">
        <v>27814</v>
      </c>
      <c r="C24" s="44">
        <v>12426</v>
      </c>
      <c r="D24" s="44">
        <f t="shared" si="0"/>
        <v>40240</v>
      </c>
      <c r="E24" s="44">
        <v>92519</v>
      </c>
      <c r="F24" s="44">
        <v>2142</v>
      </c>
      <c r="G24" s="44">
        <f t="shared" si="1"/>
        <v>94661</v>
      </c>
      <c r="H24" s="44">
        <f t="shared" si="3"/>
        <v>120333</v>
      </c>
      <c r="I24" s="44">
        <f t="shared" si="3"/>
        <v>14568</v>
      </c>
      <c r="J24" s="44">
        <f t="shared" si="2"/>
        <v>134901</v>
      </c>
      <c r="K24" s="231" t="s">
        <v>720</v>
      </c>
    </row>
    <row r="25" spans="1:11" ht="21.6">
      <c r="A25" s="215" t="s">
        <v>721</v>
      </c>
      <c r="B25" s="47">
        <v>85331</v>
      </c>
      <c r="C25" s="47">
        <v>41995</v>
      </c>
      <c r="D25" s="47">
        <f t="shared" si="0"/>
        <v>127326</v>
      </c>
      <c r="E25" s="47">
        <v>859947</v>
      </c>
      <c r="F25" s="47">
        <v>75365</v>
      </c>
      <c r="G25" s="47">
        <f t="shared" si="1"/>
        <v>935312</v>
      </c>
      <c r="H25" s="47">
        <f t="shared" si="3"/>
        <v>945278</v>
      </c>
      <c r="I25" s="47">
        <f t="shared" si="3"/>
        <v>117360</v>
      </c>
      <c r="J25" s="47">
        <f t="shared" si="2"/>
        <v>1062638</v>
      </c>
      <c r="K25" s="232" t="s">
        <v>722</v>
      </c>
    </row>
    <row r="26" spans="1:11" ht="43.2">
      <c r="A26" s="214" t="s">
        <v>723</v>
      </c>
      <c r="B26" s="44">
        <v>125301</v>
      </c>
      <c r="C26" s="44">
        <v>38192</v>
      </c>
      <c r="D26" s="44">
        <f t="shared" si="0"/>
        <v>163493</v>
      </c>
      <c r="E26" s="44">
        <v>56377</v>
      </c>
      <c r="F26" s="44">
        <v>7572</v>
      </c>
      <c r="G26" s="44">
        <f t="shared" si="1"/>
        <v>63949</v>
      </c>
      <c r="H26" s="44">
        <f t="shared" si="3"/>
        <v>181678</v>
      </c>
      <c r="I26" s="44">
        <f t="shared" si="3"/>
        <v>45764</v>
      </c>
      <c r="J26" s="44">
        <f t="shared" si="2"/>
        <v>227442</v>
      </c>
      <c r="K26" s="231" t="s">
        <v>724</v>
      </c>
    </row>
    <row r="27" spans="1:11" ht="21.6">
      <c r="A27" s="215" t="s">
        <v>725</v>
      </c>
      <c r="B27" s="47">
        <v>28279</v>
      </c>
      <c r="C27" s="47">
        <v>43326</v>
      </c>
      <c r="D27" s="47">
        <f t="shared" si="0"/>
        <v>71605</v>
      </c>
      <c r="E27" s="47">
        <v>54255</v>
      </c>
      <c r="F27" s="47">
        <v>9550</v>
      </c>
      <c r="G27" s="47">
        <f t="shared" si="1"/>
        <v>63805</v>
      </c>
      <c r="H27" s="47">
        <f t="shared" si="3"/>
        <v>82534</v>
      </c>
      <c r="I27" s="47">
        <f t="shared" si="3"/>
        <v>52876</v>
      </c>
      <c r="J27" s="47">
        <f t="shared" si="2"/>
        <v>135410</v>
      </c>
      <c r="K27" s="232" t="s">
        <v>726</v>
      </c>
    </row>
    <row r="28" spans="1:11" ht="21.6">
      <c r="A28" s="214" t="s">
        <v>727</v>
      </c>
      <c r="B28" s="44">
        <v>97077</v>
      </c>
      <c r="C28" s="44">
        <v>79960</v>
      </c>
      <c r="D28" s="44">
        <f t="shared" si="0"/>
        <v>177037</v>
      </c>
      <c r="E28" s="44">
        <v>114656</v>
      </c>
      <c r="F28" s="44">
        <v>74699</v>
      </c>
      <c r="G28" s="44">
        <f t="shared" si="1"/>
        <v>189355</v>
      </c>
      <c r="H28" s="44">
        <f t="shared" si="3"/>
        <v>211733</v>
      </c>
      <c r="I28" s="44">
        <f t="shared" si="3"/>
        <v>154659</v>
      </c>
      <c r="J28" s="44">
        <f t="shared" si="2"/>
        <v>366392</v>
      </c>
      <c r="K28" s="231" t="s">
        <v>728</v>
      </c>
    </row>
    <row r="29" spans="1:11" ht="21.6">
      <c r="A29" s="215" t="s">
        <v>729</v>
      </c>
      <c r="B29" s="47">
        <v>3761</v>
      </c>
      <c r="C29" s="47">
        <v>3804</v>
      </c>
      <c r="D29" s="47">
        <f t="shared" si="0"/>
        <v>7565</v>
      </c>
      <c r="E29" s="47">
        <v>16895</v>
      </c>
      <c r="F29" s="47">
        <v>832</v>
      </c>
      <c r="G29" s="47">
        <f t="shared" si="1"/>
        <v>17727</v>
      </c>
      <c r="H29" s="47">
        <f t="shared" si="3"/>
        <v>20656</v>
      </c>
      <c r="I29" s="47">
        <f t="shared" si="3"/>
        <v>4636</v>
      </c>
      <c r="J29" s="47">
        <f t="shared" si="2"/>
        <v>25292</v>
      </c>
      <c r="K29" s="232" t="s">
        <v>730</v>
      </c>
    </row>
    <row r="30" spans="1:11" ht="21.6">
      <c r="A30" s="214" t="s">
        <v>731</v>
      </c>
      <c r="B30" s="44">
        <v>25168</v>
      </c>
      <c r="C30" s="44">
        <v>18195</v>
      </c>
      <c r="D30" s="44">
        <f t="shared" si="0"/>
        <v>43363</v>
      </c>
      <c r="E30" s="44">
        <v>162908</v>
      </c>
      <c r="F30" s="44">
        <v>14612</v>
      </c>
      <c r="G30" s="44">
        <f t="shared" si="1"/>
        <v>177520</v>
      </c>
      <c r="H30" s="44">
        <f t="shared" si="3"/>
        <v>188076</v>
      </c>
      <c r="I30" s="44">
        <f t="shared" si="3"/>
        <v>32807</v>
      </c>
      <c r="J30" s="44">
        <f t="shared" si="2"/>
        <v>220883</v>
      </c>
      <c r="K30" s="231" t="s">
        <v>732</v>
      </c>
    </row>
    <row r="31" spans="1:11" ht="68.400000000000006" customHeight="1">
      <c r="A31" s="215" t="s">
        <v>733</v>
      </c>
      <c r="B31" s="47">
        <v>2</v>
      </c>
      <c r="C31" s="47">
        <v>3</v>
      </c>
      <c r="D31" s="47">
        <f t="shared" si="0"/>
        <v>5</v>
      </c>
      <c r="E31" s="47">
        <v>31</v>
      </c>
      <c r="F31" s="47">
        <v>8</v>
      </c>
      <c r="G31" s="47">
        <f t="shared" si="1"/>
        <v>39</v>
      </c>
      <c r="H31" s="47">
        <f t="shared" si="3"/>
        <v>33</v>
      </c>
      <c r="I31" s="47">
        <f t="shared" si="3"/>
        <v>11</v>
      </c>
      <c r="J31" s="47">
        <f t="shared" si="2"/>
        <v>44</v>
      </c>
      <c r="K31" s="232" t="s">
        <v>734</v>
      </c>
    </row>
    <row r="32" spans="1:11" ht="43.2">
      <c r="A32" s="214" t="s">
        <v>735</v>
      </c>
      <c r="B32" s="44">
        <v>761</v>
      </c>
      <c r="C32" s="44">
        <v>227</v>
      </c>
      <c r="D32" s="44">
        <f t="shared" si="0"/>
        <v>988</v>
      </c>
      <c r="E32" s="44">
        <v>365</v>
      </c>
      <c r="F32" s="44">
        <v>29</v>
      </c>
      <c r="G32" s="44">
        <f t="shared" si="1"/>
        <v>394</v>
      </c>
      <c r="H32" s="44">
        <f t="shared" si="3"/>
        <v>1126</v>
      </c>
      <c r="I32" s="44">
        <f t="shared" si="3"/>
        <v>256</v>
      </c>
      <c r="J32" s="44">
        <f t="shared" si="2"/>
        <v>1382</v>
      </c>
      <c r="K32" s="231" t="s">
        <v>736</v>
      </c>
    </row>
    <row r="33" spans="1:11" ht="21.6">
      <c r="A33" s="215" t="s">
        <v>737</v>
      </c>
      <c r="B33" s="47">
        <v>1633</v>
      </c>
      <c r="C33" s="47">
        <v>646</v>
      </c>
      <c r="D33" s="47">
        <f t="shared" si="0"/>
        <v>2279</v>
      </c>
      <c r="E33" s="47">
        <v>130349</v>
      </c>
      <c r="F33" s="47">
        <v>1521</v>
      </c>
      <c r="G33" s="47">
        <f t="shared" si="1"/>
        <v>131870</v>
      </c>
      <c r="H33" s="47">
        <f t="shared" si="3"/>
        <v>131982</v>
      </c>
      <c r="I33" s="47">
        <f t="shared" si="3"/>
        <v>2167</v>
      </c>
      <c r="J33" s="47">
        <f t="shared" si="2"/>
        <v>134149</v>
      </c>
      <c r="K33" s="232" t="s">
        <v>628</v>
      </c>
    </row>
    <row r="34" spans="1:11" ht="21.6">
      <c r="A34" s="196" t="s">
        <v>540</v>
      </c>
      <c r="B34" s="109">
        <f t="shared" ref="B34:J34" si="4">SUM(B12:B33)</f>
        <v>1374833</v>
      </c>
      <c r="C34" s="109">
        <f t="shared" si="4"/>
        <v>652468</v>
      </c>
      <c r="D34" s="109">
        <f t="shared" si="4"/>
        <v>2027301</v>
      </c>
      <c r="E34" s="109">
        <f t="shared" si="4"/>
        <v>6228204</v>
      </c>
      <c r="F34" s="109">
        <f t="shared" si="4"/>
        <v>246810</v>
      </c>
      <c r="G34" s="109">
        <f t="shared" si="4"/>
        <v>6475014</v>
      </c>
      <c r="H34" s="109">
        <f t="shared" si="4"/>
        <v>7603037</v>
      </c>
      <c r="I34" s="109">
        <f t="shared" si="4"/>
        <v>899278</v>
      </c>
      <c r="J34" s="109">
        <f t="shared" si="4"/>
        <v>8502315</v>
      </c>
      <c r="K34" s="38" t="s">
        <v>12</v>
      </c>
    </row>
    <row r="35" spans="1:11" ht="16.8">
      <c r="A35" s="149" t="s">
        <v>687</v>
      </c>
      <c r="B35" s="52"/>
      <c r="C35" s="52"/>
      <c r="D35" s="52"/>
      <c r="E35" s="52"/>
      <c r="F35" s="52"/>
      <c r="G35" s="52"/>
      <c r="H35" s="52"/>
      <c r="I35" s="52"/>
      <c r="J35" s="233"/>
      <c r="K35" s="217" t="s">
        <v>572</v>
      </c>
    </row>
    <row r="36" spans="1:11" ht="16.8">
      <c r="A36" s="145" t="s">
        <v>568</v>
      </c>
      <c r="B36" s="143"/>
      <c r="C36" s="143"/>
      <c r="D36" s="143"/>
      <c r="E36" s="143"/>
      <c r="F36" s="143"/>
      <c r="G36" s="143"/>
      <c r="H36" s="143"/>
      <c r="I36" s="143"/>
      <c r="J36" s="143"/>
      <c r="K36" s="217" t="s">
        <v>569</v>
      </c>
    </row>
    <row r="39" spans="1:11">
      <c r="B39" s="137"/>
      <c r="C39" s="137"/>
      <c r="D39" s="137"/>
      <c r="E39" s="137"/>
      <c r="F39" s="137"/>
      <c r="G39" s="137"/>
      <c r="H39" s="137"/>
      <c r="I39" s="137"/>
      <c r="J39" s="137"/>
    </row>
    <row r="40" spans="1:11">
      <c r="B40" s="137"/>
      <c r="C40" s="137"/>
      <c r="D40" s="137"/>
      <c r="E40" s="137"/>
      <c r="F40" s="137"/>
      <c r="G40" s="137"/>
      <c r="H40" s="137"/>
      <c r="I40" s="137"/>
      <c r="J40" s="137"/>
    </row>
  </sheetData>
  <mergeCells count="12">
    <mergeCell ref="E9:G9"/>
    <mergeCell ref="H9:J9"/>
    <mergeCell ref="J2:K2"/>
    <mergeCell ref="J3:K3"/>
    <mergeCell ref="A5:K5"/>
    <mergeCell ref="A6:K6"/>
    <mergeCell ref="A8:A11"/>
    <mergeCell ref="B8:D8"/>
    <mergeCell ref="E8:G8"/>
    <mergeCell ref="H8:J8"/>
    <mergeCell ref="K8:K11"/>
    <mergeCell ref="B9:D9"/>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5A2781"/>
  </sheetPr>
  <dimension ref="A2:P35"/>
  <sheetViews>
    <sheetView showGridLines="0" rightToLeft="1" view="pageBreakPreview" zoomScale="25" zoomScaleNormal="50" zoomScaleSheetLayoutView="25" workbookViewId="0">
      <selection activeCell="A5" sqref="A5:P5"/>
    </sheetView>
  </sheetViews>
  <sheetFormatPr defaultColWidth="8.88671875" defaultRowHeight="14.4"/>
  <cols>
    <col min="1" max="1" width="64.21875" style="30" customWidth="1"/>
    <col min="2" max="3" width="12.6640625" style="30" customWidth="1"/>
    <col min="4" max="4" width="14.44140625" style="30" customWidth="1"/>
    <col min="5" max="5" width="12.6640625" style="30" customWidth="1"/>
    <col min="6" max="6" width="14.21875" style="30" customWidth="1"/>
    <col min="7" max="9" width="12.6640625" style="30" customWidth="1"/>
    <col min="10" max="10" width="15.88671875" style="30" customWidth="1"/>
    <col min="11" max="15" width="12.6640625" style="30" customWidth="1"/>
    <col min="16" max="16" width="64.44140625" style="30" customWidth="1"/>
    <col min="17" max="268" width="9.109375" style="30" customWidth="1"/>
    <col min="269" max="16384" width="8.88671875" style="30"/>
  </cols>
  <sheetData>
    <row r="2" spans="1:16" ht="23.25" customHeight="1">
      <c r="M2" s="98"/>
      <c r="O2" s="97"/>
      <c r="P2" s="31" t="s">
        <v>64</v>
      </c>
    </row>
    <row r="3" spans="1:16" ht="15.6">
      <c r="A3" s="32"/>
      <c r="M3" s="98"/>
      <c r="O3" s="189"/>
      <c r="P3" s="33" t="s">
        <v>65</v>
      </c>
    </row>
    <row r="4" spans="1:16" ht="19.2" customHeight="1">
      <c r="A4" s="377" t="s">
        <v>497</v>
      </c>
      <c r="B4" s="377"/>
      <c r="C4" s="377"/>
      <c r="D4" s="377"/>
      <c r="E4" s="377"/>
      <c r="F4" s="377"/>
      <c r="G4" s="377"/>
      <c r="H4" s="377"/>
      <c r="I4" s="377"/>
      <c r="J4" s="377"/>
      <c r="K4" s="377"/>
      <c r="L4" s="377"/>
      <c r="M4" s="377"/>
      <c r="N4" s="377"/>
      <c r="O4" s="377"/>
      <c r="P4" s="377"/>
    </row>
    <row r="5" spans="1:16" ht="19.2" customHeight="1">
      <c r="A5" s="620" t="s">
        <v>498</v>
      </c>
      <c r="B5" s="620"/>
      <c r="C5" s="620"/>
      <c r="D5" s="620"/>
      <c r="E5" s="620"/>
      <c r="F5" s="620"/>
      <c r="G5" s="620"/>
      <c r="H5" s="620"/>
      <c r="I5" s="620"/>
      <c r="J5" s="620"/>
      <c r="K5" s="620"/>
      <c r="L5" s="620"/>
      <c r="M5" s="620"/>
      <c r="N5" s="620"/>
      <c r="O5" s="620"/>
      <c r="P5" s="620"/>
    </row>
    <row r="6" spans="1:16" ht="17.399999999999999">
      <c r="A6" s="638" t="s">
        <v>738</v>
      </c>
      <c r="B6" s="638"/>
      <c r="C6" s="184"/>
      <c r="L6" s="184"/>
      <c r="P6" s="184"/>
    </row>
    <row r="7" spans="1:16" ht="43.2">
      <c r="A7" s="612" t="s">
        <v>739</v>
      </c>
      <c r="B7" s="196" t="s">
        <v>154</v>
      </c>
      <c r="C7" s="196" t="s">
        <v>156</v>
      </c>
      <c r="D7" s="196" t="s">
        <v>158</v>
      </c>
      <c r="E7" s="196" t="s">
        <v>160</v>
      </c>
      <c r="F7" s="196" t="s">
        <v>162</v>
      </c>
      <c r="G7" s="196" t="s">
        <v>164</v>
      </c>
      <c r="H7" s="196" t="s">
        <v>166</v>
      </c>
      <c r="I7" s="196" t="s">
        <v>168</v>
      </c>
      <c r="J7" s="196" t="s">
        <v>594</v>
      </c>
      <c r="K7" s="196" t="s">
        <v>172</v>
      </c>
      <c r="L7" s="196" t="s">
        <v>174</v>
      </c>
      <c r="M7" s="196" t="s">
        <v>176</v>
      </c>
      <c r="N7" s="196" t="s">
        <v>178</v>
      </c>
      <c r="O7" s="196" t="s">
        <v>584</v>
      </c>
      <c r="P7" s="612" t="s">
        <v>740</v>
      </c>
    </row>
    <row r="8" spans="1:16" ht="43.2" customHeight="1">
      <c r="A8" s="381"/>
      <c r="B8" s="103" t="s">
        <v>155</v>
      </c>
      <c r="C8" s="103" t="s">
        <v>157</v>
      </c>
      <c r="D8" s="103" t="s">
        <v>159</v>
      </c>
      <c r="E8" s="103" t="s">
        <v>161</v>
      </c>
      <c r="F8" s="103" t="s">
        <v>163</v>
      </c>
      <c r="G8" s="103" t="s">
        <v>165</v>
      </c>
      <c r="H8" s="103" t="s">
        <v>167</v>
      </c>
      <c r="I8" s="103" t="s">
        <v>169</v>
      </c>
      <c r="J8" s="41" t="s">
        <v>171</v>
      </c>
      <c r="K8" s="103" t="s">
        <v>173</v>
      </c>
      <c r="L8" s="103" t="s">
        <v>175</v>
      </c>
      <c r="M8" s="103" t="s">
        <v>177</v>
      </c>
      <c r="N8" s="103" t="s">
        <v>179</v>
      </c>
      <c r="O8" s="103" t="s">
        <v>12</v>
      </c>
      <c r="P8" s="381"/>
    </row>
    <row r="9" spans="1:16" ht="30" customHeight="1">
      <c r="A9" s="214" t="s">
        <v>695</v>
      </c>
      <c r="B9" s="44">
        <v>41806</v>
      </c>
      <c r="C9" s="44">
        <v>15218</v>
      </c>
      <c r="D9" s="44">
        <v>2123</v>
      </c>
      <c r="E9" s="44">
        <v>11501</v>
      </c>
      <c r="F9" s="44">
        <v>13236</v>
      </c>
      <c r="G9" s="44">
        <v>2470</v>
      </c>
      <c r="H9" s="44">
        <v>3512</v>
      </c>
      <c r="I9" s="44">
        <v>7512</v>
      </c>
      <c r="J9" s="44">
        <v>337</v>
      </c>
      <c r="K9" s="44">
        <v>2708</v>
      </c>
      <c r="L9" s="44">
        <v>1184</v>
      </c>
      <c r="M9" s="44">
        <v>298</v>
      </c>
      <c r="N9" s="44">
        <v>2561</v>
      </c>
      <c r="O9" s="44">
        <f t="shared" ref="O9:O30" si="0">SUM(B9:N9)</f>
        <v>104466</v>
      </c>
      <c r="P9" s="174" t="s">
        <v>696</v>
      </c>
    </row>
    <row r="10" spans="1:16" ht="30" customHeight="1">
      <c r="A10" s="215" t="s">
        <v>697</v>
      </c>
      <c r="B10" s="47">
        <v>9800</v>
      </c>
      <c r="C10" s="47">
        <v>15446</v>
      </c>
      <c r="D10" s="47">
        <v>313</v>
      </c>
      <c r="E10" s="47">
        <v>466</v>
      </c>
      <c r="F10" s="47">
        <v>152328</v>
      </c>
      <c r="G10" s="47">
        <v>1208</v>
      </c>
      <c r="H10" s="47">
        <v>85</v>
      </c>
      <c r="I10" s="47">
        <v>202</v>
      </c>
      <c r="J10" s="47">
        <v>1288</v>
      </c>
      <c r="K10" s="47">
        <v>464</v>
      </c>
      <c r="L10" s="47">
        <v>529</v>
      </c>
      <c r="M10" s="47">
        <v>138</v>
      </c>
      <c r="N10" s="47">
        <v>54</v>
      </c>
      <c r="O10" s="47">
        <f t="shared" si="0"/>
        <v>182321</v>
      </c>
      <c r="P10" s="176" t="s">
        <v>698</v>
      </c>
    </row>
    <row r="11" spans="1:16" ht="30" customHeight="1">
      <c r="A11" s="214" t="s">
        <v>699</v>
      </c>
      <c r="B11" s="44">
        <v>290021</v>
      </c>
      <c r="C11" s="44">
        <v>216219</v>
      </c>
      <c r="D11" s="44">
        <v>21501</v>
      </c>
      <c r="E11" s="44">
        <v>27501</v>
      </c>
      <c r="F11" s="44">
        <v>191930</v>
      </c>
      <c r="G11" s="44">
        <v>24936</v>
      </c>
      <c r="H11" s="44">
        <v>10160</v>
      </c>
      <c r="I11" s="44">
        <v>9229</v>
      </c>
      <c r="J11" s="44">
        <v>11460</v>
      </c>
      <c r="K11" s="44">
        <v>13421</v>
      </c>
      <c r="L11" s="44">
        <v>6277</v>
      </c>
      <c r="M11" s="44">
        <v>3250</v>
      </c>
      <c r="N11" s="44">
        <v>5232</v>
      </c>
      <c r="O11" s="44">
        <f t="shared" si="0"/>
        <v>831137</v>
      </c>
      <c r="P11" s="174" t="s">
        <v>700</v>
      </c>
    </row>
    <row r="12" spans="1:16" ht="30" customHeight="1">
      <c r="A12" s="215" t="s">
        <v>701</v>
      </c>
      <c r="B12" s="47">
        <v>42548</v>
      </c>
      <c r="C12" s="47">
        <v>16480</v>
      </c>
      <c r="D12" s="47">
        <v>376</v>
      </c>
      <c r="E12" s="47">
        <v>123</v>
      </c>
      <c r="F12" s="47">
        <v>17531</v>
      </c>
      <c r="G12" s="47">
        <v>5269</v>
      </c>
      <c r="H12" s="47">
        <v>65</v>
      </c>
      <c r="I12" s="47">
        <v>319</v>
      </c>
      <c r="J12" s="47">
        <v>126</v>
      </c>
      <c r="K12" s="47">
        <v>119</v>
      </c>
      <c r="L12" s="47">
        <v>60</v>
      </c>
      <c r="M12" s="47">
        <v>8</v>
      </c>
      <c r="N12" s="47">
        <v>32</v>
      </c>
      <c r="O12" s="47">
        <f t="shared" si="0"/>
        <v>83056</v>
      </c>
      <c r="P12" s="176" t="s">
        <v>702</v>
      </c>
    </row>
    <row r="13" spans="1:16" ht="42" customHeight="1">
      <c r="A13" s="214" t="s">
        <v>703</v>
      </c>
      <c r="B13" s="44">
        <v>5052</v>
      </c>
      <c r="C13" s="44">
        <v>4694</v>
      </c>
      <c r="D13" s="44">
        <v>928</v>
      </c>
      <c r="E13" s="44">
        <v>131</v>
      </c>
      <c r="F13" s="44">
        <v>4250</v>
      </c>
      <c r="G13" s="44">
        <v>915</v>
      </c>
      <c r="H13" s="44">
        <v>105</v>
      </c>
      <c r="I13" s="44">
        <v>283</v>
      </c>
      <c r="J13" s="44">
        <v>111</v>
      </c>
      <c r="K13" s="44">
        <v>319</v>
      </c>
      <c r="L13" s="44">
        <v>171</v>
      </c>
      <c r="M13" s="44">
        <v>83</v>
      </c>
      <c r="N13" s="44">
        <v>34</v>
      </c>
      <c r="O13" s="44">
        <f t="shared" si="0"/>
        <v>17076</v>
      </c>
      <c r="P13" s="174" t="s">
        <v>704</v>
      </c>
    </row>
    <row r="14" spans="1:16" ht="30" customHeight="1">
      <c r="A14" s="215" t="s">
        <v>705</v>
      </c>
      <c r="B14" s="47">
        <v>683458</v>
      </c>
      <c r="C14" s="47">
        <v>502827</v>
      </c>
      <c r="D14" s="47">
        <v>52271</v>
      </c>
      <c r="E14" s="47">
        <v>126348</v>
      </c>
      <c r="F14" s="47">
        <v>553146</v>
      </c>
      <c r="G14" s="47">
        <v>90452</v>
      </c>
      <c r="H14" s="47">
        <v>23621</v>
      </c>
      <c r="I14" s="47">
        <v>37187</v>
      </c>
      <c r="J14" s="47">
        <v>33283</v>
      </c>
      <c r="K14" s="47">
        <v>26243</v>
      </c>
      <c r="L14" s="47">
        <v>44882</v>
      </c>
      <c r="M14" s="47">
        <v>7942</v>
      </c>
      <c r="N14" s="47">
        <v>13535</v>
      </c>
      <c r="O14" s="47">
        <f t="shared" si="0"/>
        <v>2195195</v>
      </c>
      <c r="P14" s="176" t="s">
        <v>706</v>
      </c>
    </row>
    <row r="15" spans="1:16" ht="37.950000000000003" customHeight="1">
      <c r="A15" s="214" t="s">
        <v>707</v>
      </c>
      <c r="B15" s="44">
        <v>823674</v>
      </c>
      <c r="C15" s="44">
        <v>527688</v>
      </c>
      <c r="D15" s="44">
        <v>52376</v>
      </c>
      <c r="E15" s="44">
        <v>56570</v>
      </c>
      <c r="F15" s="44">
        <v>282835</v>
      </c>
      <c r="G15" s="44">
        <v>50691</v>
      </c>
      <c r="H15" s="44">
        <v>17029</v>
      </c>
      <c r="I15" s="44">
        <v>14993</v>
      </c>
      <c r="J15" s="44">
        <v>19874</v>
      </c>
      <c r="K15" s="44">
        <v>36901</v>
      </c>
      <c r="L15" s="44">
        <v>20192</v>
      </c>
      <c r="M15" s="44">
        <v>14932</v>
      </c>
      <c r="N15" s="44">
        <v>10916</v>
      </c>
      <c r="O15" s="44">
        <f t="shared" si="0"/>
        <v>1928671</v>
      </c>
      <c r="P15" s="174" t="s">
        <v>708</v>
      </c>
    </row>
    <row r="16" spans="1:16" ht="30" customHeight="1">
      <c r="A16" s="215" t="s">
        <v>709</v>
      </c>
      <c r="B16" s="47">
        <v>82790</v>
      </c>
      <c r="C16" s="47">
        <v>67739</v>
      </c>
      <c r="D16" s="47">
        <v>4098</v>
      </c>
      <c r="E16" s="47">
        <v>8419</v>
      </c>
      <c r="F16" s="47">
        <v>52633</v>
      </c>
      <c r="G16" s="47">
        <v>8745</v>
      </c>
      <c r="H16" s="47">
        <v>3010</v>
      </c>
      <c r="I16" s="47">
        <v>1585</v>
      </c>
      <c r="J16" s="47">
        <v>7182</v>
      </c>
      <c r="K16" s="47">
        <v>2956</v>
      </c>
      <c r="L16" s="47">
        <v>2887</v>
      </c>
      <c r="M16" s="47">
        <v>612</v>
      </c>
      <c r="N16" s="47">
        <v>2414</v>
      </c>
      <c r="O16" s="47">
        <f t="shared" si="0"/>
        <v>245070</v>
      </c>
      <c r="P16" s="176" t="s">
        <v>710</v>
      </c>
    </row>
    <row r="17" spans="1:16" ht="30" customHeight="1">
      <c r="A17" s="214" t="s">
        <v>711</v>
      </c>
      <c r="B17" s="44">
        <v>126168</v>
      </c>
      <c r="C17" s="44">
        <v>125360</v>
      </c>
      <c r="D17" s="44">
        <v>25066</v>
      </c>
      <c r="E17" s="44">
        <v>13699</v>
      </c>
      <c r="F17" s="44">
        <v>65294</v>
      </c>
      <c r="G17" s="44">
        <v>19339</v>
      </c>
      <c r="H17" s="44">
        <v>8260</v>
      </c>
      <c r="I17" s="44">
        <v>5352</v>
      </c>
      <c r="J17" s="44">
        <v>8641</v>
      </c>
      <c r="K17" s="44">
        <v>12127</v>
      </c>
      <c r="L17" s="44">
        <v>4649</v>
      </c>
      <c r="M17" s="44">
        <v>3230</v>
      </c>
      <c r="N17" s="44">
        <v>3402</v>
      </c>
      <c r="O17" s="44">
        <f t="shared" si="0"/>
        <v>420587</v>
      </c>
      <c r="P17" s="174" t="s">
        <v>712</v>
      </c>
    </row>
    <row r="18" spans="1:16" ht="30" customHeight="1">
      <c r="A18" s="215" t="s">
        <v>713</v>
      </c>
      <c r="B18" s="47">
        <v>55080</v>
      </c>
      <c r="C18" s="47">
        <v>11223</v>
      </c>
      <c r="D18" s="47">
        <v>886</v>
      </c>
      <c r="E18" s="47">
        <v>918</v>
      </c>
      <c r="F18" s="47">
        <v>3350</v>
      </c>
      <c r="G18" s="47">
        <v>537</v>
      </c>
      <c r="H18" s="47">
        <v>188</v>
      </c>
      <c r="I18" s="47">
        <v>166</v>
      </c>
      <c r="J18" s="47">
        <v>506</v>
      </c>
      <c r="K18" s="47">
        <v>323</v>
      </c>
      <c r="L18" s="47">
        <v>208</v>
      </c>
      <c r="M18" s="47">
        <v>74</v>
      </c>
      <c r="N18" s="47">
        <v>245</v>
      </c>
      <c r="O18" s="47">
        <f t="shared" si="0"/>
        <v>73704</v>
      </c>
      <c r="P18" s="176" t="s">
        <v>714</v>
      </c>
    </row>
    <row r="19" spans="1:16" ht="30" customHeight="1">
      <c r="A19" s="214" t="s">
        <v>715</v>
      </c>
      <c r="B19" s="44">
        <v>52482</v>
      </c>
      <c r="C19" s="44">
        <v>16805</v>
      </c>
      <c r="D19" s="44">
        <v>226</v>
      </c>
      <c r="E19" s="44">
        <v>224</v>
      </c>
      <c r="F19" s="44">
        <v>4103</v>
      </c>
      <c r="G19" s="44">
        <v>276</v>
      </c>
      <c r="H19" s="44">
        <v>98</v>
      </c>
      <c r="I19" s="44">
        <v>65</v>
      </c>
      <c r="J19" s="44">
        <v>186</v>
      </c>
      <c r="K19" s="44">
        <v>281</v>
      </c>
      <c r="L19" s="44">
        <v>130</v>
      </c>
      <c r="M19" s="44">
        <v>23</v>
      </c>
      <c r="N19" s="44">
        <v>49</v>
      </c>
      <c r="O19" s="44">
        <f t="shared" si="0"/>
        <v>74948</v>
      </c>
      <c r="P19" s="174" t="s">
        <v>716</v>
      </c>
    </row>
    <row r="20" spans="1:16" ht="30" customHeight="1">
      <c r="A20" s="215" t="s">
        <v>717</v>
      </c>
      <c r="B20" s="47">
        <v>19002</v>
      </c>
      <c r="C20" s="47">
        <v>10831</v>
      </c>
      <c r="D20" s="47">
        <v>1181</v>
      </c>
      <c r="E20" s="47">
        <v>268</v>
      </c>
      <c r="F20" s="47">
        <v>4523</v>
      </c>
      <c r="G20" s="47">
        <v>497</v>
      </c>
      <c r="H20" s="47">
        <v>189</v>
      </c>
      <c r="I20" s="47">
        <v>153</v>
      </c>
      <c r="J20" s="47">
        <v>78</v>
      </c>
      <c r="K20" s="47">
        <v>573</v>
      </c>
      <c r="L20" s="47">
        <v>80</v>
      </c>
      <c r="M20" s="47">
        <v>36</v>
      </c>
      <c r="N20" s="47">
        <v>140</v>
      </c>
      <c r="O20" s="47">
        <f t="shared" si="0"/>
        <v>37551</v>
      </c>
      <c r="P20" s="176" t="s">
        <v>718</v>
      </c>
    </row>
    <row r="21" spans="1:16" ht="30" customHeight="1">
      <c r="A21" s="214" t="s">
        <v>719</v>
      </c>
      <c r="B21" s="44">
        <v>66591</v>
      </c>
      <c r="C21" s="44">
        <v>23520</v>
      </c>
      <c r="D21" s="44">
        <v>2438</v>
      </c>
      <c r="E21" s="44">
        <v>2849</v>
      </c>
      <c r="F21" s="44">
        <v>29696</v>
      </c>
      <c r="G21" s="44">
        <v>2632</v>
      </c>
      <c r="H21" s="44">
        <v>712</v>
      </c>
      <c r="I21" s="44">
        <v>922</v>
      </c>
      <c r="J21" s="44">
        <v>1568</v>
      </c>
      <c r="K21" s="44">
        <v>714</v>
      </c>
      <c r="L21" s="44">
        <v>756</v>
      </c>
      <c r="M21" s="44">
        <v>1267</v>
      </c>
      <c r="N21" s="44">
        <v>1236</v>
      </c>
      <c r="O21" s="44">
        <f t="shared" si="0"/>
        <v>134901</v>
      </c>
      <c r="P21" s="174" t="s">
        <v>720</v>
      </c>
    </row>
    <row r="22" spans="1:16" ht="30" customHeight="1">
      <c r="A22" s="215" t="s">
        <v>721</v>
      </c>
      <c r="B22" s="47">
        <v>679973</v>
      </c>
      <c r="C22" s="47">
        <v>116940</v>
      </c>
      <c r="D22" s="47">
        <v>16845</v>
      </c>
      <c r="E22" s="47">
        <v>17521</v>
      </c>
      <c r="F22" s="47">
        <v>167003</v>
      </c>
      <c r="G22" s="47">
        <v>23143</v>
      </c>
      <c r="H22" s="47">
        <v>3943</v>
      </c>
      <c r="I22" s="47">
        <v>5501</v>
      </c>
      <c r="J22" s="47">
        <v>4623</v>
      </c>
      <c r="K22" s="47">
        <v>7225</v>
      </c>
      <c r="L22" s="47">
        <v>13701</v>
      </c>
      <c r="M22" s="47">
        <v>771</v>
      </c>
      <c r="N22" s="47">
        <v>5449</v>
      </c>
      <c r="O22" s="47">
        <f t="shared" si="0"/>
        <v>1062638</v>
      </c>
      <c r="P22" s="176" t="s">
        <v>722</v>
      </c>
    </row>
    <row r="23" spans="1:16" ht="43.2" customHeight="1">
      <c r="A23" s="214" t="s">
        <v>723</v>
      </c>
      <c r="B23" s="44">
        <v>108973</v>
      </c>
      <c r="C23" s="44">
        <v>36555</v>
      </c>
      <c r="D23" s="44">
        <v>1594</v>
      </c>
      <c r="E23" s="44">
        <v>9253</v>
      </c>
      <c r="F23" s="44">
        <v>25139</v>
      </c>
      <c r="G23" s="44">
        <v>15894</v>
      </c>
      <c r="H23" s="44">
        <v>4843</v>
      </c>
      <c r="I23" s="44">
        <v>4279</v>
      </c>
      <c r="J23" s="44">
        <v>7795</v>
      </c>
      <c r="K23" s="44">
        <v>3453</v>
      </c>
      <c r="L23" s="44">
        <v>4100</v>
      </c>
      <c r="M23" s="44">
        <v>2912</v>
      </c>
      <c r="N23" s="44">
        <v>2652</v>
      </c>
      <c r="O23" s="44">
        <f t="shared" si="0"/>
        <v>227442</v>
      </c>
      <c r="P23" s="174" t="s">
        <v>724</v>
      </c>
    </row>
    <row r="24" spans="1:16" ht="30" customHeight="1">
      <c r="A24" s="215" t="s">
        <v>725</v>
      </c>
      <c r="B24" s="47">
        <v>61435</v>
      </c>
      <c r="C24" s="47">
        <v>32555</v>
      </c>
      <c r="D24" s="47">
        <v>6128</v>
      </c>
      <c r="E24" s="47">
        <v>3287</v>
      </c>
      <c r="F24" s="47">
        <v>19373</v>
      </c>
      <c r="G24" s="47">
        <v>2783</v>
      </c>
      <c r="H24" s="47">
        <v>3201</v>
      </c>
      <c r="I24" s="47">
        <v>1017</v>
      </c>
      <c r="J24" s="47">
        <v>2196</v>
      </c>
      <c r="K24" s="47">
        <v>884</v>
      </c>
      <c r="L24" s="47">
        <v>641</v>
      </c>
      <c r="M24" s="47">
        <v>463</v>
      </c>
      <c r="N24" s="47">
        <v>1447</v>
      </c>
      <c r="O24" s="47">
        <f t="shared" si="0"/>
        <v>135410</v>
      </c>
      <c r="P24" s="176" t="s">
        <v>726</v>
      </c>
    </row>
    <row r="25" spans="1:16" ht="30" customHeight="1">
      <c r="A25" s="214" t="s">
        <v>727</v>
      </c>
      <c r="B25" s="44">
        <v>141226</v>
      </c>
      <c r="C25" s="44">
        <v>88337</v>
      </c>
      <c r="D25" s="44">
        <v>14166</v>
      </c>
      <c r="E25" s="44">
        <v>14755</v>
      </c>
      <c r="F25" s="44">
        <v>59407</v>
      </c>
      <c r="G25" s="44">
        <v>14248</v>
      </c>
      <c r="H25" s="44">
        <v>7788</v>
      </c>
      <c r="I25" s="44">
        <v>6303</v>
      </c>
      <c r="J25" s="44">
        <v>4709</v>
      </c>
      <c r="K25" s="44">
        <v>6806</v>
      </c>
      <c r="L25" s="44">
        <v>3581</v>
      </c>
      <c r="M25" s="44">
        <v>1936</v>
      </c>
      <c r="N25" s="44">
        <v>3130</v>
      </c>
      <c r="O25" s="44">
        <f t="shared" si="0"/>
        <v>366392</v>
      </c>
      <c r="P25" s="174" t="s">
        <v>728</v>
      </c>
    </row>
    <row r="26" spans="1:16" ht="30" customHeight="1">
      <c r="A26" s="215" t="s">
        <v>729</v>
      </c>
      <c r="B26" s="47">
        <v>9085</v>
      </c>
      <c r="C26" s="47">
        <v>7553</v>
      </c>
      <c r="D26" s="47">
        <v>939</v>
      </c>
      <c r="E26" s="47">
        <v>764</v>
      </c>
      <c r="F26" s="47">
        <v>3194</v>
      </c>
      <c r="G26" s="47">
        <v>1031</v>
      </c>
      <c r="H26" s="47">
        <v>473</v>
      </c>
      <c r="I26" s="47">
        <v>416</v>
      </c>
      <c r="J26" s="47">
        <v>426</v>
      </c>
      <c r="K26" s="47">
        <v>543</v>
      </c>
      <c r="L26" s="47">
        <v>551</v>
      </c>
      <c r="M26" s="47">
        <v>133</v>
      </c>
      <c r="N26" s="47">
        <v>184</v>
      </c>
      <c r="O26" s="47">
        <f t="shared" si="0"/>
        <v>25292</v>
      </c>
      <c r="P26" s="176" t="s">
        <v>730</v>
      </c>
    </row>
    <row r="27" spans="1:16" ht="30" customHeight="1">
      <c r="A27" s="214" t="s">
        <v>731</v>
      </c>
      <c r="B27" s="44">
        <v>101533</v>
      </c>
      <c r="C27" s="44">
        <v>41994</v>
      </c>
      <c r="D27" s="44">
        <v>7428</v>
      </c>
      <c r="E27" s="44">
        <v>6694</v>
      </c>
      <c r="F27" s="44">
        <v>32303</v>
      </c>
      <c r="G27" s="44">
        <v>6796</v>
      </c>
      <c r="H27" s="44">
        <v>4777</v>
      </c>
      <c r="I27" s="44">
        <v>3688</v>
      </c>
      <c r="J27" s="44">
        <v>4328</v>
      </c>
      <c r="K27" s="44">
        <v>5655</v>
      </c>
      <c r="L27" s="44">
        <v>2102</v>
      </c>
      <c r="M27" s="44">
        <v>1281</v>
      </c>
      <c r="N27" s="44">
        <v>2304</v>
      </c>
      <c r="O27" s="44">
        <f t="shared" si="0"/>
        <v>220883</v>
      </c>
      <c r="P27" s="174" t="s">
        <v>732</v>
      </c>
    </row>
    <row r="28" spans="1:16" ht="76.95" customHeight="1">
      <c r="A28" s="215" t="s">
        <v>733</v>
      </c>
      <c r="B28" s="47">
        <v>9</v>
      </c>
      <c r="C28" s="47">
        <v>6</v>
      </c>
      <c r="D28" s="47">
        <v>0</v>
      </c>
      <c r="E28" s="47">
        <v>1</v>
      </c>
      <c r="F28" s="47">
        <v>11</v>
      </c>
      <c r="G28" s="47">
        <v>2</v>
      </c>
      <c r="H28" s="47">
        <v>7</v>
      </c>
      <c r="I28" s="47">
        <v>0</v>
      </c>
      <c r="J28" s="47">
        <v>0</v>
      </c>
      <c r="K28" s="47">
        <v>1</v>
      </c>
      <c r="L28" s="47">
        <v>4</v>
      </c>
      <c r="M28" s="47">
        <v>0</v>
      </c>
      <c r="N28" s="47">
        <v>3</v>
      </c>
      <c r="O28" s="47">
        <f t="shared" si="0"/>
        <v>44</v>
      </c>
      <c r="P28" s="176" t="s">
        <v>734</v>
      </c>
    </row>
    <row r="29" spans="1:16" ht="30" customHeight="1">
      <c r="A29" s="214" t="s">
        <v>735</v>
      </c>
      <c r="B29" s="44">
        <v>1111</v>
      </c>
      <c r="C29" s="44">
        <v>32</v>
      </c>
      <c r="D29" s="44">
        <v>0</v>
      </c>
      <c r="E29" s="44">
        <v>4</v>
      </c>
      <c r="F29" s="44">
        <v>23</v>
      </c>
      <c r="G29" s="44">
        <v>0</v>
      </c>
      <c r="H29" s="44">
        <v>0</v>
      </c>
      <c r="I29" s="44">
        <v>0</v>
      </c>
      <c r="J29" s="44">
        <v>0</v>
      </c>
      <c r="K29" s="44">
        <v>200</v>
      </c>
      <c r="L29" s="44">
        <v>8</v>
      </c>
      <c r="M29" s="44">
        <v>4</v>
      </c>
      <c r="N29" s="44">
        <v>0</v>
      </c>
      <c r="O29" s="44">
        <f t="shared" si="0"/>
        <v>1382</v>
      </c>
      <c r="P29" s="174" t="s">
        <v>736</v>
      </c>
    </row>
    <row r="30" spans="1:16" ht="30" customHeight="1">
      <c r="A30" s="215" t="s">
        <v>737</v>
      </c>
      <c r="B30" s="47">
        <v>50788</v>
      </c>
      <c r="C30" s="47">
        <v>27318</v>
      </c>
      <c r="D30" s="47">
        <v>5611</v>
      </c>
      <c r="E30" s="47">
        <v>6885</v>
      </c>
      <c r="F30" s="47">
        <v>10980</v>
      </c>
      <c r="G30" s="47">
        <v>8192</v>
      </c>
      <c r="H30" s="47">
        <v>3527</v>
      </c>
      <c r="I30" s="47">
        <v>3954</v>
      </c>
      <c r="J30" s="47">
        <v>3631</v>
      </c>
      <c r="K30" s="47">
        <v>7539</v>
      </c>
      <c r="L30" s="47">
        <v>2730</v>
      </c>
      <c r="M30" s="47">
        <v>939</v>
      </c>
      <c r="N30" s="47">
        <v>2055</v>
      </c>
      <c r="O30" s="47">
        <f t="shared" si="0"/>
        <v>134149</v>
      </c>
      <c r="P30" s="176" t="s">
        <v>628</v>
      </c>
    </row>
    <row r="31" spans="1:16" ht="21.6">
      <c r="A31" s="196" t="s">
        <v>74</v>
      </c>
      <c r="B31" s="109">
        <f>SUM(B9:B30)</f>
        <v>3452605</v>
      </c>
      <c r="C31" s="109">
        <f t="shared" ref="C31:O31" si="1">SUM(C9:C30)</f>
        <v>1905340</v>
      </c>
      <c r="D31" s="109">
        <f t="shared" si="1"/>
        <v>216494</v>
      </c>
      <c r="E31" s="109">
        <f t="shared" si="1"/>
        <v>308181</v>
      </c>
      <c r="F31" s="109">
        <f t="shared" si="1"/>
        <v>1692288</v>
      </c>
      <c r="G31" s="109">
        <f t="shared" si="1"/>
        <v>280056</v>
      </c>
      <c r="H31" s="109">
        <f t="shared" si="1"/>
        <v>95593</v>
      </c>
      <c r="I31" s="109">
        <f t="shared" si="1"/>
        <v>103126</v>
      </c>
      <c r="J31" s="109">
        <f t="shared" si="1"/>
        <v>112348</v>
      </c>
      <c r="K31" s="109">
        <f t="shared" si="1"/>
        <v>129455</v>
      </c>
      <c r="L31" s="109">
        <f t="shared" si="1"/>
        <v>109423</v>
      </c>
      <c r="M31" s="109">
        <f t="shared" si="1"/>
        <v>40332</v>
      </c>
      <c r="N31" s="109">
        <f t="shared" si="1"/>
        <v>57074</v>
      </c>
      <c r="O31" s="109">
        <f t="shared" si="1"/>
        <v>8502315</v>
      </c>
      <c r="P31" s="38" t="s">
        <v>12</v>
      </c>
    </row>
    <row r="32" spans="1:16" ht="16.8">
      <c r="A32" s="234" t="s">
        <v>741</v>
      </c>
      <c r="B32" s="52"/>
      <c r="C32" s="52"/>
      <c r="D32" s="52"/>
      <c r="E32" s="52"/>
      <c r="F32" s="52"/>
      <c r="G32" s="52"/>
      <c r="H32" s="52"/>
      <c r="I32" s="52"/>
      <c r="J32" s="52"/>
      <c r="K32" s="52"/>
      <c r="L32" s="52"/>
      <c r="M32" s="52"/>
      <c r="N32" s="52"/>
      <c r="O32" s="52"/>
      <c r="P32" s="54" t="s">
        <v>742</v>
      </c>
    </row>
    <row r="33" spans="1:16" ht="16.8">
      <c r="A33" s="145" t="s">
        <v>568</v>
      </c>
      <c r="B33" s="143"/>
      <c r="C33" s="143"/>
      <c r="D33" s="143"/>
      <c r="E33" s="143"/>
      <c r="F33" s="143"/>
      <c r="G33" s="143"/>
      <c r="H33" s="143"/>
      <c r="I33" s="143"/>
      <c r="J33" s="143"/>
      <c r="K33" s="143"/>
      <c r="L33" s="143"/>
      <c r="M33" s="143"/>
      <c r="N33" s="143"/>
      <c r="O33" s="143"/>
      <c r="P33" s="54" t="s">
        <v>569</v>
      </c>
    </row>
    <row r="35" spans="1:16">
      <c r="B35" s="137"/>
      <c r="C35" s="137"/>
      <c r="D35" s="137"/>
      <c r="E35" s="137"/>
      <c r="F35" s="137"/>
      <c r="G35" s="137"/>
      <c r="H35" s="137"/>
      <c r="I35" s="137"/>
      <c r="J35" s="137"/>
      <c r="K35" s="137"/>
      <c r="L35" s="137"/>
      <c r="M35" s="137"/>
      <c r="N35" s="137"/>
    </row>
  </sheetData>
  <mergeCells count="5">
    <mergeCell ref="A4:P4"/>
    <mergeCell ref="A5:P5"/>
    <mergeCell ref="A6:B6"/>
    <mergeCell ref="A7:A8"/>
    <mergeCell ref="P7:P8"/>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5A2781"/>
  </sheetPr>
  <dimension ref="A2:N34"/>
  <sheetViews>
    <sheetView showGridLines="0" rightToLeft="1" view="pageBreakPreview" zoomScale="40" zoomScaleNormal="55" zoomScaleSheetLayoutView="40" workbookViewId="0"/>
  </sheetViews>
  <sheetFormatPr defaultColWidth="8.88671875" defaultRowHeight="14.4"/>
  <cols>
    <col min="1" max="1" width="53.88671875" style="30" customWidth="1"/>
    <col min="2" max="13" width="13.109375" style="30" customWidth="1"/>
    <col min="14" max="14" width="62.109375" style="30" customWidth="1"/>
    <col min="15" max="26" width="8.88671875" style="30"/>
    <col min="27" max="27" width="55.109375" style="30" customWidth="1"/>
    <col min="28" max="16384" width="8.88671875" style="30"/>
  </cols>
  <sheetData>
    <row r="2" spans="1:14">
      <c r="J2" s="98"/>
      <c r="K2" s="98"/>
      <c r="L2" s="98"/>
      <c r="N2" s="31" t="s">
        <v>64</v>
      </c>
    </row>
    <row r="3" spans="1:14" ht="15.6">
      <c r="A3" s="32"/>
      <c r="H3" s="98"/>
      <c r="J3" s="98"/>
      <c r="K3" s="98"/>
      <c r="L3" s="98"/>
      <c r="N3" s="33" t="s">
        <v>65</v>
      </c>
    </row>
    <row r="4" spans="1:14" ht="15.6">
      <c r="A4" s="32"/>
      <c r="H4" s="98"/>
      <c r="J4" s="98"/>
      <c r="K4" s="98"/>
      <c r="L4" s="98"/>
      <c r="M4" s="34"/>
      <c r="N4" s="34"/>
    </row>
    <row r="5" spans="1:14" ht="15">
      <c r="A5" s="377" t="s">
        <v>500</v>
      </c>
      <c r="B5" s="377"/>
      <c r="C5" s="377"/>
      <c r="D5" s="377"/>
      <c r="E5" s="377"/>
      <c r="F5" s="377"/>
      <c r="G5" s="377"/>
      <c r="H5" s="377"/>
      <c r="I5" s="377"/>
      <c r="J5" s="377"/>
      <c r="K5" s="377"/>
      <c r="L5" s="377"/>
      <c r="M5" s="377"/>
      <c r="N5" s="377"/>
    </row>
    <row r="6" spans="1:14" ht="15">
      <c r="A6" s="620" t="s">
        <v>501</v>
      </c>
      <c r="B6" s="620"/>
      <c r="C6" s="620"/>
      <c r="D6" s="620"/>
      <c r="E6" s="620"/>
      <c r="F6" s="620"/>
      <c r="G6" s="620"/>
      <c r="H6" s="620"/>
      <c r="I6" s="620"/>
      <c r="J6" s="620"/>
      <c r="K6" s="620"/>
      <c r="L6" s="620"/>
      <c r="M6" s="620"/>
      <c r="N6" s="620"/>
    </row>
    <row r="7" spans="1:14" ht="18.600000000000001">
      <c r="A7" s="638" t="s">
        <v>743</v>
      </c>
      <c r="B7" s="638"/>
      <c r="C7" s="235"/>
      <c r="D7" s="235"/>
      <c r="E7" s="235"/>
      <c r="F7" s="235"/>
      <c r="G7" s="235"/>
      <c r="H7" s="235"/>
      <c r="I7" s="235"/>
      <c r="J7" s="235"/>
      <c r="K7" s="235"/>
      <c r="L7" s="236"/>
      <c r="M7" s="235"/>
      <c r="N7" s="236"/>
    </row>
    <row r="8" spans="1:14" ht="54" customHeight="1">
      <c r="A8" s="196" t="s">
        <v>739</v>
      </c>
      <c r="B8" s="103" t="s">
        <v>52</v>
      </c>
      <c r="C8" s="103" t="s">
        <v>53</v>
      </c>
      <c r="D8" s="103" t="s">
        <v>54</v>
      </c>
      <c r="E8" s="103" t="s">
        <v>55</v>
      </c>
      <c r="F8" s="103" t="s">
        <v>56</v>
      </c>
      <c r="G8" s="103" t="s">
        <v>57</v>
      </c>
      <c r="H8" s="103" t="s">
        <v>58</v>
      </c>
      <c r="I8" s="103" t="s">
        <v>59</v>
      </c>
      <c r="J8" s="41" t="s">
        <v>60</v>
      </c>
      <c r="K8" s="103" t="s">
        <v>585</v>
      </c>
      <c r="L8" s="103" t="s">
        <v>586</v>
      </c>
      <c r="M8" s="237" t="s">
        <v>30</v>
      </c>
      <c r="N8" s="103" t="s">
        <v>740</v>
      </c>
    </row>
    <row r="9" spans="1:14" ht="39" customHeight="1">
      <c r="A9" s="214" t="s">
        <v>695</v>
      </c>
      <c r="B9" s="44">
        <v>300</v>
      </c>
      <c r="C9" s="44">
        <v>4618</v>
      </c>
      <c r="D9" s="44">
        <v>13809</v>
      </c>
      <c r="E9" s="44">
        <v>18982</v>
      </c>
      <c r="F9" s="44">
        <v>18843</v>
      </c>
      <c r="G9" s="44">
        <v>15789</v>
      </c>
      <c r="H9" s="214">
        <v>11510</v>
      </c>
      <c r="I9" s="44">
        <v>9509</v>
      </c>
      <c r="J9" s="44">
        <v>5917</v>
      </c>
      <c r="K9" s="44">
        <v>3198</v>
      </c>
      <c r="L9" s="44">
        <v>1991</v>
      </c>
      <c r="M9" s="44">
        <f t="shared" ref="M9:M30" si="0">SUM(B9:L9)</f>
        <v>104466</v>
      </c>
      <c r="N9" s="174" t="s">
        <v>696</v>
      </c>
    </row>
    <row r="10" spans="1:14" ht="39" customHeight="1">
      <c r="A10" s="215" t="s">
        <v>697</v>
      </c>
      <c r="B10" s="47">
        <v>916</v>
      </c>
      <c r="C10" s="47">
        <v>15766</v>
      </c>
      <c r="D10" s="47">
        <v>35760</v>
      </c>
      <c r="E10" s="47">
        <v>36166</v>
      </c>
      <c r="F10" s="47">
        <v>28139</v>
      </c>
      <c r="G10" s="47">
        <v>22919</v>
      </c>
      <c r="H10" s="215">
        <v>16182</v>
      </c>
      <c r="I10" s="47">
        <v>13304</v>
      </c>
      <c r="J10" s="47">
        <v>8748</v>
      </c>
      <c r="K10" s="47">
        <v>3419</v>
      </c>
      <c r="L10" s="47">
        <v>1002</v>
      </c>
      <c r="M10" s="47">
        <f t="shared" si="0"/>
        <v>182321</v>
      </c>
      <c r="N10" s="176" t="s">
        <v>698</v>
      </c>
    </row>
    <row r="11" spans="1:14" ht="39" customHeight="1">
      <c r="A11" s="214" t="s">
        <v>699</v>
      </c>
      <c r="B11" s="44">
        <v>5415</v>
      </c>
      <c r="C11" s="44">
        <v>45608</v>
      </c>
      <c r="D11" s="44">
        <v>117784</v>
      </c>
      <c r="E11" s="44">
        <v>155494</v>
      </c>
      <c r="F11" s="44">
        <v>148931</v>
      </c>
      <c r="G11" s="44">
        <v>119026</v>
      </c>
      <c r="H11" s="214">
        <v>86448</v>
      </c>
      <c r="I11" s="44">
        <v>68651</v>
      </c>
      <c r="J11" s="44">
        <v>45406</v>
      </c>
      <c r="K11" s="44">
        <v>23997</v>
      </c>
      <c r="L11" s="44">
        <v>14377</v>
      </c>
      <c r="M11" s="44">
        <f t="shared" si="0"/>
        <v>831137</v>
      </c>
      <c r="N11" s="174" t="s">
        <v>700</v>
      </c>
    </row>
    <row r="12" spans="1:14" ht="39" customHeight="1">
      <c r="A12" s="215" t="s">
        <v>701</v>
      </c>
      <c r="B12" s="47">
        <v>149</v>
      </c>
      <c r="C12" s="47">
        <v>3170</v>
      </c>
      <c r="D12" s="47">
        <v>15273</v>
      </c>
      <c r="E12" s="47">
        <v>19690</v>
      </c>
      <c r="F12" s="47">
        <v>16167</v>
      </c>
      <c r="G12" s="47">
        <v>11229</v>
      </c>
      <c r="H12" s="215">
        <v>7787</v>
      </c>
      <c r="I12" s="47">
        <v>5095</v>
      </c>
      <c r="J12" s="47">
        <v>2995</v>
      </c>
      <c r="K12" s="47">
        <v>974</v>
      </c>
      <c r="L12" s="47">
        <v>527</v>
      </c>
      <c r="M12" s="47">
        <f t="shared" si="0"/>
        <v>83056</v>
      </c>
      <c r="N12" s="176" t="s">
        <v>702</v>
      </c>
    </row>
    <row r="13" spans="1:14" ht="39" customHeight="1">
      <c r="A13" s="214" t="s">
        <v>703</v>
      </c>
      <c r="B13" s="44">
        <v>114</v>
      </c>
      <c r="C13" s="44">
        <v>910</v>
      </c>
      <c r="D13" s="44">
        <v>2492</v>
      </c>
      <c r="E13" s="44">
        <v>3323</v>
      </c>
      <c r="F13" s="44">
        <v>3291</v>
      </c>
      <c r="G13" s="44">
        <v>2580</v>
      </c>
      <c r="H13" s="214">
        <v>1782</v>
      </c>
      <c r="I13" s="44">
        <v>1223</v>
      </c>
      <c r="J13" s="44">
        <v>738</v>
      </c>
      <c r="K13" s="44">
        <v>395</v>
      </c>
      <c r="L13" s="44">
        <v>228</v>
      </c>
      <c r="M13" s="44">
        <f t="shared" si="0"/>
        <v>17076</v>
      </c>
      <c r="N13" s="174" t="s">
        <v>704</v>
      </c>
    </row>
    <row r="14" spans="1:14" ht="39" customHeight="1">
      <c r="A14" s="215" t="s">
        <v>705</v>
      </c>
      <c r="B14" s="47">
        <v>11868</v>
      </c>
      <c r="C14" s="47">
        <v>117535</v>
      </c>
      <c r="D14" s="47">
        <v>315980</v>
      </c>
      <c r="E14" s="47">
        <v>427696</v>
      </c>
      <c r="F14" s="47">
        <v>410849</v>
      </c>
      <c r="G14" s="47">
        <v>322976</v>
      </c>
      <c r="H14" s="215">
        <v>220755</v>
      </c>
      <c r="I14" s="47">
        <v>168034</v>
      </c>
      <c r="J14" s="47">
        <v>106068</v>
      </c>
      <c r="K14" s="47">
        <v>55693</v>
      </c>
      <c r="L14" s="47">
        <v>37741</v>
      </c>
      <c r="M14" s="47">
        <f t="shared" si="0"/>
        <v>2195195</v>
      </c>
      <c r="N14" s="176" t="s">
        <v>706</v>
      </c>
    </row>
    <row r="15" spans="1:14" ht="39" customHeight="1">
      <c r="A15" s="214" t="s">
        <v>707</v>
      </c>
      <c r="B15" s="44">
        <v>16394</v>
      </c>
      <c r="C15" s="44">
        <v>119688</v>
      </c>
      <c r="D15" s="44">
        <v>276105</v>
      </c>
      <c r="E15" s="44">
        <v>365830</v>
      </c>
      <c r="F15" s="44">
        <v>339640</v>
      </c>
      <c r="G15" s="44">
        <v>268417</v>
      </c>
      <c r="H15" s="214">
        <v>186681</v>
      </c>
      <c r="I15" s="44">
        <v>149273</v>
      </c>
      <c r="J15" s="44">
        <v>102521</v>
      </c>
      <c r="K15" s="44">
        <v>60715</v>
      </c>
      <c r="L15" s="44">
        <v>43407</v>
      </c>
      <c r="M15" s="44">
        <f t="shared" si="0"/>
        <v>1928671</v>
      </c>
      <c r="N15" s="174" t="s">
        <v>708</v>
      </c>
    </row>
    <row r="16" spans="1:14" ht="39" customHeight="1">
      <c r="A16" s="215" t="s">
        <v>709</v>
      </c>
      <c r="B16" s="47">
        <v>1274</v>
      </c>
      <c r="C16" s="47">
        <v>10906</v>
      </c>
      <c r="D16" s="47">
        <v>32855</v>
      </c>
      <c r="E16" s="47">
        <v>48310</v>
      </c>
      <c r="F16" s="47">
        <v>46183</v>
      </c>
      <c r="G16" s="47">
        <v>36505</v>
      </c>
      <c r="H16" s="215">
        <v>24761</v>
      </c>
      <c r="I16" s="47">
        <v>19953</v>
      </c>
      <c r="J16" s="47">
        <v>13366</v>
      </c>
      <c r="K16" s="47">
        <v>6893</v>
      </c>
      <c r="L16" s="47">
        <v>4064</v>
      </c>
      <c r="M16" s="47">
        <f t="shared" si="0"/>
        <v>245070</v>
      </c>
      <c r="N16" s="176" t="s">
        <v>710</v>
      </c>
    </row>
    <row r="17" spans="1:14" ht="39" customHeight="1">
      <c r="A17" s="214" t="s">
        <v>711</v>
      </c>
      <c r="B17" s="44">
        <v>4153</v>
      </c>
      <c r="C17" s="44">
        <v>35258</v>
      </c>
      <c r="D17" s="44">
        <v>81559</v>
      </c>
      <c r="E17" s="44">
        <v>85542</v>
      </c>
      <c r="F17" s="44">
        <v>69428</v>
      </c>
      <c r="G17" s="44">
        <v>52324</v>
      </c>
      <c r="H17" s="214">
        <v>34871</v>
      </c>
      <c r="I17" s="44">
        <v>26359</v>
      </c>
      <c r="J17" s="44">
        <v>17372</v>
      </c>
      <c r="K17" s="44">
        <v>8667</v>
      </c>
      <c r="L17" s="44">
        <v>5054</v>
      </c>
      <c r="M17" s="44">
        <f t="shared" si="0"/>
        <v>420587</v>
      </c>
      <c r="N17" s="174" t="s">
        <v>712</v>
      </c>
    </row>
    <row r="18" spans="1:14" ht="39" customHeight="1">
      <c r="A18" s="215" t="s">
        <v>713</v>
      </c>
      <c r="B18" s="47">
        <v>373</v>
      </c>
      <c r="C18" s="47">
        <v>4088</v>
      </c>
      <c r="D18" s="47">
        <v>12915</v>
      </c>
      <c r="E18" s="47">
        <v>14675</v>
      </c>
      <c r="F18" s="47">
        <v>14143</v>
      </c>
      <c r="G18" s="47">
        <v>10938</v>
      </c>
      <c r="H18" s="215">
        <v>7852</v>
      </c>
      <c r="I18" s="47">
        <v>4515</v>
      </c>
      <c r="J18" s="47">
        <v>2356</v>
      </c>
      <c r="K18" s="47">
        <v>1091</v>
      </c>
      <c r="L18" s="47">
        <v>758</v>
      </c>
      <c r="M18" s="47">
        <f t="shared" si="0"/>
        <v>73704</v>
      </c>
      <c r="N18" s="176" t="s">
        <v>714</v>
      </c>
    </row>
    <row r="19" spans="1:14" ht="39" customHeight="1">
      <c r="A19" s="214" t="s">
        <v>715</v>
      </c>
      <c r="B19" s="44">
        <v>63</v>
      </c>
      <c r="C19" s="44">
        <v>2028</v>
      </c>
      <c r="D19" s="44">
        <v>14823</v>
      </c>
      <c r="E19" s="44">
        <v>20522</v>
      </c>
      <c r="F19" s="44">
        <v>15880</v>
      </c>
      <c r="G19" s="44">
        <v>10001</v>
      </c>
      <c r="H19" s="214">
        <v>5504</v>
      </c>
      <c r="I19" s="44">
        <v>3315</v>
      </c>
      <c r="J19" s="44">
        <v>1663</v>
      </c>
      <c r="K19" s="44">
        <v>739</v>
      </c>
      <c r="L19" s="44">
        <v>410</v>
      </c>
      <c r="M19" s="44">
        <f t="shared" si="0"/>
        <v>74948</v>
      </c>
      <c r="N19" s="174" t="s">
        <v>716</v>
      </c>
    </row>
    <row r="20" spans="1:14" ht="39" customHeight="1">
      <c r="A20" s="215" t="s">
        <v>717</v>
      </c>
      <c r="B20" s="47">
        <v>274</v>
      </c>
      <c r="C20" s="47">
        <v>1828</v>
      </c>
      <c r="D20" s="47">
        <v>5341</v>
      </c>
      <c r="E20" s="47">
        <v>7273</v>
      </c>
      <c r="F20" s="47">
        <v>7026</v>
      </c>
      <c r="G20" s="47">
        <v>5344</v>
      </c>
      <c r="H20" s="215">
        <v>3721</v>
      </c>
      <c r="I20" s="47">
        <v>2894</v>
      </c>
      <c r="J20" s="47">
        <v>1867</v>
      </c>
      <c r="K20" s="47">
        <v>1162</v>
      </c>
      <c r="L20" s="47">
        <v>821</v>
      </c>
      <c r="M20" s="47">
        <f t="shared" si="0"/>
        <v>37551</v>
      </c>
      <c r="N20" s="176" t="s">
        <v>718</v>
      </c>
    </row>
    <row r="21" spans="1:14" ht="39" customHeight="1">
      <c r="A21" s="214" t="s">
        <v>719</v>
      </c>
      <c r="B21" s="44">
        <v>838</v>
      </c>
      <c r="C21" s="44">
        <v>7744</v>
      </c>
      <c r="D21" s="44">
        <v>20956</v>
      </c>
      <c r="E21" s="44">
        <v>27289</v>
      </c>
      <c r="F21" s="44">
        <v>25642</v>
      </c>
      <c r="G21" s="44">
        <v>18449</v>
      </c>
      <c r="H21" s="214">
        <v>12059</v>
      </c>
      <c r="I21" s="44">
        <v>8854</v>
      </c>
      <c r="J21" s="44">
        <v>6046</v>
      </c>
      <c r="K21" s="44">
        <v>3911</v>
      </c>
      <c r="L21" s="44">
        <v>3113</v>
      </c>
      <c r="M21" s="44">
        <f t="shared" si="0"/>
        <v>134901</v>
      </c>
      <c r="N21" s="174" t="s">
        <v>720</v>
      </c>
    </row>
    <row r="22" spans="1:14" ht="39" customHeight="1">
      <c r="A22" s="215" t="s">
        <v>721</v>
      </c>
      <c r="B22" s="47">
        <v>4268</v>
      </c>
      <c r="C22" s="47">
        <v>55727</v>
      </c>
      <c r="D22" s="47">
        <v>190086</v>
      </c>
      <c r="E22" s="47">
        <v>229315</v>
      </c>
      <c r="F22" s="47">
        <v>206298</v>
      </c>
      <c r="G22" s="47">
        <v>153299</v>
      </c>
      <c r="H22" s="215">
        <v>93847</v>
      </c>
      <c r="I22" s="47">
        <v>61665</v>
      </c>
      <c r="J22" s="47">
        <v>37393</v>
      </c>
      <c r="K22" s="47">
        <v>18934</v>
      </c>
      <c r="L22" s="47">
        <v>11806</v>
      </c>
      <c r="M22" s="47">
        <f t="shared" si="0"/>
        <v>1062638</v>
      </c>
      <c r="N22" s="176" t="s">
        <v>722</v>
      </c>
    </row>
    <row r="23" spans="1:14" ht="39" customHeight="1">
      <c r="A23" s="214" t="s">
        <v>723</v>
      </c>
      <c r="B23" s="44">
        <v>330</v>
      </c>
      <c r="C23" s="44">
        <v>6481</v>
      </c>
      <c r="D23" s="44">
        <v>41372</v>
      </c>
      <c r="E23" s="44">
        <v>55940</v>
      </c>
      <c r="F23" s="44">
        <v>44523</v>
      </c>
      <c r="G23" s="44">
        <v>30351</v>
      </c>
      <c r="H23" s="214">
        <v>18918</v>
      </c>
      <c r="I23" s="44">
        <v>14150</v>
      </c>
      <c r="J23" s="44">
        <v>9940</v>
      </c>
      <c r="K23" s="44">
        <v>3658</v>
      </c>
      <c r="L23" s="44">
        <v>1779</v>
      </c>
      <c r="M23" s="44">
        <f t="shared" si="0"/>
        <v>227442</v>
      </c>
      <c r="N23" s="174" t="s">
        <v>724</v>
      </c>
    </row>
    <row r="24" spans="1:14" ht="39" customHeight="1">
      <c r="A24" s="215" t="s">
        <v>725</v>
      </c>
      <c r="B24" s="47">
        <v>238</v>
      </c>
      <c r="C24" s="47">
        <v>4133</v>
      </c>
      <c r="D24" s="47">
        <v>21025</v>
      </c>
      <c r="E24" s="47">
        <v>27099</v>
      </c>
      <c r="F24" s="47">
        <v>24293</v>
      </c>
      <c r="G24" s="47">
        <v>18121</v>
      </c>
      <c r="H24" s="215">
        <v>14341</v>
      </c>
      <c r="I24" s="47">
        <v>11110</v>
      </c>
      <c r="J24" s="47">
        <v>8014</v>
      </c>
      <c r="K24" s="47">
        <v>4259</v>
      </c>
      <c r="L24" s="47">
        <v>2777</v>
      </c>
      <c r="M24" s="47">
        <f t="shared" si="0"/>
        <v>135410</v>
      </c>
      <c r="N24" s="176" t="s">
        <v>726</v>
      </c>
    </row>
    <row r="25" spans="1:14" ht="39" customHeight="1">
      <c r="A25" s="214" t="s">
        <v>727</v>
      </c>
      <c r="B25" s="44">
        <v>793</v>
      </c>
      <c r="C25" s="44">
        <v>13417</v>
      </c>
      <c r="D25" s="44">
        <v>69574</v>
      </c>
      <c r="E25" s="44">
        <v>92466</v>
      </c>
      <c r="F25" s="44">
        <v>69630</v>
      </c>
      <c r="G25" s="44">
        <v>44606</v>
      </c>
      <c r="H25" s="214">
        <v>29290</v>
      </c>
      <c r="I25" s="44">
        <v>20431</v>
      </c>
      <c r="J25" s="44">
        <v>12895</v>
      </c>
      <c r="K25" s="44">
        <v>7694</v>
      </c>
      <c r="L25" s="44">
        <v>5596</v>
      </c>
      <c r="M25" s="44">
        <f t="shared" si="0"/>
        <v>366392</v>
      </c>
      <c r="N25" s="174" t="s">
        <v>728</v>
      </c>
    </row>
    <row r="26" spans="1:14" ht="39" customHeight="1">
      <c r="A26" s="215" t="s">
        <v>729</v>
      </c>
      <c r="B26" s="47">
        <v>277</v>
      </c>
      <c r="C26" s="47">
        <v>2074</v>
      </c>
      <c r="D26" s="47">
        <v>4465</v>
      </c>
      <c r="E26" s="47">
        <v>5018</v>
      </c>
      <c r="F26" s="47">
        <v>4278</v>
      </c>
      <c r="G26" s="47">
        <v>3086</v>
      </c>
      <c r="H26" s="215">
        <v>2078</v>
      </c>
      <c r="I26" s="47">
        <v>1750</v>
      </c>
      <c r="J26" s="47">
        <v>1152</v>
      </c>
      <c r="K26" s="47">
        <v>685</v>
      </c>
      <c r="L26" s="47">
        <v>429</v>
      </c>
      <c r="M26" s="47">
        <f t="shared" si="0"/>
        <v>25292</v>
      </c>
      <c r="N26" s="176" t="s">
        <v>730</v>
      </c>
    </row>
    <row r="27" spans="1:14" ht="39" customHeight="1">
      <c r="A27" s="214" t="s">
        <v>731</v>
      </c>
      <c r="B27" s="44">
        <v>1609</v>
      </c>
      <c r="C27" s="44">
        <v>13405</v>
      </c>
      <c r="D27" s="44">
        <v>35739</v>
      </c>
      <c r="E27" s="44">
        <v>41549</v>
      </c>
      <c r="F27" s="44">
        <v>39633</v>
      </c>
      <c r="G27" s="44">
        <v>32096</v>
      </c>
      <c r="H27" s="214">
        <v>20808</v>
      </c>
      <c r="I27" s="44">
        <v>16472</v>
      </c>
      <c r="J27" s="44">
        <v>10823</v>
      </c>
      <c r="K27" s="44">
        <v>5421</v>
      </c>
      <c r="L27" s="44">
        <v>3328</v>
      </c>
      <c r="M27" s="44">
        <f t="shared" si="0"/>
        <v>220883</v>
      </c>
      <c r="N27" s="174" t="s">
        <v>732</v>
      </c>
    </row>
    <row r="28" spans="1:14" ht="74.400000000000006" customHeight="1">
      <c r="A28" s="215" t="s">
        <v>733</v>
      </c>
      <c r="B28" s="47">
        <v>0</v>
      </c>
      <c r="C28" s="47">
        <v>5</v>
      </c>
      <c r="D28" s="47">
        <v>5</v>
      </c>
      <c r="E28" s="47">
        <v>9</v>
      </c>
      <c r="F28" s="47">
        <v>10</v>
      </c>
      <c r="G28" s="47">
        <v>4</v>
      </c>
      <c r="H28" s="47">
        <v>5</v>
      </c>
      <c r="I28" s="47">
        <v>3</v>
      </c>
      <c r="J28" s="47">
        <v>1</v>
      </c>
      <c r="K28" s="47">
        <v>0</v>
      </c>
      <c r="L28" s="47">
        <v>2</v>
      </c>
      <c r="M28" s="47">
        <f t="shared" si="0"/>
        <v>44</v>
      </c>
      <c r="N28" s="176" t="s">
        <v>734</v>
      </c>
    </row>
    <row r="29" spans="1:14" ht="39" customHeight="1">
      <c r="A29" s="214" t="s">
        <v>735</v>
      </c>
      <c r="B29" s="44">
        <v>1</v>
      </c>
      <c r="C29" s="44">
        <v>28</v>
      </c>
      <c r="D29" s="44">
        <v>275</v>
      </c>
      <c r="E29" s="44">
        <v>370</v>
      </c>
      <c r="F29" s="44">
        <v>289</v>
      </c>
      <c r="G29" s="44">
        <v>192</v>
      </c>
      <c r="H29" s="214">
        <v>78</v>
      </c>
      <c r="I29" s="44">
        <v>42</v>
      </c>
      <c r="J29" s="44">
        <v>47</v>
      </c>
      <c r="K29" s="44">
        <v>34</v>
      </c>
      <c r="L29" s="44">
        <v>26</v>
      </c>
      <c r="M29" s="44">
        <f t="shared" si="0"/>
        <v>1382</v>
      </c>
      <c r="N29" s="174" t="s">
        <v>736</v>
      </c>
    </row>
    <row r="30" spans="1:14" ht="39" customHeight="1">
      <c r="A30" s="215" t="s">
        <v>737</v>
      </c>
      <c r="B30" s="47">
        <v>340</v>
      </c>
      <c r="C30" s="47">
        <v>6597</v>
      </c>
      <c r="D30" s="47">
        <v>18773</v>
      </c>
      <c r="E30" s="47">
        <v>23799</v>
      </c>
      <c r="F30" s="47">
        <v>23317</v>
      </c>
      <c r="G30" s="47">
        <v>19992</v>
      </c>
      <c r="H30" s="215">
        <v>13790</v>
      </c>
      <c r="I30" s="47">
        <v>11236</v>
      </c>
      <c r="J30" s="47">
        <v>8017</v>
      </c>
      <c r="K30" s="47">
        <v>4700</v>
      </c>
      <c r="L30" s="47">
        <v>3588</v>
      </c>
      <c r="M30" s="47">
        <f t="shared" si="0"/>
        <v>134149</v>
      </c>
      <c r="N30" s="176" t="s">
        <v>628</v>
      </c>
    </row>
    <row r="31" spans="1:14" ht="39" customHeight="1">
      <c r="A31" s="196" t="s">
        <v>74</v>
      </c>
      <c r="B31" s="109">
        <f t="shared" ref="B31:M31" si="1">SUM(B9:B30)</f>
        <v>49987</v>
      </c>
      <c r="C31" s="109">
        <f t="shared" si="1"/>
        <v>471014</v>
      </c>
      <c r="D31" s="109">
        <f t="shared" si="1"/>
        <v>1326966</v>
      </c>
      <c r="E31" s="109">
        <f t="shared" si="1"/>
        <v>1706357</v>
      </c>
      <c r="F31" s="109">
        <f t="shared" si="1"/>
        <v>1556433</v>
      </c>
      <c r="G31" s="109">
        <f t="shared" si="1"/>
        <v>1198244</v>
      </c>
      <c r="H31" s="211">
        <f t="shared" si="1"/>
        <v>813068</v>
      </c>
      <c r="I31" s="109">
        <f t="shared" si="1"/>
        <v>617838</v>
      </c>
      <c r="J31" s="109">
        <f t="shared" si="1"/>
        <v>403345</v>
      </c>
      <c r="K31" s="109">
        <f t="shared" si="1"/>
        <v>216239</v>
      </c>
      <c r="L31" s="109">
        <f t="shared" si="1"/>
        <v>142824</v>
      </c>
      <c r="M31" s="109">
        <f t="shared" si="1"/>
        <v>8502315</v>
      </c>
      <c r="N31" s="178" t="s">
        <v>12</v>
      </c>
    </row>
    <row r="32" spans="1:14" ht="16.8">
      <c r="A32" s="234" t="s">
        <v>687</v>
      </c>
      <c r="B32" s="52"/>
      <c r="C32" s="52"/>
      <c r="D32" s="52"/>
      <c r="E32" s="52"/>
      <c r="F32" s="52"/>
      <c r="G32" s="52"/>
      <c r="H32" s="52"/>
      <c r="I32" s="52"/>
      <c r="J32" s="52"/>
      <c r="K32" s="52"/>
      <c r="L32" s="52"/>
      <c r="M32" s="52"/>
      <c r="N32" s="54" t="s">
        <v>572</v>
      </c>
    </row>
    <row r="33" spans="1:14" ht="16.8">
      <c r="A33" s="145" t="s">
        <v>568</v>
      </c>
      <c r="B33" s="143"/>
      <c r="C33" s="143"/>
      <c r="D33" s="143"/>
      <c r="E33" s="143"/>
      <c r="F33" s="143"/>
      <c r="G33" s="143"/>
      <c r="H33" s="143"/>
      <c r="I33" s="143"/>
      <c r="J33" s="143"/>
      <c r="K33" s="143"/>
      <c r="L33" s="143"/>
      <c r="M33" s="143"/>
      <c r="N33" s="54" t="s">
        <v>569</v>
      </c>
    </row>
    <row r="34" spans="1:14">
      <c r="B34" s="137"/>
      <c r="C34" s="137"/>
      <c r="D34" s="137"/>
      <c r="E34" s="137"/>
      <c r="F34" s="137"/>
      <c r="G34" s="137"/>
      <c r="H34" s="137"/>
      <c r="I34" s="137"/>
      <c r="J34" s="137"/>
      <c r="K34" s="137"/>
      <c r="L34" s="137"/>
      <c r="M34" s="137"/>
    </row>
  </sheetData>
  <mergeCells count="3">
    <mergeCell ref="A5:N5"/>
    <mergeCell ref="A6:N6"/>
    <mergeCell ref="A7:B7"/>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5A2781"/>
  </sheetPr>
  <dimension ref="A2:K15"/>
  <sheetViews>
    <sheetView showGridLines="0" rightToLeft="1" view="pageBreakPreview" zoomScale="70" zoomScaleNormal="100" zoomScaleSheetLayoutView="70" workbookViewId="0">
      <selection activeCell="O9" sqref="O9"/>
    </sheetView>
  </sheetViews>
  <sheetFormatPr defaultColWidth="8.88671875" defaultRowHeight="14.4"/>
  <cols>
    <col min="1" max="1" width="20.109375" style="30" customWidth="1"/>
    <col min="2" max="2" width="15.109375" style="30" customWidth="1"/>
    <col min="3" max="5" width="10.88671875" style="30" bestFit="1" customWidth="1"/>
    <col min="6" max="6" width="12.6640625" style="30" bestFit="1" customWidth="1"/>
    <col min="7" max="7" width="10.88671875" style="30" bestFit="1" customWidth="1"/>
    <col min="8" max="9" width="12.6640625" style="30" bestFit="1" customWidth="1"/>
    <col min="10" max="10" width="10.88671875" style="30" bestFit="1" customWidth="1"/>
    <col min="11" max="11" width="16.44140625" style="30" bestFit="1" customWidth="1"/>
    <col min="12" max="16384" width="8.88671875" style="30"/>
  </cols>
  <sheetData>
    <row r="2" spans="1:11">
      <c r="I2" s="495" t="s">
        <v>64</v>
      </c>
      <c r="J2" s="495"/>
      <c r="K2" s="495"/>
    </row>
    <row r="3" spans="1:11" ht="15.6">
      <c r="A3" s="32"/>
      <c r="B3" s="32"/>
      <c r="I3" s="496" t="s">
        <v>65</v>
      </c>
      <c r="J3" s="496"/>
      <c r="K3" s="496"/>
    </row>
    <row r="4" spans="1:11" ht="15.6">
      <c r="A4" s="32"/>
      <c r="B4" s="32"/>
      <c r="I4" s="98"/>
    </row>
    <row r="5" spans="1:11" ht="15">
      <c r="A5" s="377" t="s">
        <v>503</v>
      </c>
      <c r="B5" s="377"/>
      <c r="C5" s="377"/>
      <c r="D5" s="377"/>
      <c r="E5" s="377"/>
      <c r="F5" s="377"/>
      <c r="G5" s="377"/>
      <c r="H5" s="377"/>
      <c r="I5" s="377"/>
      <c r="J5" s="377"/>
      <c r="K5" s="377"/>
    </row>
    <row r="6" spans="1:11" ht="15">
      <c r="A6" s="620" t="s">
        <v>842</v>
      </c>
      <c r="B6" s="620"/>
      <c r="C6" s="620"/>
      <c r="D6" s="620"/>
      <c r="E6" s="620"/>
      <c r="F6" s="620"/>
      <c r="G6" s="620"/>
      <c r="H6" s="620"/>
      <c r="I6" s="620"/>
      <c r="J6" s="620"/>
      <c r="K6" s="620"/>
    </row>
    <row r="7" spans="1:11" ht="18.600000000000001">
      <c r="A7" s="100" t="s">
        <v>744</v>
      </c>
      <c r="B7" s="235"/>
      <c r="C7" s="37"/>
      <c r="D7" s="37"/>
      <c r="E7" s="37"/>
      <c r="F7" s="37"/>
      <c r="G7" s="37"/>
      <c r="H7" s="37"/>
      <c r="I7" s="37"/>
      <c r="J7" s="37"/>
      <c r="K7" s="37"/>
    </row>
    <row r="8" spans="1:11" ht="14.25" customHeight="1">
      <c r="A8" s="614" t="s">
        <v>745</v>
      </c>
      <c r="B8" s="615"/>
      <c r="C8" s="611" t="s">
        <v>7</v>
      </c>
      <c r="D8" s="611"/>
      <c r="E8" s="611"/>
      <c r="F8" s="611" t="s">
        <v>9</v>
      </c>
      <c r="G8" s="611"/>
      <c r="H8" s="611"/>
      <c r="I8" s="611" t="s">
        <v>11</v>
      </c>
      <c r="J8" s="611"/>
      <c r="K8" s="612"/>
    </row>
    <row r="9" spans="1:11" ht="21.6">
      <c r="A9" s="614"/>
      <c r="B9" s="615"/>
      <c r="C9" s="613" t="s">
        <v>8</v>
      </c>
      <c r="D9" s="613"/>
      <c r="E9" s="613"/>
      <c r="F9" s="613" t="s">
        <v>10</v>
      </c>
      <c r="G9" s="613"/>
      <c r="H9" s="613"/>
      <c r="I9" s="613" t="s">
        <v>12</v>
      </c>
      <c r="J9" s="613"/>
      <c r="K9" s="381"/>
    </row>
    <row r="10" spans="1:11" ht="21.6">
      <c r="A10" s="614" t="s">
        <v>565</v>
      </c>
      <c r="B10" s="615"/>
      <c r="C10" s="43" t="s">
        <v>72</v>
      </c>
      <c r="D10" s="43" t="s">
        <v>73</v>
      </c>
      <c r="E10" s="43" t="s">
        <v>584</v>
      </c>
      <c r="F10" s="43" t="s">
        <v>72</v>
      </c>
      <c r="G10" s="43" t="s">
        <v>73</v>
      </c>
      <c r="H10" s="43" t="s">
        <v>584</v>
      </c>
      <c r="I10" s="43" t="s">
        <v>72</v>
      </c>
      <c r="J10" s="43" t="s">
        <v>73</v>
      </c>
      <c r="K10" s="38" t="s">
        <v>584</v>
      </c>
    </row>
    <row r="11" spans="1:11" ht="21.6">
      <c r="A11" s="616"/>
      <c r="B11" s="382"/>
      <c r="C11" s="103" t="s">
        <v>184</v>
      </c>
      <c r="D11" s="103" t="s">
        <v>186</v>
      </c>
      <c r="E11" s="103" t="s">
        <v>12</v>
      </c>
      <c r="F11" s="103" t="s">
        <v>184</v>
      </c>
      <c r="G11" s="103" t="s">
        <v>186</v>
      </c>
      <c r="H11" s="103" t="s">
        <v>12</v>
      </c>
      <c r="I11" s="103" t="s">
        <v>184</v>
      </c>
      <c r="J11" s="103" t="s">
        <v>186</v>
      </c>
      <c r="K11" s="41" t="s">
        <v>12</v>
      </c>
    </row>
    <row r="12" spans="1:11" ht="21.6">
      <c r="A12" s="44" t="s">
        <v>70</v>
      </c>
      <c r="B12" s="44" t="s">
        <v>18</v>
      </c>
      <c r="C12" s="105">
        <v>33298</v>
      </c>
      <c r="D12" s="105">
        <v>39082</v>
      </c>
      <c r="E12" s="105">
        <f>SUM(C12:D12)</f>
        <v>72380</v>
      </c>
      <c r="F12" s="105">
        <v>16655</v>
      </c>
      <c r="G12" s="105">
        <v>3412</v>
      </c>
      <c r="H12" s="105">
        <f>SUM(F12:G12)</f>
        <v>20067</v>
      </c>
      <c r="I12" s="105">
        <f>C12+F12</f>
        <v>49953</v>
      </c>
      <c r="J12" s="105">
        <f>D12+G12</f>
        <v>42494</v>
      </c>
      <c r="K12" s="44">
        <f>SUM(I12:J12)</f>
        <v>92447</v>
      </c>
    </row>
    <row r="13" spans="1:11" ht="21.6">
      <c r="A13" s="47" t="s">
        <v>19</v>
      </c>
      <c r="B13" s="47" t="s">
        <v>20</v>
      </c>
      <c r="C13" s="107">
        <v>10427</v>
      </c>
      <c r="D13" s="107">
        <v>11849</v>
      </c>
      <c r="E13" s="107">
        <f>SUM(C13:D13)</f>
        <v>22276</v>
      </c>
      <c r="F13" s="107">
        <v>30736</v>
      </c>
      <c r="G13" s="107">
        <v>4673</v>
      </c>
      <c r="H13" s="107">
        <f>SUM(F13:G13)</f>
        <v>35409</v>
      </c>
      <c r="I13" s="107">
        <f>C13+F13</f>
        <v>41163</v>
      </c>
      <c r="J13" s="107">
        <f>D13+G13</f>
        <v>16522</v>
      </c>
      <c r="K13" s="47">
        <f>SUM(I13:J13)</f>
        <v>57685</v>
      </c>
    </row>
    <row r="14" spans="1:11" ht="16.8">
      <c r="A14" s="149" t="s">
        <v>653</v>
      </c>
      <c r="B14" s="52"/>
      <c r="C14" s="52"/>
      <c r="D14" s="52"/>
      <c r="E14" s="52"/>
      <c r="F14" s="52"/>
      <c r="G14" s="52"/>
      <c r="H14" s="52"/>
      <c r="I14" s="52" t="s">
        <v>746</v>
      </c>
      <c r="J14" s="52"/>
      <c r="K14" s="54" t="s">
        <v>681</v>
      </c>
    </row>
    <row r="15" spans="1:11" ht="16.8">
      <c r="A15" s="145" t="s">
        <v>568</v>
      </c>
      <c r="B15" s="238"/>
      <c r="C15" s="52"/>
      <c r="D15" s="143"/>
      <c r="E15" s="143"/>
      <c r="F15" s="52"/>
      <c r="G15" s="52"/>
      <c r="H15" s="52"/>
      <c r="I15" s="52"/>
      <c r="J15" s="199"/>
      <c r="K15" s="54" t="s">
        <v>569</v>
      </c>
    </row>
  </sheetData>
  <mergeCells count="12">
    <mergeCell ref="I9:K9"/>
    <mergeCell ref="A10:B11"/>
    <mergeCell ref="I2:K2"/>
    <mergeCell ref="I3:K3"/>
    <mergeCell ref="A5:K5"/>
    <mergeCell ref="A6:K6"/>
    <mergeCell ref="A8:B9"/>
    <mergeCell ref="C8:E8"/>
    <mergeCell ref="F8:H8"/>
    <mergeCell ref="I8:K8"/>
    <mergeCell ref="C9:E9"/>
    <mergeCell ref="F9:H9"/>
  </mergeCells>
  <pageMargins left="0.7" right="0.7" top="0.75" bottom="0.75" header="0.3" footer="0.3"/>
  <pageSetup paperSize="9" scale="5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1552-7EBB-44FA-98E0-F9E6998183C4}">
  <sheetPr>
    <tabColor rgb="FF002060"/>
  </sheetPr>
  <dimension ref="A1:O27"/>
  <sheetViews>
    <sheetView showGridLines="0" rightToLeft="1" view="pageBreakPreview" zoomScale="85" zoomScaleNormal="100" zoomScaleSheetLayoutView="85" workbookViewId="0">
      <selection activeCell="J25" sqref="J25:N26"/>
    </sheetView>
  </sheetViews>
  <sheetFormatPr defaultColWidth="8.77734375" defaultRowHeight="13.8"/>
  <cols>
    <col min="1" max="1" width="18.21875" style="262" customWidth="1"/>
    <col min="2" max="2" width="2.33203125" style="262" customWidth="1"/>
    <col min="3" max="5" width="10.33203125" style="262" customWidth="1"/>
    <col min="6" max="6" width="2.5546875" style="262" customWidth="1"/>
    <col min="7" max="7" width="7.6640625" style="262" customWidth="1"/>
    <col min="8" max="8" width="10.33203125" style="262" customWidth="1"/>
    <col min="9" max="9" width="2" style="262" customWidth="1"/>
    <col min="10" max="10" width="7" style="262" customWidth="1"/>
    <col min="11" max="11" width="1.21875" style="262" customWidth="1"/>
    <col min="12" max="13" width="10.33203125" style="262" customWidth="1"/>
    <col min="14" max="14" width="9.88671875" style="262" customWidth="1"/>
    <col min="15" max="15" width="0.44140625" style="262" customWidth="1"/>
    <col min="16" max="16384" width="8.77734375" style="262"/>
  </cols>
  <sheetData>
    <row r="1" spans="1:15" ht="4.95" customHeight="1"/>
    <row r="2" spans="1:15" ht="4.95" customHeight="1">
      <c r="A2" s="358"/>
    </row>
    <row r="3" spans="1:15" ht="16.95" customHeight="1">
      <c r="A3" s="358"/>
      <c r="K3" s="371" t="s">
        <v>0</v>
      </c>
      <c r="L3" s="358"/>
      <c r="M3" s="358"/>
      <c r="N3" s="358"/>
    </row>
    <row r="4" spans="1:15" ht="13.2" customHeight="1">
      <c r="A4" s="358"/>
      <c r="K4" s="372" t="s">
        <v>1</v>
      </c>
      <c r="L4" s="358"/>
      <c r="M4" s="358"/>
      <c r="N4" s="358"/>
    </row>
    <row r="5" spans="1:15" ht="4.2" customHeight="1">
      <c r="K5" s="358"/>
      <c r="L5" s="358"/>
      <c r="M5" s="358"/>
      <c r="N5" s="358"/>
    </row>
    <row r="6" spans="1:15" ht="23.7" customHeight="1">
      <c r="A6" s="373" t="s">
        <v>140</v>
      </c>
      <c r="B6" s="358"/>
      <c r="C6" s="358"/>
      <c r="D6" s="358"/>
      <c r="E6" s="358"/>
      <c r="F6" s="358"/>
      <c r="G6" s="358"/>
      <c r="H6" s="358"/>
      <c r="I6" s="358"/>
      <c r="J6" s="358"/>
      <c r="K6" s="358"/>
      <c r="L6" s="358"/>
      <c r="M6" s="358"/>
      <c r="N6" s="358"/>
    </row>
    <row r="7" spans="1:15" ht="24.45" customHeight="1">
      <c r="A7" s="374" t="s">
        <v>141</v>
      </c>
      <c r="B7" s="358"/>
      <c r="C7" s="358"/>
      <c r="D7" s="358"/>
      <c r="E7" s="358"/>
      <c r="F7" s="358"/>
      <c r="G7" s="358"/>
      <c r="H7" s="358"/>
      <c r="I7" s="358"/>
      <c r="J7" s="358"/>
      <c r="K7" s="358"/>
      <c r="L7" s="358"/>
      <c r="M7" s="358"/>
      <c r="N7" s="358"/>
    </row>
    <row r="8" spans="1:15" ht="0.15" customHeight="1"/>
    <row r="9" spans="1:15" ht="4.2" customHeight="1"/>
    <row r="10" spans="1:15" ht="16.95" customHeight="1">
      <c r="A10" s="369" t="s">
        <v>142</v>
      </c>
      <c r="B10" s="358"/>
      <c r="C10" s="370" t="s">
        <v>2</v>
      </c>
      <c r="D10" s="358"/>
      <c r="E10" s="358"/>
      <c r="F10" s="370" t="s">
        <v>2</v>
      </c>
      <c r="G10" s="358"/>
      <c r="H10" s="358"/>
      <c r="I10" s="358"/>
      <c r="J10" s="358"/>
      <c r="K10" s="358"/>
      <c r="L10" s="370" t="s">
        <v>2</v>
      </c>
      <c r="M10" s="358"/>
      <c r="N10" s="358"/>
      <c r="O10" s="358"/>
    </row>
    <row r="11" spans="1:15" ht="41.25" customHeight="1">
      <c r="A11" s="365" t="s">
        <v>51</v>
      </c>
      <c r="B11" s="394"/>
      <c r="C11" s="365" t="s">
        <v>22</v>
      </c>
      <c r="D11" s="366"/>
      <c r="E11" s="361"/>
      <c r="F11" s="365" t="s">
        <v>143</v>
      </c>
      <c r="G11" s="366"/>
      <c r="H11" s="366"/>
      <c r="I11" s="366"/>
      <c r="J11" s="366"/>
      <c r="K11" s="361"/>
      <c r="L11" s="365" t="s">
        <v>24</v>
      </c>
      <c r="M11" s="366"/>
      <c r="N11" s="366"/>
      <c r="O11" s="361"/>
    </row>
    <row r="12" spans="1:15" ht="38.25" customHeight="1">
      <c r="A12" s="395"/>
      <c r="B12" s="397"/>
      <c r="C12" s="264" t="s">
        <v>4</v>
      </c>
      <c r="D12" s="264" t="s">
        <v>5</v>
      </c>
      <c r="E12" s="264" t="s">
        <v>25</v>
      </c>
      <c r="F12" s="365" t="s">
        <v>4</v>
      </c>
      <c r="G12" s="361"/>
      <c r="H12" s="264" t="s">
        <v>5</v>
      </c>
      <c r="I12" s="365" t="s">
        <v>25</v>
      </c>
      <c r="J12" s="366"/>
      <c r="K12" s="361"/>
      <c r="L12" s="264" t="s">
        <v>4</v>
      </c>
      <c r="M12" s="264" t="s">
        <v>5</v>
      </c>
      <c r="N12" s="365" t="s">
        <v>25</v>
      </c>
      <c r="O12" s="361"/>
    </row>
    <row r="13" spans="1:15" ht="21.75" customHeight="1">
      <c r="A13" s="398" t="s">
        <v>52</v>
      </c>
      <c r="B13" s="361"/>
      <c r="C13" s="268">
        <v>39.393909354058451</v>
      </c>
      <c r="D13" s="268">
        <v>40.864625004202104</v>
      </c>
      <c r="E13" s="268">
        <v>39.72883795349977</v>
      </c>
      <c r="F13" s="368">
        <v>67.761369813371985</v>
      </c>
      <c r="G13" s="361"/>
      <c r="H13" s="268">
        <v>87.49109052031362</v>
      </c>
      <c r="I13" s="368">
        <v>71.760329384570937</v>
      </c>
      <c r="J13" s="366"/>
      <c r="K13" s="361"/>
      <c r="L13" s="268">
        <v>44.487279588782613</v>
      </c>
      <c r="M13" s="268">
        <v>48.264939619333127</v>
      </c>
      <c r="N13" s="368">
        <v>45.331025639405979</v>
      </c>
      <c r="O13" s="361"/>
    </row>
    <row r="14" spans="1:15" ht="21.75" customHeight="1">
      <c r="A14" s="399" t="s">
        <v>53</v>
      </c>
      <c r="B14" s="361"/>
      <c r="C14" s="271">
        <v>22.346352350142165</v>
      </c>
      <c r="D14" s="271">
        <v>59.187541423294718</v>
      </c>
      <c r="E14" s="271">
        <v>34.16578795535483</v>
      </c>
      <c r="F14" s="362">
        <v>19.688710157879058</v>
      </c>
      <c r="G14" s="361"/>
      <c r="H14" s="271">
        <v>47.477561126586195</v>
      </c>
      <c r="I14" s="362">
        <v>24.1744104716227</v>
      </c>
      <c r="J14" s="366"/>
      <c r="K14" s="361"/>
      <c r="L14" s="271">
        <v>21.630344786997689</v>
      </c>
      <c r="M14" s="271">
        <v>57.657718369561181</v>
      </c>
      <c r="N14" s="362">
        <v>31.867962466487938</v>
      </c>
      <c r="O14" s="361"/>
    </row>
    <row r="15" spans="1:15" ht="21.75" customHeight="1">
      <c r="A15" s="398" t="s">
        <v>54</v>
      </c>
      <c r="B15" s="361"/>
      <c r="C15" s="268">
        <v>15.515739537127619</v>
      </c>
      <c r="D15" s="268">
        <v>50.542663802579689</v>
      </c>
      <c r="E15" s="268">
        <v>27.998191550457967</v>
      </c>
      <c r="F15" s="368">
        <v>4.5988292225821699</v>
      </c>
      <c r="G15" s="361"/>
      <c r="H15" s="268">
        <v>11.184561857755481</v>
      </c>
      <c r="I15" s="368">
        <v>5.5620710753132281</v>
      </c>
      <c r="J15" s="366"/>
      <c r="K15" s="361"/>
      <c r="L15" s="268">
        <v>10.644876188497038</v>
      </c>
      <c r="M15" s="268">
        <v>42.689280495975844</v>
      </c>
      <c r="N15" s="368">
        <v>19.52041777306351</v>
      </c>
      <c r="O15" s="361"/>
    </row>
    <row r="16" spans="1:15" ht="21.75" customHeight="1">
      <c r="A16" s="399" t="s">
        <v>55</v>
      </c>
      <c r="B16" s="361"/>
      <c r="C16" s="271">
        <v>5.9713652084985123</v>
      </c>
      <c r="D16" s="271">
        <v>34.938923176134523</v>
      </c>
      <c r="E16" s="271">
        <v>15.544106027722492</v>
      </c>
      <c r="F16" s="362">
        <v>1.0894985621727795</v>
      </c>
      <c r="G16" s="361"/>
      <c r="H16" s="271">
        <v>6.3268728412135307</v>
      </c>
      <c r="I16" s="362">
        <v>1.7769047973974272</v>
      </c>
      <c r="J16" s="366"/>
      <c r="K16" s="361"/>
      <c r="L16" s="271">
        <v>3.3724323630132385</v>
      </c>
      <c r="M16" s="271">
        <v>27.545146921722321</v>
      </c>
      <c r="N16" s="362">
        <v>9.1101584651554095</v>
      </c>
      <c r="O16" s="361"/>
    </row>
    <row r="17" spans="1:15" ht="21.75" customHeight="1">
      <c r="A17" s="398" t="s">
        <v>56</v>
      </c>
      <c r="B17" s="361"/>
      <c r="C17" s="268">
        <v>3.2238556791883055</v>
      </c>
      <c r="D17" s="268">
        <v>21.52113872955173</v>
      </c>
      <c r="E17" s="268">
        <v>9.2630073565948781</v>
      </c>
      <c r="F17" s="368">
        <v>0.61256884452354776</v>
      </c>
      <c r="G17" s="361"/>
      <c r="H17" s="268">
        <v>5.4547455137803844</v>
      </c>
      <c r="I17" s="368">
        <v>1.21344886031387</v>
      </c>
      <c r="J17" s="366"/>
      <c r="K17" s="361"/>
      <c r="L17" s="268">
        <v>1.5109946903787956</v>
      </c>
      <c r="M17" s="268">
        <v>15.831887730901107</v>
      </c>
      <c r="N17" s="368">
        <v>4.4880122580256652</v>
      </c>
      <c r="O17" s="361"/>
    </row>
    <row r="18" spans="1:15" ht="21.75" customHeight="1">
      <c r="A18" s="399" t="s">
        <v>57</v>
      </c>
      <c r="B18" s="361"/>
      <c r="C18" s="271">
        <v>2.3112872412649792</v>
      </c>
      <c r="D18" s="271">
        <v>9.6657237212636318</v>
      </c>
      <c r="E18" s="271">
        <v>4.7410521152044787</v>
      </c>
      <c r="F18" s="362">
        <v>1.2568351307857435</v>
      </c>
      <c r="G18" s="361"/>
      <c r="H18" s="271">
        <v>7.2988425764850513</v>
      </c>
      <c r="I18" s="362">
        <v>1.9197246539087949</v>
      </c>
      <c r="J18" s="366"/>
      <c r="K18" s="361"/>
      <c r="L18" s="271">
        <v>1.5853830116521492</v>
      </c>
      <c r="M18" s="271">
        <v>8.8240388660227485</v>
      </c>
      <c r="N18" s="362">
        <v>2.9796568781263577</v>
      </c>
      <c r="O18" s="361"/>
    </row>
    <row r="19" spans="1:15" ht="21.75" customHeight="1">
      <c r="A19" s="398" t="s">
        <v>58</v>
      </c>
      <c r="B19" s="361"/>
      <c r="C19" s="268">
        <v>1.029336183196143</v>
      </c>
      <c r="D19" s="268">
        <v>7.426376440460948</v>
      </c>
      <c r="E19" s="268">
        <v>2.8302771517579517</v>
      </c>
      <c r="F19" s="368">
        <v>0.44770427794328554</v>
      </c>
      <c r="G19" s="361"/>
      <c r="H19" s="268">
        <v>2.4921624772230833</v>
      </c>
      <c r="I19" s="368">
        <v>0.61067256078307552</v>
      </c>
      <c r="J19" s="366"/>
      <c r="K19" s="361"/>
      <c r="L19" s="268">
        <v>0.63651633431739352</v>
      </c>
      <c r="M19" s="268">
        <v>5.8720136336248538</v>
      </c>
      <c r="N19" s="368">
        <v>1.4564809044878195</v>
      </c>
      <c r="O19" s="361"/>
    </row>
    <row r="20" spans="1:15" ht="21.75" customHeight="1">
      <c r="A20" s="399" t="s">
        <v>59</v>
      </c>
      <c r="B20" s="361"/>
      <c r="C20" s="271">
        <v>0.60039370078740162</v>
      </c>
      <c r="D20" s="271">
        <v>2.5994811590379459</v>
      </c>
      <c r="E20" s="271">
        <v>1.1435671361838884</v>
      </c>
      <c r="F20" s="362">
        <v>0.48231276845779475</v>
      </c>
      <c r="G20" s="361"/>
      <c r="H20" s="271">
        <v>7.8615835005427463</v>
      </c>
      <c r="I20" s="362">
        <v>0.79551784749456556</v>
      </c>
      <c r="J20" s="366"/>
      <c r="K20" s="361"/>
      <c r="L20" s="271">
        <v>0.51864308916663815</v>
      </c>
      <c r="M20" s="271">
        <v>3.7095117821754697</v>
      </c>
      <c r="N20" s="362">
        <v>0.92388114679699473</v>
      </c>
      <c r="O20" s="361"/>
    </row>
    <row r="21" spans="1:15" ht="21.75" customHeight="1">
      <c r="A21" s="398" t="s">
        <v>60</v>
      </c>
      <c r="B21" s="361"/>
      <c r="C21" s="268">
        <v>0.40941964018887095</v>
      </c>
      <c r="D21" s="268">
        <v>0.54499339719538009</v>
      </c>
      <c r="E21" s="268">
        <v>0.43544927337923928</v>
      </c>
      <c r="F21" s="368">
        <v>0.46076270720578905</v>
      </c>
      <c r="G21" s="361"/>
      <c r="H21" s="268">
        <v>2.3673905304378779</v>
      </c>
      <c r="I21" s="368">
        <v>0.51283048400503595</v>
      </c>
      <c r="J21" s="366"/>
      <c r="K21" s="361"/>
      <c r="L21" s="268">
        <v>0.44361024862806964</v>
      </c>
      <c r="M21" s="268">
        <v>0.89238756086388538</v>
      </c>
      <c r="N21" s="368">
        <v>0.4836942603735902</v>
      </c>
      <c r="O21" s="361"/>
    </row>
    <row r="22" spans="1:15" ht="21.75" customHeight="1">
      <c r="A22" s="399" t="s">
        <v>61</v>
      </c>
      <c r="B22" s="361"/>
      <c r="C22" s="271">
        <v>0</v>
      </c>
      <c r="D22" s="271">
        <v>0</v>
      </c>
      <c r="E22" s="271">
        <v>0</v>
      </c>
      <c r="F22" s="362">
        <v>1.6936668076471624</v>
      </c>
      <c r="G22" s="361"/>
      <c r="H22" s="271">
        <v>0</v>
      </c>
      <c r="I22" s="362">
        <v>1.6653427409934116</v>
      </c>
      <c r="J22" s="366"/>
      <c r="K22" s="361"/>
      <c r="L22" s="271">
        <v>1.199394245330641</v>
      </c>
      <c r="M22" s="271">
        <v>0</v>
      </c>
      <c r="N22" s="362">
        <v>1.1203495591217012</v>
      </c>
      <c r="O22" s="361"/>
    </row>
    <row r="23" spans="1:15" ht="21.75" customHeight="1">
      <c r="A23" s="398" t="s">
        <v>62</v>
      </c>
      <c r="B23" s="361"/>
      <c r="C23" s="268">
        <v>0</v>
      </c>
      <c r="D23" s="268">
        <v>0</v>
      </c>
      <c r="E23" s="268">
        <v>0</v>
      </c>
      <c r="F23" s="368">
        <v>0.74088403133765357</v>
      </c>
      <c r="G23" s="361"/>
      <c r="H23" s="268">
        <v>0</v>
      </c>
      <c r="I23" s="368">
        <v>0.73430025786784514</v>
      </c>
      <c r="J23" s="366"/>
      <c r="K23" s="361"/>
      <c r="L23" s="268">
        <v>0.31788980926611443</v>
      </c>
      <c r="M23" s="268">
        <v>0</v>
      </c>
      <c r="N23" s="368">
        <v>0.28889525849714121</v>
      </c>
      <c r="O23" s="361"/>
    </row>
    <row r="24" spans="1:15" ht="26.7" customHeight="1">
      <c r="A24" s="363" t="s">
        <v>63</v>
      </c>
      <c r="B24" s="361"/>
      <c r="C24" s="273">
        <v>7.9358371441660385</v>
      </c>
      <c r="D24" s="273">
        <v>30.215458722214787</v>
      </c>
      <c r="E24" s="273">
        <v>14.919140133717807</v>
      </c>
      <c r="F24" s="364">
        <v>1.9260419582586028</v>
      </c>
      <c r="G24" s="361"/>
      <c r="H24" s="273">
        <v>9.0516941487511318</v>
      </c>
      <c r="I24" s="364">
        <v>2.6626668607790274</v>
      </c>
      <c r="J24" s="366"/>
      <c r="K24" s="361"/>
      <c r="L24" s="273">
        <v>4.3945961835307816</v>
      </c>
      <c r="M24" s="273">
        <v>24.587182479348758</v>
      </c>
      <c r="N24" s="364">
        <v>8.5033831452848911</v>
      </c>
      <c r="O24" s="361"/>
    </row>
    <row r="25" spans="1:15" ht="0.15" customHeight="1">
      <c r="A25" s="357" t="s">
        <v>13</v>
      </c>
      <c r="B25" s="358"/>
      <c r="C25" s="358"/>
      <c r="D25" s="358"/>
      <c r="E25" s="358"/>
      <c r="F25" s="358"/>
      <c r="J25" s="359" t="s">
        <v>14</v>
      </c>
      <c r="K25" s="358"/>
      <c r="L25" s="358"/>
      <c r="M25" s="358"/>
      <c r="N25" s="358"/>
    </row>
    <row r="26" spans="1:15" ht="16.95" customHeight="1">
      <c r="A26" s="358"/>
      <c r="B26" s="358"/>
      <c r="C26" s="358"/>
      <c r="D26" s="358"/>
      <c r="E26" s="358"/>
      <c r="F26" s="358"/>
      <c r="J26" s="358"/>
      <c r="K26" s="358"/>
      <c r="L26" s="358"/>
      <c r="M26" s="358"/>
      <c r="N26" s="358"/>
    </row>
    <row r="27" spans="1:15" ht="9.15" customHeight="1"/>
  </sheetData>
  <mergeCells count="66">
    <mergeCell ref="A10:B10"/>
    <mergeCell ref="C10:E10"/>
    <mergeCell ref="F10:K10"/>
    <mergeCell ref="L10:O10"/>
    <mergeCell ref="A2:A4"/>
    <mergeCell ref="K3:N3"/>
    <mergeCell ref="K4:N5"/>
    <mergeCell ref="A6:N6"/>
    <mergeCell ref="A7:N7"/>
    <mergeCell ref="A11:B12"/>
    <mergeCell ref="C11:E11"/>
    <mergeCell ref="F11:K11"/>
    <mergeCell ref="L11:O11"/>
    <mergeCell ref="F12:G12"/>
    <mergeCell ref="I12:K12"/>
    <mergeCell ref="N12:O12"/>
    <mergeCell ref="A13:B13"/>
    <mergeCell ref="F13:G13"/>
    <mergeCell ref="I13:K13"/>
    <mergeCell ref="N13:O13"/>
    <mergeCell ref="A14:B14"/>
    <mergeCell ref="F14:G14"/>
    <mergeCell ref="I14:K14"/>
    <mergeCell ref="N14:O14"/>
    <mergeCell ref="A15:B15"/>
    <mergeCell ref="F15:G15"/>
    <mergeCell ref="I15:K15"/>
    <mergeCell ref="N15:O15"/>
    <mergeCell ref="A16:B16"/>
    <mergeCell ref="F16:G16"/>
    <mergeCell ref="I16:K16"/>
    <mergeCell ref="N16:O16"/>
    <mergeCell ref="A17:B17"/>
    <mergeCell ref="F17:G17"/>
    <mergeCell ref="I17:K17"/>
    <mergeCell ref="N17:O17"/>
    <mergeCell ref="A18:B18"/>
    <mergeCell ref="F18:G18"/>
    <mergeCell ref="I18:K18"/>
    <mergeCell ref="N18:O18"/>
    <mergeCell ref="A19:B19"/>
    <mergeCell ref="F19:G19"/>
    <mergeCell ref="I19:K19"/>
    <mergeCell ref="N19:O19"/>
    <mergeCell ref="A20:B20"/>
    <mergeCell ref="F20:G20"/>
    <mergeCell ref="I20:K20"/>
    <mergeCell ref="N20:O20"/>
    <mergeCell ref="A21:B21"/>
    <mergeCell ref="F21:G21"/>
    <mergeCell ref="I21:K21"/>
    <mergeCell ref="N21:O21"/>
    <mergeCell ref="A22:B22"/>
    <mergeCell ref="F22:G22"/>
    <mergeCell ref="I22:K22"/>
    <mergeCell ref="N22:O22"/>
    <mergeCell ref="A25:F26"/>
    <mergeCell ref="J25:N26"/>
    <mergeCell ref="A23:B23"/>
    <mergeCell ref="F23:G23"/>
    <mergeCell ref="I23:K23"/>
    <mergeCell ref="N23:O23"/>
    <mergeCell ref="A24:B24"/>
    <mergeCell ref="F24:G24"/>
    <mergeCell ref="I24:K24"/>
    <mergeCell ref="N24:O24"/>
  </mergeCells>
  <pageMargins left="0.78740157480314998" right="0.78740157480314998" top="0.78740157480314998" bottom="0.78740157480314998" header="0.78740157480314998" footer="0.78740157480314998"/>
  <pageSetup paperSize="9" scale="75" orientation="portrait" horizontalDpi="300" verticalDpi="300"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5A2781"/>
  </sheetPr>
  <dimension ref="A2:J25"/>
  <sheetViews>
    <sheetView showGridLines="0" rightToLeft="1" view="pageBreakPreview" zoomScale="49" zoomScaleNormal="100" workbookViewId="0">
      <selection activeCell="J29" sqref="J29"/>
    </sheetView>
  </sheetViews>
  <sheetFormatPr defaultColWidth="8.88671875" defaultRowHeight="14.4"/>
  <cols>
    <col min="1" max="1" width="18.6640625" style="30" customWidth="1"/>
    <col min="2" max="4" width="11.33203125" style="30" bestFit="1" customWidth="1"/>
    <col min="5" max="5" width="13.109375" style="30" bestFit="1" customWidth="1"/>
    <col min="6" max="6" width="11.33203125" style="30" bestFit="1" customWidth="1"/>
    <col min="7" max="8" width="13.109375" style="30" bestFit="1" customWidth="1"/>
    <col min="9" max="9" width="11.33203125" style="30" bestFit="1" customWidth="1"/>
    <col min="10" max="10" width="16.44140625" style="30" customWidth="1"/>
    <col min="11" max="16384" width="8.88671875" style="30"/>
  </cols>
  <sheetData>
    <row r="2" spans="1:10">
      <c r="H2" s="495" t="s">
        <v>64</v>
      </c>
      <c r="I2" s="495"/>
      <c r="J2" s="495"/>
    </row>
    <row r="3" spans="1:10">
      <c r="H3" s="496" t="s">
        <v>65</v>
      </c>
      <c r="I3" s="496"/>
      <c r="J3" s="496"/>
    </row>
    <row r="4" spans="1:10" ht="15.6">
      <c r="A4" s="239"/>
      <c r="H4" s="98"/>
    </row>
    <row r="5" spans="1:10" ht="15">
      <c r="A5" s="377" t="s">
        <v>506</v>
      </c>
      <c r="B5" s="377"/>
      <c r="C5" s="377"/>
      <c r="D5" s="377"/>
      <c r="E5" s="377"/>
      <c r="F5" s="377"/>
      <c r="G5" s="377"/>
      <c r="H5" s="377"/>
      <c r="I5" s="377"/>
      <c r="J5" s="377"/>
    </row>
    <row r="6" spans="1:10" ht="15">
      <c r="A6" s="620" t="s">
        <v>507</v>
      </c>
      <c r="B6" s="620"/>
      <c r="C6" s="620"/>
      <c r="D6" s="620"/>
      <c r="E6" s="620"/>
      <c r="F6" s="620"/>
      <c r="G6" s="620"/>
      <c r="H6" s="620"/>
      <c r="I6" s="620"/>
      <c r="J6" s="620"/>
    </row>
    <row r="7" spans="1:10" ht="17.399999999999999">
      <c r="A7" s="100" t="s">
        <v>747</v>
      </c>
      <c r="B7" s="37"/>
      <c r="C7" s="37"/>
      <c r="D7" s="37"/>
      <c r="E7" s="37"/>
      <c r="F7" s="37"/>
      <c r="G7" s="37"/>
      <c r="H7" s="37"/>
      <c r="I7" s="37"/>
      <c r="J7" s="37"/>
    </row>
    <row r="8" spans="1:10" ht="15.45" customHeight="1">
      <c r="A8" s="615" t="s">
        <v>748</v>
      </c>
      <c r="B8" s="611" t="s">
        <v>7</v>
      </c>
      <c r="C8" s="611"/>
      <c r="D8" s="611"/>
      <c r="E8" s="611" t="s">
        <v>9</v>
      </c>
      <c r="F8" s="611"/>
      <c r="G8" s="611"/>
      <c r="H8" s="611" t="s">
        <v>11</v>
      </c>
      <c r="I8" s="611"/>
      <c r="J8" s="612"/>
    </row>
    <row r="9" spans="1:10" ht="16.2" customHeight="1">
      <c r="A9" s="615"/>
      <c r="B9" s="613" t="s">
        <v>8</v>
      </c>
      <c r="C9" s="613"/>
      <c r="D9" s="613"/>
      <c r="E9" s="613" t="s">
        <v>10</v>
      </c>
      <c r="F9" s="613"/>
      <c r="G9" s="613"/>
      <c r="H9" s="613" t="s">
        <v>12</v>
      </c>
      <c r="I9" s="613"/>
      <c r="J9" s="381"/>
    </row>
    <row r="10" spans="1:10" ht="21.6">
      <c r="A10" s="615" t="s">
        <v>583</v>
      </c>
      <c r="B10" s="43" t="s">
        <v>72</v>
      </c>
      <c r="C10" s="43" t="s">
        <v>73</v>
      </c>
      <c r="D10" s="43" t="s">
        <v>584</v>
      </c>
      <c r="E10" s="43" t="s">
        <v>72</v>
      </c>
      <c r="F10" s="43" t="s">
        <v>73</v>
      </c>
      <c r="G10" s="43" t="s">
        <v>584</v>
      </c>
      <c r="H10" s="43" t="s">
        <v>72</v>
      </c>
      <c r="I10" s="43" t="s">
        <v>73</v>
      </c>
      <c r="J10" s="38" t="s">
        <v>584</v>
      </c>
    </row>
    <row r="11" spans="1:10" ht="21.6">
      <c r="A11" s="382"/>
      <c r="B11" s="103" t="s">
        <v>184</v>
      </c>
      <c r="C11" s="103" t="s">
        <v>186</v>
      </c>
      <c r="D11" s="103" t="s">
        <v>12</v>
      </c>
      <c r="E11" s="103" t="s">
        <v>184</v>
      </c>
      <c r="F11" s="103" t="s">
        <v>186</v>
      </c>
      <c r="G11" s="103" t="s">
        <v>12</v>
      </c>
      <c r="H11" s="103" t="s">
        <v>184</v>
      </c>
      <c r="I11" s="103" t="s">
        <v>186</v>
      </c>
      <c r="J11" s="41" t="s">
        <v>12</v>
      </c>
    </row>
    <row r="12" spans="1:10" ht="24" customHeight="1">
      <c r="A12" s="105" t="s">
        <v>52</v>
      </c>
      <c r="B12" s="105">
        <v>14470</v>
      </c>
      <c r="C12" s="105">
        <v>4866</v>
      </c>
      <c r="D12" s="105">
        <f t="shared" ref="D12:D22" si="0">SUM(B12:C12)</f>
        <v>19336</v>
      </c>
      <c r="E12" s="105">
        <v>218</v>
      </c>
      <c r="F12" s="105">
        <v>25</v>
      </c>
      <c r="G12" s="105">
        <f t="shared" ref="G12:G22" si="1">SUM(E12:F12)</f>
        <v>243</v>
      </c>
      <c r="H12" s="105">
        <f>B12+E12</f>
        <v>14688</v>
      </c>
      <c r="I12" s="105">
        <f>C12+F12</f>
        <v>4891</v>
      </c>
      <c r="J12" s="44">
        <f t="shared" ref="J12:J22" si="2">SUM(H12:I12)</f>
        <v>19579</v>
      </c>
    </row>
    <row r="13" spans="1:10" ht="24" customHeight="1">
      <c r="A13" s="107" t="s">
        <v>53</v>
      </c>
      <c r="B13" s="107">
        <v>12205</v>
      </c>
      <c r="C13" s="107">
        <v>11039</v>
      </c>
      <c r="D13" s="107">
        <f t="shared" si="0"/>
        <v>23244</v>
      </c>
      <c r="E13" s="107">
        <v>2401</v>
      </c>
      <c r="F13" s="107">
        <v>208</v>
      </c>
      <c r="G13" s="107">
        <f t="shared" si="1"/>
        <v>2609</v>
      </c>
      <c r="H13" s="107">
        <f t="shared" ref="H13:I22" si="3">B13+E13</f>
        <v>14606</v>
      </c>
      <c r="I13" s="107">
        <f t="shared" si="3"/>
        <v>11247</v>
      </c>
      <c r="J13" s="47">
        <f t="shared" si="2"/>
        <v>25853</v>
      </c>
    </row>
    <row r="14" spans="1:10" ht="24" customHeight="1">
      <c r="A14" s="105" t="s">
        <v>54</v>
      </c>
      <c r="B14" s="105">
        <v>2843</v>
      </c>
      <c r="C14" s="105">
        <v>9291</v>
      </c>
      <c r="D14" s="105">
        <f t="shared" si="0"/>
        <v>12134</v>
      </c>
      <c r="E14" s="105">
        <v>4914</v>
      </c>
      <c r="F14" s="105">
        <v>752</v>
      </c>
      <c r="G14" s="105">
        <f t="shared" si="1"/>
        <v>5666</v>
      </c>
      <c r="H14" s="105">
        <f t="shared" si="3"/>
        <v>7757</v>
      </c>
      <c r="I14" s="105">
        <f t="shared" si="3"/>
        <v>10043</v>
      </c>
      <c r="J14" s="44">
        <f t="shared" si="2"/>
        <v>17800</v>
      </c>
    </row>
    <row r="15" spans="1:10" ht="24" customHeight="1">
      <c r="A15" s="107" t="s">
        <v>55</v>
      </c>
      <c r="B15" s="107">
        <v>722</v>
      </c>
      <c r="C15" s="107">
        <v>5062</v>
      </c>
      <c r="D15" s="107">
        <f t="shared" si="0"/>
        <v>5784</v>
      </c>
      <c r="E15" s="107">
        <v>3094</v>
      </c>
      <c r="F15" s="107">
        <v>930</v>
      </c>
      <c r="G15" s="107">
        <f t="shared" si="1"/>
        <v>4024</v>
      </c>
      <c r="H15" s="107">
        <f t="shared" si="3"/>
        <v>3816</v>
      </c>
      <c r="I15" s="107">
        <f t="shared" si="3"/>
        <v>5992</v>
      </c>
      <c r="J15" s="47">
        <f t="shared" si="2"/>
        <v>9808</v>
      </c>
    </row>
    <row r="16" spans="1:10" ht="24" customHeight="1">
      <c r="A16" s="105" t="s">
        <v>56</v>
      </c>
      <c r="B16" s="105">
        <v>427</v>
      </c>
      <c r="C16" s="105">
        <v>3462</v>
      </c>
      <c r="D16" s="105">
        <f t="shared" si="0"/>
        <v>3889</v>
      </c>
      <c r="E16" s="105">
        <v>1989</v>
      </c>
      <c r="F16" s="105">
        <v>643</v>
      </c>
      <c r="G16" s="105">
        <f t="shared" si="1"/>
        <v>2632</v>
      </c>
      <c r="H16" s="105">
        <f t="shared" si="3"/>
        <v>2416</v>
      </c>
      <c r="I16" s="105">
        <f t="shared" si="3"/>
        <v>4105</v>
      </c>
      <c r="J16" s="44">
        <f t="shared" si="2"/>
        <v>6521</v>
      </c>
    </row>
    <row r="17" spans="1:10" ht="24" customHeight="1">
      <c r="A17" s="107" t="s">
        <v>57</v>
      </c>
      <c r="B17" s="107">
        <v>404</v>
      </c>
      <c r="C17" s="107">
        <v>1975</v>
      </c>
      <c r="D17" s="107">
        <f t="shared" si="0"/>
        <v>2379</v>
      </c>
      <c r="E17" s="107">
        <v>1312</v>
      </c>
      <c r="F17" s="107">
        <v>320</v>
      </c>
      <c r="G17" s="107">
        <f t="shared" si="1"/>
        <v>1632</v>
      </c>
      <c r="H17" s="107">
        <f t="shared" si="3"/>
        <v>1716</v>
      </c>
      <c r="I17" s="107">
        <f t="shared" si="3"/>
        <v>2295</v>
      </c>
      <c r="J17" s="47">
        <f t="shared" si="2"/>
        <v>4011</v>
      </c>
    </row>
    <row r="18" spans="1:10" ht="24" customHeight="1">
      <c r="A18" s="105" t="s">
        <v>58</v>
      </c>
      <c r="B18" s="105">
        <v>494</v>
      </c>
      <c r="C18" s="105">
        <v>1357</v>
      </c>
      <c r="D18" s="105">
        <f t="shared" si="0"/>
        <v>1851</v>
      </c>
      <c r="E18" s="105">
        <v>942</v>
      </c>
      <c r="F18" s="105">
        <v>220</v>
      </c>
      <c r="G18" s="105">
        <f t="shared" si="1"/>
        <v>1162</v>
      </c>
      <c r="H18" s="105">
        <f t="shared" si="3"/>
        <v>1436</v>
      </c>
      <c r="I18" s="105">
        <f t="shared" si="3"/>
        <v>1577</v>
      </c>
      <c r="J18" s="44">
        <f t="shared" si="2"/>
        <v>3013</v>
      </c>
    </row>
    <row r="19" spans="1:10" ht="24" customHeight="1">
      <c r="A19" s="107" t="s">
        <v>59</v>
      </c>
      <c r="B19" s="107">
        <v>1048</v>
      </c>
      <c r="C19" s="107">
        <v>1123</v>
      </c>
      <c r="D19" s="107">
        <f t="shared" si="0"/>
        <v>2171</v>
      </c>
      <c r="E19" s="107">
        <v>781</v>
      </c>
      <c r="F19" s="107">
        <v>156</v>
      </c>
      <c r="G19" s="107">
        <f t="shared" si="1"/>
        <v>937</v>
      </c>
      <c r="H19" s="107">
        <f t="shared" si="3"/>
        <v>1829</v>
      </c>
      <c r="I19" s="107">
        <f t="shared" si="3"/>
        <v>1279</v>
      </c>
      <c r="J19" s="47">
        <f t="shared" si="2"/>
        <v>3108</v>
      </c>
    </row>
    <row r="20" spans="1:10" ht="24" customHeight="1">
      <c r="A20" s="105" t="s">
        <v>60</v>
      </c>
      <c r="B20" s="105">
        <v>492</v>
      </c>
      <c r="C20" s="105">
        <v>741</v>
      </c>
      <c r="D20" s="105">
        <f t="shared" si="0"/>
        <v>1233</v>
      </c>
      <c r="E20" s="105">
        <v>482</v>
      </c>
      <c r="F20" s="105">
        <v>86</v>
      </c>
      <c r="G20" s="105">
        <f t="shared" si="1"/>
        <v>568</v>
      </c>
      <c r="H20" s="105">
        <f t="shared" si="3"/>
        <v>974</v>
      </c>
      <c r="I20" s="105">
        <f t="shared" si="3"/>
        <v>827</v>
      </c>
      <c r="J20" s="44">
        <f t="shared" si="2"/>
        <v>1801</v>
      </c>
    </row>
    <row r="21" spans="1:10" ht="24" customHeight="1">
      <c r="A21" s="107" t="s">
        <v>585</v>
      </c>
      <c r="B21" s="107">
        <v>116</v>
      </c>
      <c r="C21" s="107">
        <v>99</v>
      </c>
      <c r="D21" s="107">
        <f t="shared" si="0"/>
        <v>215</v>
      </c>
      <c r="E21" s="107">
        <v>268</v>
      </c>
      <c r="F21" s="107">
        <v>47</v>
      </c>
      <c r="G21" s="107">
        <f t="shared" si="1"/>
        <v>315</v>
      </c>
      <c r="H21" s="107">
        <f t="shared" si="3"/>
        <v>384</v>
      </c>
      <c r="I21" s="107">
        <f t="shared" si="3"/>
        <v>146</v>
      </c>
      <c r="J21" s="47">
        <f t="shared" si="2"/>
        <v>530</v>
      </c>
    </row>
    <row r="22" spans="1:10" ht="24" customHeight="1">
      <c r="A22" s="105" t="s">
        <v>586</v>
      </c>
      <c r="B22" s="105">
        <v>77</v>
      </c>
      <c r="C22" s="105">
        <v>67</v>
      </c>
      <c r="D22" s="105">
        <f t="shared" si="0"/>
        <v>144</v>
      </c>
      <c r="E22" s="105">
        <v>254</v>
      </c>
      <c r="F22" s="105">
        <v>25</v>
      </c>
      <c r="G22" s="105">
        <f t="shared" si="1"/>
        <v>279</v>
      </c>
      <c r="H22" s="105">
        <f t="shared" si="3"/>
        <v>331</v>
      </c>
      <c r="I22" s="105">
        <f t="shared" si="3"/>
        <v>92</v>
      </c>
      <c r="J22" s="44">
        <f t="shared" si="2"/>
        <v>423</v>
      </c>
    </row>
    <row r="23" spans="1:10" ht="21.6">
      <c r="A23" s="196" t="s">
        <v>545</v>
      </c>
      <c r="B23" s="109">
        <f t="shared" ref="B23:J23" si="4">SUM(B12:B22)</f>
        <v>33298</v>
      </c>
      <c r="C23" s="109">
        <f t="shared" si="4"/>
        <v>39082</v>
      </c>
      <c r="D23" s="109">
        <f t="shared" si="4"/>
        <v>72380</v>
      </c>
      <c r="E23" s="109">
        <f t="shared" si="4"/>
        <v>16655</v>
      </c>
      <c r="F23" s="109">
        <f t="shared" si="4"/>
        <v>3412</v>
      </c>
      <c r="G23" s="109">
        <f t="shared" si="4"/>
        <v>20067</v>
      </c>
      <c r="H23" s="109">
        <f t="shared" si="4"/>
        <v>49953</v>
      </c>
      <c r="I23" s="109">
        <f t="shared" si="4"/>
        <v>42494</v>
      </c>
      <c r="J23" s="109">
        <f t="shared" si="4"/>
        <v>92447</v>
      </c>
    </row>
    <row r="24" spans="1:10" ht="16.8">
      <c r="A24" s="149" t="s">
        <v>653</v>
      </c>
      <c r="B24" s="52"/>
      <c r="C24" s="52"/>
      <c r="D24" s="52"/>
      <c r="E24" s="52"/>
      <c r="F24" s="52"/>
      <c r="G24" s="52"/>
      <c r="H24" s="52" t="s">
        <v>746</v>
      </c>
      <c r="I24" s="52"/>
      <c r="J24" s="54" t="s">
        <v>681</v>
      </c>
    </row>
    <row r="25" spans="1:10" ht="16.8">
      <c r="A25" s="145" t="s">
        <v>568</v>
      </c>
      <c r="B25" s="52"/>
      <c r="C25" s="143"/>
      <c r="D25" s="143"/>
      <c r="E25" s="52"/>
      <c r="F25" s="52"/>
      <c r="G25" s="52"/>
      <c r="H25" s="52"/>
      <c r="I25" s="199"/>
      <c r="J25" s="54" t="s">
        <v>569</v>
      </c>
    </row>
  </sheetData>
  <mergeCells count="12">
    <mergeCell ref="H9:J9"/>
    <mergeCell ref="A10:A11"/>
    <mergeCell ref="H2:J2"/>
    <mergeCell ref="H3:J3"/>
    <mergeCell ref="A5:J5"/>
    <mergeCell ref="A6:J6"/>
    <mergeCell ref="A8:A9"/>
    <mergeCell ref="B8:D8"/>
    <mergeCell ref="E8:G8"/>
    <mergeCell ref="H8:J8"/>
    <mergeCell ref="B9:D9"/>
    <mergeCell ref="E9:G9"/>
  </mergeCells>
  <pageMargins left="0.7" right="0.7" top="0.75" bottom="0.75" header="0.3" footer="0.3"/>
  <pageSetup paperSize="9" scale="51" orientation="portrait" horizontalDpi="300" verticalDpi="30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5A2781"/>
  </sheetPr>
  <dimension ref="A2:L25"/>
  <sheetViews>
    <sheetView showGridLines="0" rightToLeft="1" view="pageBreakPreview" zoomScale="55" zoomScaleNormal="100" zoomScaleSheetLayoutView="55" workbookViewId="0">
      <selection activeCell="J29" sqref="J29"/>
    </sheetView>
  </sheetViews>
  <sheetFormatPr defaultColWidth="8.88671875" defaultRowHeight="14.4"/>
  <cols>
    <col min="1" max="1" width="47" style="30" customWidth="1"/>
    <col min="2" max="4" width="11.44140625" style="30" bestFit="1" customWidth="1"/>
    <col min="5" max="5" width="13.33203125" style="30" bestFit="1" customWidth="1"/>
    <col min="6" max="6" width="11.44140625" style="30" bestFit="1" customWidth="1"/>
    <col min="7" max="8" width="13.33203125" style="30" bestFit="1" customWidth="1"/>
    <col min="9" max="9" width="11.44140625" style="30" bestFit="1" customWidth="1"/>
    <col min="10" max="10" width="13.33203125" style="30" bestFit="1" customWidth="1"/>
    <col min="11" max="11" width="51.88671875" style="30" customWidth="1"/>
    <col min="12" max="16384" width="8.88671875" style="30"/>
  </cols>
  <sheetData>
    <row r="2" spans="1:11">
      <c r="J2" s="97"/>
      <c r="K2" s="31" t="s">
        <v>64</v>
      </c>
    </row>
    <row r="3" spans="1:11">
      <c r="H3" s="98"/>
      <c r="J3" s="189"/>
      <c r="K3" s="33" t="s">
        <v>65</v>
      </c>
    </row>
    <row r="4" spans="1:11" ht="15.6">
      <c r="A4" s="32"/>
      <c r="H4" s="98"/>
    </row>
    <row r="5" spans="1:11" ht="15">
      <c r="A5" s="377" t="s">
        <v>509</v>
      </c>
      <c r="B5" s="377"/>
      <c r="C5" s="377"/>
      <c r="D5" s="377"/>
      <c r="E5" s="377"/>
      <c r="F5" s="377"/>
      <c r="G5" s="377"/>
      <c r="H5" s="377"/>
      <c r="I5" s="377"/>
      <c r="J5" s="377"/>
      <c r="K5" s="377"/>
    </row>
    <row r="6" spans="1:11" ht="15">
      <c r="A6" s="620" t="s">
        <v>510</v>
      </c>
      <c r="B6" s="620"/>
      <c r="C6" s="620"/>
      <c r="D6" s="620"/>
      <c r="E6" s="620"/>
      <c r="F6" s="620"/>
      <c r="G6" s="620"/>
      <c r="H6" s="620"/>
      <c r="I6" s="620"/>
      <c r="J6" s="620"/>
      <c r="K6" s="620"/>
    </row>
    <row r="7" spans="1:11" ht="17.399999999999999">
      <c r="A7" s="191" t="s">
        <v>749</v>
      </c>
      <c r="B7" s="192"/>
      <c r="C7" s="192"/>
      <c r="D7" s="192"/>
      <c r="E7" s="192"/>
      <c r="F7" s="192"/>
      <c r="G7" s="192"/>
      <c r="H7" s="192"/>
      <c r="I7" s="192"/>
      <c r="J7" s="192"/>
      <c r="K7" s="240"/>
    </row>
    <row r="8" spans="1:11" ht="21.6">
      <c r="A8" s="612" t="s">
        <v>658</v>
      </c>
      <c r="B8" s="611" t="s">
        <v>7</v>
      </c>
      <c r="C8" s="611"/>
      <c r="D8" s="611"/>
      <c r="E8" s="611" t="s">
        <v>9</v>
      </c>
      <c r="F8" s="611"/>
      <c r="G8" s="611"/>
      <c r="H8" s="611" t="s">
        <v>11</v>
      </c>
      <c r="I8" s="611"/>
      <c r="J8" s="612"/>
      <c r="K8" s="612" t="s">
        <v>659</v>
      </c>
    </row>
    <row r="9" spans="1:11" ht="21.6">
      <c r="A9" s="612"/>
      <c r="B9" s="613" t="s">
        <v>8</v>
      </c>
      <c r="C9" s="613"/>
      <c r="D9" s="613"/>
      <c r="E9" s="613" t="s">
        <v>10</v>
      </c>
      <c r="F9" s="613"/>
      <c r="G9" s="613"/>
      <c r="H9" s="613" t="s">
        <v>12</v>
      </c>
      <c r="I9" s="613"/>
      <c r="J9" s="381"/>
      <c r="K9" s="612"/>
    </row>
    <row r="10" spans="1:11" ht="21.6">
      <c r="A10" s="612"/>
      <c r="B10" s="43" t="s">
        <v>72</v>
      </c>
      <c r="C10" s="43" t="s">
        <v>73</v>
      </c>
      <c r="D10" s="43" t="s">
        <v>584</v>
      </c>
      <c r="E10" s="43" t="s">
        <v>72</v>
      </c>
      <c r="F10" s="43" t="s">
        <v>73</v>
      </c>
      <c r="G10" s="43" t="s">
        <v>584</v>
      </c>
      <c r="H10" s="43" t="s">
        <v>72</v>
      </c>
      <c r="I10" s="43" t="s">
        <v>73</v>
      </c>
      <c r="J10" s="38" t="s">
        <v>584</v>
      </c>
      <c r="K10" s="612"/>
    </row>
    <row r="11" spans="1:11" ht="21.6">
      <c r="A11" s="612"/>
      <c r="B11" s="103" t="s">
        <v>184</v>
      </c>
      <c r="C11" s="103" t="s">
        <v>186</v>
      </c>
      <c r="D11" s="103" t="s">
        <v>12</v>
      </c>
      <c r="E11" s="103" t="s">
        <v>184</v>
      </c>
      <c r="F11" s="103" t="s">
        <v>186</v>
      </c>
      <c r="G11" s="103" t="s">
        <v>12</v>
      </c>
      <c r="H11" s="103" t="s">
        <v>184</v>
      </c>
      <c r="I11" s="103" t="s">
        <v>186</v>
      </c>
      <c r="J11" s="41" t="s">
        <v>12</v>
      </c>
      <c r="K11" s="381"/>
    </row>
    <row r="12" spans="1:11" ht="39" customHeight="1">
      <c r="A12" s="214" t="s">
        <v>686</v>
      </c>
      <c r="B12" s="44">
        <v>2908</v>
      </c>
      <c r="C12" s="44">
        <v>3590</v>
      </c>
      <c r="D12" s="105">
        <f t="shared" ref="D12:D21" si="0">SUM(B12:C12)</f>
        <v>6498</v>
      </c>
      <c r="E12" s="44">
        <v>145</v>
      </c>
      <c r="F12" s="44">
        <v>48</v>
      </c>
      <c r="G12" s="44">
        <f>SUM(E12:F12)</f>
        <v>193</v>
      </c>
      <c r="H12" s="44">
        <f>B12+E12</f>
        <v>3053</v>
      </c>
      <c r="I12" s="44">
        <f>C12+F12</f>
        <v>3638</v>
      </c>
      <c r="J12" s="44">
        <f t="shared" ref="J12:J21" si="1">SUM(H12:I12)</f>
        <v>6691</v>
      </c>
      <c r="K12" s="174" t="s">
        <v>661</v>
      </c>
    </row>
    <row r="13" spans="1:11" ht="42.75" customHeight="1">
      <c r="A13" s="215" t="s">
        <v>662</v>
      </c>
      <c r="B13" s="47">
        <v>2575</v>
      </c>
      <c r="C13" s="47">
        <v>5419</v>
      </c>
      <c r="D13" s="107">
        <f t="shared" si="0"/>
        <v>7994</v>
      </c>
      <c r="E13" s="47">
        <v>1430</v>
      </c>
      <c r="F13" s="47">
        <v>660</v>
      </c>
      <c r="G13" s="47">
        <f t="shared" ref="G13:G21" si="2">SUM(E13:F13)</f>
        <v>2090</v>
      </c>
      <c r="H13" s="47">
        <f t="shared" ref="H13:I21" si="3">B13+E13</f>
        <v>4005</v>
      </c>
      <c r="I13" s="47">
        <f t="shared" si="3"/>
        <v>6079</v>
      </c>
      <c r="J13" s="47">
        <f t="shared" si="1"/>
        <v>10084</v>
      </c>
      <c r="K13" s="176" t="s">
        <v>663</v>
      </c>
    </row>
    <row r="14" spans="1:11" ht="39" customHeight="1">
      <c r="A14" s="214" t="s">
        <v>664</v>
      </c>
      <c r="B14" s="44">
        <v>999</v>
      </c>
      <c r="C14" s="44">
        <v>2262</v>
      </c>
      <c r="D14" s="105">
        <f t="shared" si="0"/>
        <v>3261</v>
      </c>
      <c r="E14" s="44">
        <v>451</v>
      </c>
      <c r="F14" s="44">
        <v>1105</v>
      </c>
      <c r="G14" s="44">
        <f t="shared" si="2"/>
        <v>1556</v>
      </c>
      <c r="H14" s="44">
        <f t="shared" si="3"/>
        <v>1450</v>
      </c>
      <c r="I14" s="44">
        <f t="shared" si="3"/>
        <v>3367</v>
      </c>
      <c r="J14" s="44">
        <f t="shared" si="1"/>
        <v>4817</v>
      </c>
      <c r="K14" s="174" t="s">
        <v>665</v>
      </c>
    </row>
    <row r="15" spans="1:11" ht="39" customHeight="1">
      <c r="A15" s="215" t="s">
        <v>666</v>
      </c>
      <c r="B15" s="47">
        <v>6160</v>
      </c>
      <c r="C15" s="47">
        <v>14449</v>
      </c>
      <c r="D15" s="107">
        <f t="shared" si="0"/>
        <v>20609</v>
      </c>
      <c r="E15" s="47">
        <v>144</v>
      </c>
      <c r="F15" s="47">
        <v>93</v>
      </c>
      <c r="G15" s="47">
        <f t="shared" si="2"/>
        <v>237</v>
      </c>
      <c r="H15" s="47">
        <f t="shared" si="3"/>
        <v>6304</v>
      </c>
      <c r="I15" s="47">
        <f t="shared" si="3"/>
        <v>14542</v>
      </c>
      <c r="J15" s="47">
        <f t="shared" si="1"/>
        <v>20846</v>
      </c>
      <c r="K15" s="176" t="s">
        <v>667</v>
      </c>
    </row>
    <row r="16" spans="1:11" ht="39" customHeight="1">
      <c r="A16" s="214" t="s">
        <v>668</v>
      </c>
      <c r="B16" s="44">
        <v>8052</v>
      </c>
      <c r="C16" s="44">
        <v>8819</v>
      </c>
      <c r="D16" s="105">
        <f t="shared" si="0"/>
        <v>16871</v>
      </c>
      <c r="E16" s="44">
        <v>705</v>
      </c>
      <c r="F16" s="44">
        <v>156</v>
      </c>
      <c r="G16" s="44">
        <f t="shared" si="2"/>
        <v>861</v>
      </c>
      <c r="H16" s="44">
        <f t="shared" si="3"/>
        <v>8757</v>
      </c>
      <c r="I16" s="44">
        <f t="shared" si="3"/>
        <v>8975</v>
      </c>
      <c r="J16" s="44">
        <f t="shared" si="1"/>
        <v>17732</v>
      </c>
      <c r="K16" s="174" t="s">
        <v>669</v>
      </c>
    </row>
    <row r="17" spans="1:12" ht="39" customHeight="1">
      <c r="A17" s="215" t="s">
        <v>670</v>
      </c>
      <c r="B17" s="47">
        <v>6079</v>
      </c>
      <c r="C17" s="47">
        <v>1921</v>
      </c>
      <c r="D17" s="107">
        <f t="shared" si="0"/>
        <v>8000</v>
      </c>
      <c r="E17" s="47">
        <v>6035</v>
      </c>
      <c r="F17" s="47">
        <v>624</v>
      </c>
      <c r="G17" s="47">
        <f t="shared" si="2"/>
        <v>6659</v>
      </c>
      <c r="H17" s="47">
        <f t="shared" si="3"/>
        <v>12114</v>
      </c>
      <c r="I17" s="47">
        <f t="shared" si="3"/>
        <v>2545</v>
      </c>
      <c r="J17" s="47">
        <f t="shared" si="1"/>
        <v>14659</v>
      </c>
      <c r="K17" s="176" t="s">
        <v>671</v>
      </c>
    </row>
    <row r="18" spans="1:12" ht="39" customHeight="1">
      <c r="A18" s="214" t="s">
        <v>672</v>
      </c>
      <c r="B18" s="44">
        <v>27</v>
      </c>
      <c r="C18" s="44">
        <v>7</v>
      </c>
      <c r="D18" s="105">
        <f t="shared" si="0"/>
        <v>34</v>
      </c>
      <c r="E18" s="44">
        <v>203</v>
      </c>
      <c r="F18" s="44">
        <v>1</v>
      </c>
      <c r="G18" s="44">
        <f t="shared" si="2"/>
        <v>204</v>
      </c>
      <c r="H18" s="44">
        <f t="shared" si="3"/>
        <v>230</v>
      </c>
      <c r="I18" s="44">
        <f t="shared" si="3"/>
        <v>8</v>
      </c>
      <c r="J18" s="44">
        <f t="shared" si="1"/>
        <v>238</v>
      </c>
      <c r="K18" s="174" t="s">
        <v>673</v>
      </c>
    </row>
    <row r="19" spans="1:12" ht="39" customHeight="1">
      <c r="A19" s="215" t="s">
        <v>674</v>
      </c>
      <c r="B19" s="47">
        <v>169</v>
      </c>
      <c r="C19" s="47">
        <v>259</v>
      </c>
      <c r="D19" s="107">
        <f t="shared" si="0"/>
        <v>428</v>
      </c>
      <c r="E19" s="47">
        <v>94</v>
      </c>
      <c r="F19" s="47">
        <v>20</v>
      </c>
      <c r="G19" s="47">
        <f t="shared" si="2"/>
        <v>114</v>
      </c>
      <c r="H19" s="47">
        <f t="shared" si="3"/>
        <v>263</v>
      </c>
      <c r="I19" s="47">
        <f t="shared" si="3"/>
        <v>279</v>
      </c>
      <c r="J19" s="47">
        <f t="shared" si="1"/>
        <v>542</v>
      </c>
      <c r="K19" s="176" t="s">
        <v>675</v>
      </c>
    </row>
    <row r="20" spans="1:12" ht="39" customHeight="1">
      <c r="A20" s="214" t="s">
        <v>676</v>
      </c>
      <c r="B20" s="44">
        <v>6050</v>
      </c>
      <c r="C20" s="44">
        <v>2320</v>
      </c>
      <c r="D20" s="105">
        <f t="shared" si="0"/>
        <v>8370</v>
      </c>
      <c r="E20" s="44">
        <v>899</v>
      </c>
      <c r="F20" s="44">
        <v>14</v>
      </c>
      <c r="G20" s="44">
        <f t="shared" si="2"/>
        <v>913</v>
      </c>
      <c r="H20" s="44">
        <f t="shared" si="3"/>
        <v>6949</v>
      </c>
      <c r="I20" s="44">
        <f t="shared" si="3"/>
        <v>2334</v>
      </c>
      <c r="J20" s="44">
        <f t="shared" si="1"/>
        <v>9283</v>
      </c>
      <c r="K20" s="174" t="s">
        <v>677</v>
      </c>
    </row>
    <row r="21" spans="1:12" ht="39" customHeight="1">
      <c r="A21" s="215" t="s">
        <v>678</v>
      </c>
      <c r="B21" s="47">
        <v>279</v>
      </c>
      <c r="C21" s="47">
        <v>36</v>
      </c>
      <c r="D21" s="107">
        <f t="shared" si="0"/>
        <v>315</v>
      </c>
      <c r="E21" s="47">
        <v>6549</v>
      </c>
      <c r="F21" s="47">
        <v>691</v>
      </c>
      <c r="G21" s="47">
        <f t="shared" si="2"/>
        <v>7240</v>
      </c>
      <c r="H21" s="47">
        <f t="shared" si="3"/>
        <v>6828</v>
      </c>
      <c r="I21" s="47">
        <f t="shared" si="3"/>
        <v>727</v>
      </c>
      <c r="J21" s="47">
        <f t="shared" si="1"/>
        <v>7555</v>
      </c>
      <c r="K21" s="176" t="s">
        <v>679</v>
      </c>
    </row>
    <row r="22" spans="1:12" ht="39" customHeight="1">
      <c r="A22" s="40" t="s">
        <v>600</v>
      </c>
      <c r="B22" s="241">
        <f t="shared" ref="B22:J22" si="4">SUM(B12:B21)</f>
        <v>33298</v>
      </c>
      <c r="C22" s="241">
        <f t="shared" si="4"/>
        <v>39082</v>
      </c>
      <c r="D22" s="241">
        <f t="shared" si="4"/>
        <v>72380</v>
      </c>
      <c r="E22" s="241">
        <f t="shared" si="4"/>
        <v>16655</v>
      </c>
      <c r="F22" s="241">
        <f t="shared" si="4"/>
        <v>3412</v>
      </c>
      <c r="G22" s="241">
        <f t="shared" si="4"/>
        <v>20067</v>
      </c>
      <c r="H22" s="241">
        <f t="shared" si="4"/>
        <v>49953</v>
      </c>
      <c r="I22" s="241">
        <f t="shared" si="4"/>
        <v>42494</v>
      </c>
      <c r="J22" s="241">
        <f t="shared" si="4"/>
        <v>92447</v>
      </c>
      <c r="K22" s="40" t="s">
        <v>680</v>
      </c>
      <c r="L22" s="184"/>
    </row>
    <row r="23" spans="1:12" ht="16.8">
      <c r="A23" s="149" t="s">
        <v>653</v>
      </c>
      <c r="B23" s="52"/>
      <c r="C23" s="52"/>
      <c r="D23" s="52"/>
      <c r="E23" s="52"/>
      <c r="F23" s="52"/>
      <c r="G23" s="52"/>
      <c r="H23" s="52"/>
      <c r="I23" s="52"/>
      <c r="J23" s="52"/>
      <c r="K23" s="54" t="s">
        <v>681</v>
      </c>
    </row>
    <row r="24" spans="1:12" ht="16.8">
      <c r="A24" s="145" t="s">
        <v>568</v>
      </c>
      <c r="B24" s="143"/>
      <c r="C24" s="143"/>
      <c r="D24" s="143"/>
      <c r="E24" s="143"/>
      <c r="F24" s="143"/>
      <c r="G24" s="143"/>
      <c r="H24" s="143"/>
      <c r="I24" s="143"/>
      <c r="J24" s="143"/>
      <c r="K24" s="54" t="s">
        <v>569</v>
      </c>
    </row>
    <row r="25" spans="1:12" ht="16.8">
      <c r="A25" s="52"/>
      <c r="B25" s="52"/>
      <c r="C25" s="52"/>
      <c r="D25" s="52"/>
      <c r="E25" s="52"/>
      <c r="F25" s="52"/>
      <c r="G25" s="52"/>
      <c r="H25" s="52"/>
      <c r="I25" s="52"/>
      <c r="J25" s="52"/>
      <c r="K25" s="52"/>
    </row>
  </sheetData>
  <mergeCells count="10">
    <mergeCell ref="A5:K5"/>
    <mergeCell ref="A6:K6"/>
    <mergeCell ref="A8:A11"/>
    <mergeCell ref="B8:D8"/>
    <mergeCell ref="E8:G8"/>
    <mergeCell ref="H8:J8"/>
    <mergeCell ref="K8:K11"/>
    <mergeCell ref="B9:D9"/>
    <mergeCell ref="E9:G9"/>
    <mergeCell ref="H9:J9"/>
  </mergeCells>
  <pageMargins left="0.7" right="0.7" top="0.75" bottom="0.75" header="0.3" footer="0.3"/>
  <pageSetup paperSize="9" scale="36" orientation="portrait" horizontalDpi="300" verticalDpi="300" r:id="rId1"/>
  <colBreaks count="1" manualBreakCount="1">
    <brk id="11" max="24"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5A2781"/>
  </sheetPr>
  <dimension ref="A2:K15"/>
  <sheetViews>
    <sheetView showGridLines="0" rightToLeft="1" view="pageBreakPreview" zoomScale="55" zoomScaleNormal="70" zoomScaleSheetLayoutView="55" workbookViewId="0">
      <selection activeCell="J29" sqref="J29"/>
    </sheetView>
  </sheetViews>
  <sheetFormatPr defaultColWidth="8.88671875" defaultRowHeight="14.4"/>
  <cols>
    <col min="1" max="1" width="21" style="30" customWidth="1"/>
    <col min="2" max="2" width="18.33203125" style="30" customWidth="1"/>
    <col min="3" max="3" width="11.6640625" style="30" bestFit="1" customWidth="1"/>
    <col min="4" max="4" width="10.33203125" style="30" bestFit="1" customWidth="1"/>
    <col min="5" max="6" width="11.88671875" style="30" bestFit="1" customWidth="1"/>
    <col min="7" max="7" width="10.33203125" style="30" bestFit="1" customWidth="1"/>
    <col min="8" max="9" width="11.88671875" style="30" bestFit="1" customWidth="1"/>
    <col min="10" max="10" width="10.33203125" style="30" customWidth="1"/>
    <col min="11" max="11" width="16.44140625" style="30" bestFit="1" customWidth="1"/>
    <col min="12" max="16384" width="8.88671875" style="30"/>
  </cols>
  <sheetData>
    <row r="2" spans="1:11">
      <c r="I2" s="495" t="s">
        <v>64</v>
      </c>
      <c r="J2" s="495"/>
      <c r="K2" s="495"/>
    </row>
    <row r="3" spans="1:11" ht="17.25" customHeight="1">
      <c r="I3" s="496" t="s">
        <v>65</v>
      </c>
      <c r="J3" s="496"/>
      <c r="K3" s="496"/>
    </row>
    <row r="5" spans="1:11" ht="15">
      <c r="A5" s="377" t="s">
        <v>512</v>
      </c>
      <c r="B5" s="377"/>
      <c r="C5" s="377"/>
      <c r="D5" s="377"/>
      <c r="E5" s="377"/>
      <c r="F5" s="377"/>
      <c r="G5" s="377"/>
      <c r="H5" s="377"/>
      <c r="I5" s="377"/>
      <c r="J5" s="377"/>
      <c r="K5" s="377"/>
    </row>
    <row r="6" spans="1:11" ht="15">
      <c r="A6" s="620" t="s">
        <v>513</v>
      </c>
      <c r="B6" s="620"/>
      <c r="C6" s="620"/>
      <c r="D6" s="620"/>
      <c r="E6" s="620"/>
      <c r="F6" s="620"/>
      <c r="G6" s="620"/>
      <c r="H6" s="620"/>
      <c r="I6" s="620"/>
      <c r="J6" s="620"/>
      <c r="K6" s="620"/>
    </row>
    <row r="7" spans="1:11" ht="17.399999999999999">
      <c r="A7" s="100" t="s">
        <v>750</v>
      </c>
      <c r="C7" s="96"/>
      <c r="D7" s="96"/>
      <c r="E7" s="96"/>
      <c r="F7" s="96"/>
      <c r="G7" s="96"/>
      <c r="H7" s="96"/>
      <c r="I7" s="96"/>
      <c r="J7" s="96"/>
      <c r="K7" s="96"/>
    </row>
    <row r="8" spans="1:11" ht="21.6">
      <c r="A8" s="614" t="s">
        <v>745</v>
      </c>
      <c r="B8" s="615"/>
      <c r="C8" s="611" t="s">
        <v>7</v>
      </c>
      <c r="D8" s="611"/>
      <c r="E8" s="611"/>
      <c r="F8" s="611" t="s">
        <v>9</v>
      </c>
      <c r="G8" s="611"/>
      <c r="H8" s="611"/>
      <c r="I8" s="611" t="s">
        <v>11</v>
      </c>
      <c r="J8" s="611"/>
      <c r="K8" s="612"/>
    </row>
    <row r="9" spans="1:11" ht="21.6">
      <c r="A9" s="614"/>
      <c r="B9" s="615"/>
      <c r="C9" s="613" t="s">
        <v>8</v>
      </c>
      <c r="D9" s="613"/>
      <c r="E9" s="613"/>
      <c r="F9" s="613" t="s">
        <v>10</v>
      </c>
      <c r="G9" s="613"/>
      <c r="H9" s="613"/>
      <c r="I9" s="613" t="s">
        <v>12</v>
      </c>
      <c r="J9" s="613"/>
      <c r="K9" s="381"/>
    </row>
    <row r="10" spans="1:11" ht="21.6">
      <c r="A10" s="614" t="s">
        <v>565</v>
      </c>
      <c r="B10" s="615"/>
      <c r="C10" s="43" t="s">
        <v>72</v>
      </c>
      <c r="D10" s="43" t="s">
        <v>73</v>
      </c>
      <c r="E10" s="43" t="s">
        <v>584</v>
      </c>
      <c r="F10" s="43" t="s">
        <v>72</v>
      </c>
      <c r="G10" s="43" t="s">
        <v>73</v>
      </c>
      <c r="H10" s="43" t="s">
        <v>584</v>
      </c>
      <c r="I10" s="43" t="s">
        <v>72</v>
      </c>
      <c r="J10" s="43" t="s">
        <v>73</v>
      </c>
      <c r="K10" s="38" t="s">
        <v>584</v>
      </c>
    </row>
    <row r="11" spans="1:11" ht="21.6">
      <c r="A11" s="614"/>
      <c r="B11" s="615"/>
      <c r="C11" s="103" t="s">
        <v>184</v>
      </c>
      <c r="D11" s="103" t="s">
        <v>186</v>
      </c>
      <c r="E11" s="103" t="s">
        <v>12</v>
      </c>
      <c r="F11" s="103" t="s">
        <v>184</v>
      </c>
      <c r="G11" s="103" t="s">
        <v>186</v>
      </c>
      <c r="H11" s="103" t="s">
        <v>12</v>
      </c>
      <c r="I11" s="103" t="s">
        <v>184</v>
      </c>
      <c r="J11" s="103" t="s">
        <v>186</v>
      </c>
      <c r="K11" s="41" t="s">
        <v>12</v>
      </c>
    </row>
    <row r="12" spans="1:11" ht="21.6">
      <c r="A12" s="44" t="s">
        <v>70</v>
      </c>
      <c r="B12" s="44" t="s">
        <v>18</v>
      </c>
      <c r="C12" s="105">
        <v>111051</v>
      </c>
      <c r="D12" s="105">
        <v>73924</v>
      </c>
      <c r="E12" s="105">
        <f>SUM(C12:D12)</f>
        <v>184975</v>
      </c>
      <c r="F12" s="105">
        <v>475522</v>
      </c>
      <c r="G12" s="105">
        <v>20023</v>
      </c>
      <c r="H12" s="105">
        <f>SUM(F12:G12)</f>
        <v>495545</v>
      </c>
      <c r="I12" s="105">
        <f>C12+F12</f>
        <v>586573</v>
      </c>
      <c r="J12" s="105">
        <f>D12+G12</f>
        <v>93947</v>
      </c>
      <c r="K12" s="44">
        <f>SUM(I12:J12)</f>
        <v>680520</v>
      </c>
    </row>
    <row r="13" spans="1:11" ht="21.6">
      <c r="A13" s="47" t="s">
        <v>19</v>
      </c>
      <c r="B13" s="47" t="s">
        <v>20</v>
      </c>
      <c r="C13" s="107">
        <v>61889</v>
      </c>
      <c r="D13" s="107">
        <v>54201</v>
      </c>
      <c r="E13" s="107">
        <f>SUM(C13:D13)</f>
        <v>116090</v>
      </c>
      <c r="F13" s="107">
        <v>160554</v>
      </c>
      <c r="G13" s="107">
        <v>7654</v>
      </c>
      <c r="H13" s="107">
        <f>SUM(F13:G13)</f>
        <v>168208</v>
      </c>
      <c r="I13" s="47">
        <f>C13+F13</f>
        <v>222443</v>
      </c>
      <c r="J13" s="47">
        <f>D13+G13</f>
        <v>61855</v>
      </c>
      <c r="K13" s="47">
        <f>SUM(I13:J13)</f>
        <v>284298</v>
      </c>
    </row>
    <row r="14" spans="1:11" ht="16.8">
      <c r="A14" s="149" t="s">
        <v>653</v>
      </c>
      <c r="B14" s="52"/>
      <c r="C14" s="52"/>
      <c r="D14" s="52"/>
      <c r="E14" s="52"/>
      <c r="F14" s="52"/>
      <c r="G14" s="52"/>
      <c r="H14" s="52"/>
      <c r="I14" s="52" t="s">
        <v>746</v>
      </c>
      <c r="J14" s="52"/>
      <c r="K14" s="54" t="s">
        <v>681</v>
      </c>
    </row>
    <row r="15" spans="1:11" ht="16.8">
      <c r="A15" s="145" t="s">
        <v>568</v>
      </c>
      <c r="B15" s="238"/>
      <c r="C15" s="52"/>
      <c r="D15" s="143"/>
      <c r="E15" s="143"/>
      <c r="F15" s="52"/>
      <c r="G15" s="52"/>
      <c r="H15" s="52"/>
      <c r="I15" s="52"/>
      <c r="J15" s="199"/>
      <c r="K15" s="54" t="s">
        <v>569</v>
      </c>
    </row>
  </sheetData>
  <mergeCells count="12">
    <mergeCell ref="I9:K9"/>
    <mergeCell ref="A10:B11"/>
    <mergeCell ref="I2:K2"/>
    <mergeCell ref="I3:K3"/>
    <mergeCell ref="A5:K5"/>
    <mergeCell ref="A6:K6"/>
    <mergeCell ref="A8:B9"/>
    <mergeCell ref="C8:E8"/>
    <mergeCell ref="F8:H8"/>
    <mergeCell ref="I8:K8"/>
    <mergeCell ref="C9:E9"/>
    <mergeCell ref="F9:H9"/>
  </mergeCells>
  <pageMargins left="0.7" right="0.7" top="0.75" bottom="0.75" header="0.3" footer="0.3"/>
  <pageSetup paperSize="9" scale="48" orientation="portrait" horizontalDpi="300" verticalDpi="3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5A2781"/>
  </sheetPr>
  <dimension ref="A2:K34"/>
  <sheetViews>
    <sheetView showGridLines="0" rightToLeft="1" view="pageBreakPreview" topLeftCell="A4" zoomScale="55" zoomScaleNormal="55" zoomScaleSheetLayoutView="55" workbookViewId="0">
      <selection activeCell="P51" sqref="P51:P53"/>
    </sheetView>
  </sheetViews>
  <sheetFormatPr defaultColWidth="8.88671875" defaultRowHeight="14.4"/>
  <cols>
    <col min="1" max="1" width="42.6640625" style="30" customWidth="1"/>
    <col min="2" max="2" width="13.33203125" style="30" bestFit="1" customWidth="1"/>
    <col min="3" max="3" width="11.44140625" style="30" bestFit="1" customWidth="1"/>
    <col min="4" max="5" width="13.33203125" style="30" bestFit="1" customWidth="1"/>
    <col min="6" max="6" width="11.44140625" style="30" bestFit="1" customWidth="1"/>
    <col min="7" max="8" width="13.33203125" style="30" bestFit="1" customWidth="1"/>
    <col min="9" max="9" width="11.44140625" style="30" bestFit="1" customWidth="1"/>
    <col min="10" max="10" width="13.33203125" style="30" bestFit="1" customWidth="1"/>
    <col min="11" max="11" width="54.44140625" style="30" customWidth="1"/>
    <col min="12" max="16384" width="8.88671875" style="30"/>
  </cols>
  <sheetData>
    <row r="2" spans="1:11" ht="23.25" customHeight="1">
      <c r="J2" s="97"/>
      <c r="K2" s="31" t="s">
        <v>64</v>
      </c>
    </row>
    <row r="3" spans="1:11" ht="21" customHeight="1">
      <c r="J3" s="189"/>
      <c r="K3" s="33" t="s">
        <v>65</v>
      </c>
    </row>
    <row r="5" spans="1:11" ht="15">
      <c r="A5" s="632" t="s">
        <v>751</v>
      </c>
      <c r="B5" s="632"/>
      <c r="C5" s="632"/>
      <c r="D5" s="632"/>
      <c r="E5" s="632"/>
      <c r="F5" s="632"/>
      <c r="G5" s="632"/>
      <c r="H5" s="632"/>
      <c r="I5" s="632"/>
      <c r="J5" s="632"/>
      <c r="K5" s="632"/>
    </row>
    <row r="6" spans="1:11" ht="15">
      <c r="A6" s="639" t="s">
        <v>516</v>
      </c>
      <c r="B6" s="639"/>
      <c r="C6" s="639"/>
      <c r="D6" s="639"/>
      <c r="E6" s="639"/>
      <c r="F6" s="639"/>
      <c r="G6" s="639"/>
      <c r="H6" s="639"/>
      <c r="I6" s="639"/>
      <c r="J6" s="639"/>
      <c r="K6" s="639"/>
    </row>
    <row r="7" spans="1:11" ht="17.399999999999999">
      <c r="A7" s="242" t="s">
        <v>752</v>
      </c>
      <c r="B7" s="192"/>
      <c r="C7" s="192"/>
      <c r="D7" s="192"/>
      <c r="E7" s="192"/>
      <c r="F7" s="192"/>
      <c r="G7" s="192"/>
      <c r="H7" s="192"/>
      <c r="I7" s="192"/>
      <c r="J7" s="192"/>
      <c r="K7" s="193"/>
    </row>
    <row r="8" spans="1:11" ht="21.6">
      <c r="A8" s="611" t="s">
        <v>753</v>
      </c>
      <c r="B8" s="615" t="s">
        <v>7</v>
      </c>
      <c r="C8" s="611"/>
      <c r="D8" s="611"/>
      <c r="E8" s="611" t="s">
        <v>9</v>
      </c>
      <c r="F8" s="611"/>
      <c r="G8" s="611"/>
      <c r="H8" s="611" t="s">
        <v>11</v>
      </c>
      <c r="I8" s="611"/>
      <c r="J8" s="612"/>
      <c r="K8" s="612" t="s">
        <v>754</v>
      </c>
    </row>
    <row r="9" spans="1:11" ht="21.6">
      <c r="A9" s="611"/>
      <c r="B9" s="382" t="s">
        <v>8</v>
      </c>
      <c r="C9" s="613"/>
      <c r="D9" s="613"/>
      <c r="E9" s="613" t="s">
        <v>10</v>
      </c>
      <c r="F9" s="613"/>
      <c r="G9" s="613"/>
      <c r="H9" s="613" t="s">
        <v>12</v>
      </c>
      <c r="I9" s="613"/>
      <c r="J9" s="381"/>
      <c r="K9" s="612"/>
    </row>
    <row r="10" spans="1:11" ht="21.6">
      <c r="A10" s="611"/>
      <c r="B10" s="39" t="s">
        <v>72</v>
      </c>
      <c r="C10" s="43" t="s">
        <v>73</v>
      </c>
      <c r="D10" s="43" t="s">
        <v>584</v>
      </c>
      <c r="E10" s="43" t="s">
        <v>72</v>
      </c>
      <c r="F10" s="43" t="s">
        <v>73</v>
      </c>
      <c r="G10" s="43" t="s">
        <v>584</v>
      </c>
      <c r="H10" s="43" t="s">
        <v>72</v>
      </c>
      <c r="I10" s="43" t="s">
        <v>73</v>
      </c>
      <c r="J10" s="38" t="s">
        <v>584</v>
      </c>
      <c r="K10" s="612"/>
    </row>
    <row r="11" spans="1:11" ht="21.6">
      <c r="A11" s="613"/>
      <c r="B11" s="42" t="s">
        <v>184</v>
      </c>
      <c r="C11" s="103" t="s">
        <v>186</v>
      </c>
      <c r="D11" s="103" t="s">
        <v>12</v>
      </c>
      <c r="E11" s="103" t="s">
        <v>184</v>
      </c>
      <c r="F11" s="103" t="s">
        <v>186</v>
      </c>
      <c r="G11" s="103" t="s">
        <v>12</v>
      </c>
      <c r="H11" s="103" t="s">
        <v>184</v>
      </c>
      <c r="I11" s="103" t="s">
        <v>186</v>
      </c>
      <c r="J11" s="41" t="s">
        <v>12</v>
      </c>
      <c r="K11" s="381"/>
    </row>
    <row r="12" spans="1:11" ht="21.6">
      <c r="A12" s="173" t="s">
        <v>755</v>
      </c>
      <c r="B12" s="147">
        <v>71746</v>
      </c>
      <c r="C12" s="44">
        <v>46793</v>
      </c>
      <c r="D12" s="44">
        <f t="shared" ref="D12:D30" si="0">SUM(B12:C12)</f>
        <v>118539</v>
      </c>
      <c r="E12" s="44">
        <v>14121</v>
      </c>
      <c r="F12" s="44">
        <v>1359</v>
      </c>
      <c r="G12" s="44">
        <f t="shared" ref="G12:G30" si="1">SUM(E12:F12)</f>
        <v>15480</v>
      </c>
      <c r="H12" s="44">
        <f>B12+E12</f>
        <v>85867</v>
      </c>
      <c r="I12" s="44">
        <f>C12+F12</f>
        <v>48152</v>
      </c>
      <c r="J12" s="44">
        <f t="shared" ref="J12:J30" si="2">SUM(H12:I12)</f>
        <v>134019</v>
      </c>
      <c r="K12" s="174" t="s">
        <v>756</v>
      </c>
    </row>
    <row r="13" spans="1:11" ht="21.6">
      <c r="A13" s="175" t="s">
        <v>757</v>
      </c>
      <c r="B13" s="148">
        <v>54</v>
      </c>
      <c r="C13" s="47">
        <v>20</v>
      </c>
      <c r="D13" s="47">
        <f t="shared" si="0"/>
        <v>74</v>
      </c>
      <c r="E13" s="47">
        <v>0</v>
      </c>
      <c r="F13" s="47">
        <v>0</v>
      </c>
      <c r="G13" s="47">
        <f t="shared" si="1"/>
        <v>0</v>
      </c>
      <c r="H13" s="47">
        <f t="shared" ref="H13:I30" si="3">B13+E13</f>
        <v>54</v>
      </c>
      <c r="I13" s="47">
        <f t="shared" si="3"/>
        <v>20</v>
      </c>
      <c r="J13" s="47">
        <f t="shared" si="2"/>
        <v>74</v>
      </c>
      <c r="K13" s="176" t="s">
        <v>758</v>
      </c>
    </row>
    <row r="14" spans="1:11" ht="23.4" customHeight="1">
      <c r="A14" s="173" t="s">
        <v>759</v>
      </c>
      <c r="B14" s="147">
        <v>1231</v>
      </c>
      <c r="C14" s="44">
        <v>940</v>
      </c>
      <c r="D14" s="44">
        <f t="shared" si="0"/>
        <v>2171</v>
      </c>
      <c r="E14" s="44">
        <v>0</v>
      </c>
      <c r="F14" s="44">
        <v>0</v>
      </c>
      <c r="G14" s="44">
        <f t="shared" si="1"/>
        <v>0</v>
      </c>
      <c r="H14" s="44">
        <f t="shared" si="3"/>
        <v>1231</v>
      </c>
      <c r="I14" s="44">
        <f t="shared" si="3"/>
        <v>940</v>
      </c>
      <c r="J14" s="44">
        <f t="shared" si="2"/>
        <v>2171</v>
      </c>
      <c r="K14" s="174" t="s">
        <v>760</v>
      </c>
    </row>
    <row r="15" spans="1:11" ht="21.6">
      <c r="A15" s="175" t="s">
        <v>761</v>
      </c>
      <c r="B15" s="148">
        <v>4034</v>
      </c>
      <c r="C15" s="47">
        <v>3628</v>
      </c>
      <c r="D15" s="47">
        <f t="shared" si="0"/>
        <v>7662</v>
      </c>
      <c r="E15" s="47">
        <v>0</v>
      </c>
      <c r="F15" s="47">
        <v>0</v>
      </c>
      <c r="G15" s="47">
        <f t="shared" si="1"/>
        <v>0</v>
      </c>
      <c r="H15" s="47">
        <f t="shared" si="3"/>
        <v>4034</v>
      </c>
      <c r="I15" s="47">
        <f t="shared" si="3"/>
        <v>3628</v>
      </c>
      <c r="J15" s="47">
        <f t="shared" si="2"/>
        <v>7662</v>
      </c>
      <c r="K15" s="176" t="s">
        <v>762</v>
      </c>
    </row>
    <row r="16" spans="1:11" ht="21.6">
      <c r="A16" s="173" t="s">
        <v>763</v>
      </c>
      <c r="B16" s="147">
        <v>169</v>
      </c>
      <c r="C16" s="44">
        <v>202</v>
      </c>
      <c r="D16" s="44">
        <f t="shared" si="0"/>
        <v>371</v>
      </c>
      <c r="E16" s="44">
        <v>0</v>
      </c>
      <c r="F16" s="44">
        <v>0</v>
      </c>
      <c r="G16" s="44">
        <f t="shared" si="1"/>
        <v>0</v>
      </c>
      <c r="H16" s="44">
        <f t="shared" si="3"/>
        <v>169</v>
      </c>
      <c r="I16" s="44">
        <f t="shared" si="3"/>
        <v>202</v>
      </c>
      <c r="J16" s="44">
        <f t="shared" si="2"/>
        <v>371</v>
      </c>
      <c r="K16" s="174" t="s">
        <v>764</v>
      </c>
    </row>
    <row r="17" spans="1:11" ht="21.6">
      <c r="A17" s="175" t="s">
        <v>765</v>
      </c>
      <c r="B17" s="148">
        <v>14659</v>
      </c>
      <c r="C17" s="47">
        <v>12204</v>
      </c>
      <c r="D17" s="47">
        <f t="shared" si="0"/>
        <v>26863</v>
      </c>
      <c r="E17" s="47">
        <v>0</v>
      </c>
      <c r="F17" s="47">
        <v>0</v>
      </c>
      <c r="G17" s="47">
        <f t="shared" si="1"/>
        <v>0</v>
      </c>
      <c r="H17" s="47">
        <f t="shared" si="3"/>
        <v>14659</v>
      </c>
      <c r="I17" s="47">
        <f t="shared" si="3"/>
        <v>12204</v>
      </c>
      <c r="J17" s="47">
        <f t="shared" si="2"/>
        <v>26863</v>
      </c>
      <c r="K17" s="176" t="s">
        <v>766</v>
      </c>
    </row>
    <row r="18" spans="1:11" ht="21.6">
      <c r="A18" s="173" t="s">
        <v>767</v>
      </c>
      <c r="B18" s="147">
        <v>2264</v>
      </c>
      <c r="C18" s="44">
        <v>1556</v>
      </c>
      <c r="D18" s="44">
        <f t="shared" si="0"/>
        <v>3820</v>
      </c>
      <c r="E18" s="44">
        <v>0</v>
      </c>
      <c r="F18" s="44">
        <v>0</v>
      </c>
      <c r="G18" s="44">
        <f t="shared" si="1"/>
        <v>0</v>
      </c>
      <c r="H18" s="44">
        <f t="shared" si="3"/>
        <v>2264</v>
      </c>
      <c r="I18" s="44">
        <f t="shared" si="3"/>
        <v>1556</v>
      </c>
      <c r="J18" s="44">
        <f t="shared" si="2"/>
        <v>3820</v>
      </c>
      <c r="K18" s="174" t="s">
        <v>768</v>
      </c>
    </row>
    <row r="19" spans="1:11" ht="21.6">
      <c r="A19" s="175" t="s">
        <v>769</v>
      </c>
      <c r="B19" s="148">
        <v>532</v>
      </c>
      <c r="C19" s="47">
        <v>3</v>
      </c>
      <c r="D19" s="47">
        <f t="shared" si="0"/>
        <v>535</v>
      </c>
      <c r="E19" s="47">
        <v>251</v>
      </c>
      <c r="F19" s="47">
        <v>6</v>
      </c>
      <c r="G19" s="47">
        <f t="shared" si="1"/>
        <v>257</v>
      </c>
      <c r="H19" s="47">
        <f t="shared" si="3"/>
        <v>783</v>
      </c>
      <c r="I19" s="47">
        <f t="shared" si="3"/>
        <v>9</v>
      </c>
      <c r="J19" s="47">
        <f t="shared" si="2"/>
        <v>792</v>
      </c>
      <c r="K19" s="176" t="s">
        <v>770</v>
      </c>
    </row>
    <row r="20" spans="1:11" ht="21.6">
      <c r="A20" s="173" t="s">
        <v>771</v>
      </c>
      <c r="B20" s="147">
        <v>0</v>
      </c>
      <c r="C20" s="44">
        <v>0</v>
      </c>
      <c r="D20" s="44">
        <f t="shared" si="0"/>
        <v>0</v>
      </c>
      <c r="E20" s="44">
        <v>304</v>
      </c>
      <c r="F20" s="44">
        <v>16</v>
      </c>
      <c r="G20" s="44">
        <f t="shared" si="1"/>
        <v>320</v>
      </c>
      <c r="H20" s="44">
        <f t="shared" si="3"/>
        <v>304</v>
      </c>
      <c r="I20" s="44">
        <f t="shared" si="3"/>
        <v>16</v>
      </c>
      <c r="J20" s="44">
        <f t="shared" si="2"/>
        <v>320</v>
      </c>
      <c r="K20" s="174" t="s">
        <v>772</v>
      </c>
    </row>
    <row r="21" spans="1:11" ht="43.2">
      <c r="A21" s="175" t="s">
        <v>773</v>
      </c>
      <c r="B21" s="148">
        <v>6114</v>
      </c>
      <c r="C21" s="47">
        <v>2794</v>
      </c>
      <c r="D21" s="47">
        <f t="shared" si="0"/>
        <v>8908</v>
      </c>
      <c r="E21" s="47">
        <v>0</v>
      </c>
      <c r="F21" s="47">
        <v>0</v>
      </c>
      <c r="G21" s="47">
        <f t="shared" si="1"/>
        <v>0</v>
      </c>
      <c r="H21" s="47">
        <f t="shared" si="3"/>
        <v>6114</v>
      </c>
      <c r="I21" s="47">
        <f t="shared" si="3"/>
        <v>2794</v>
      </c>
      <c r="J21" s="47">
        <f t="shared" si="2"/>
        <v>8908</v>
      </c>
      <c r="K21" s="176" t="s">
        <v>774</v>
      </c>
    </row>
    <row r="22" spans="1:11" ht="19.95" customHeight="1">
      <c r="A22" s="173" t="s">
        <v>775</v>
      </c>
      <c r="B22" s="147">
        <v>324</v>
      </c>
      <c r="C22" s="44">
        <v>12</v>
      </c>
      <c r="D22" s="44">
        <f t="shared" si="0"/>
        <v>336</v>
      </c>
      <c r="E22" s="44">
        <v>4415</v>
      </c>
      <c r="F22" s="44">
        <v>2006</v>
      </c>
      <c r="G22" s="44">
        <f t="shared" si="1"/>
        <v>6421</v>
      </c>
      <c r="H22" s="44">
        <f t="shared" si="3"/>
        <v>4739</v>
      </c>
      <c r="I22" s="44">
        <f t="shared" si="3"/>
        <v>2018</v>
      </c>
      <c r="J22" s="44">
        <f t="shared" si="2"/>
        <v>6757</v>
      </c>
      <c r="K22" s="174" t="s">
        <v>776</v>
      </c>
    </row>
    <row r="23" spans="1:11" ht="21.6">
      <c r="A23" s="175" t="s">
        <v>777</v>
      </c>
      <c r="B23" s="148">
        <v>1743</v>
      </c>
      <c r="C23" s="47">
        <v>1037</v>
      </c>
      <c r="D23" s="47">
        <f t="shared" si="0"/>
        <v>2780</v>
      </c>
      <c r="E23" s="47">
        <v>0</v>
      </c>
      <c r="F23" s="47">
        <v>0</v>
      </c>
      <c r="G23" s="47">
        <f t="shared" si="1"/>
        <v>0</v>
      </c>
      <c r="H23" s="47">
        <f t="shared" si="3"/>
        <v>1743</v>
      </c>
      <c r="I23" s="47">
        <f t="shared" si="3"/>
        <v>1037</v>
      </c>
      <c r="J23" s="47">
        <f t="shared" si="2"/>
        <v>2780</v>
      </c>
      <c r="K23" s="176" t="s">
        <v>778</v>
      </c>
    </row>
    <row r="24" spans="1:11" ht="19.95" customHeight="1">
      <c r="A24" s="173" t="s">
        <v>779</v>
      </c>
      <c r="B24" s="147">
        <v>424</v>
      </c>
      <c r="C24" s="44">
        <v>283</v>
      </c>
      <c r="D24" s="44">
        <f t="shared" si="0"/>
        <v>707</v>
      </c>
      <c r="E24" s="44">
        <v>0</v>
      </c>
      <c r="F24" s="44">
        <v>0</v>
      </c>
      <c r="G24" s="44">
        <f t="shared" si="1"/>
        <v>0</v>
      </c>
      <c r="H24" s="44">
        <f t="shared" si="3"/>
        <v>424</v>
      </c>
      <c r="I24" s="44">
        <f t="shared" si="3"/>
        <v>283</v>
      </c>
      <c r="J24" s="44">
        <f t="shared" si="2"/>
        <v>707</v>
      </c>
      <c r="K24" s="174" t="s">
        <v>780</v>
      </c>
    </row>
    <row r="25" spans="1:11" ht="21.6">
      <c r="A25" s="175" t="s">
        <v>781</v>
      </c>
      <c r="B25" s="148">
        <v>2690</v>
      </c>
      <c r="C25" s="47">
        <v>1620</v>
      </c>
      <c r="D25" s="47">
        <f t="shared" si="0"/>
        <v>4310</v>
      </c>
      <c r="E25" s="47">
        <v>19078</v>
      </c>
      <c r="F25" s="47">
        <v>1116</v>
      </c>
      <c r="G25" s="47">
        <f t="shared" si="1"/>
        <v>20194</v>
      </c>
      <c r="H25" s="47">
        <f t="shared" si="3"/>
        <v>21768</v>
      </c>
      <c r="I25" s="47">
        <f t="shared" si="3"/>
        <v>2736</v>
      </c>
      <c r="J25" s="47">
        <f t="shared" si="2"/>
        <v>24504</v>
      </c>
      <c r="K25" s="176" t="s">
        <v>782</v>
      </c>
    </row>
    <row r="26" spans="1:11" ht="21.6">
      <c r="A26" s="173" t="s">
        <v>783</v>
      </c>
      <c r="B26" s="147">
        <v>15</v>
      </c>
      <c r="C26" s="44">
        <v>0</v>
      </c>
      <c r="D26" s="44">
        <f t="shared" si="0"/>
        <v>15</v>
      </c>
      <c r="E26" s="44">
        <v>0</v>
      </c>
      <c r="F26" s="44">
        <v>0</v>
      </c>
      <c r="G26" s="44">
        <f t="shared" si="1"/>
        <v>0</v>
      </c>
      <c r="H26" s="44">
        <f t="shared" si="3"/>
        <v>15</v>
      </c>
      <c r="I26" s="44">
        <f t="shared" si="3"/>
        <v>0</v>
      </c>
      <c r="J26" s="44">
        <f t="shared" si="2"/>
        <v>15</v>
      </c>
      <c r="K26" s="174" t="s">
        <v>784</v>
      </c>
    </row>
    <row r="27" spans="1:11" ht="21.6">
      <c r="A27" s="175" t="s">
        <v>785</v>
      </c>
      <c r="B27" s="148">
        <v>422</v>
      </c>
      <c r="C27" s="47">
        <v>70</v>
      </c>
      <c r="D27" s="47">
        <f t="shared" si="0"/>
        <v>492</v>
      </c>
      <c r="E27" s="47">
        <v>22</v>
      </c>
      <c r="F27" s="47">
        <v>1</v>
      </c>
      <c r="G27" s="47">
        <f t="shared" si="1"/>
        <v>23</v>
      </c>
      <c r="H27" s="47">
        <f t="shared" si="3"/>
        <v>444</v>
      </c>
      <c r="I27" s="47">
        <f t="shared" si="3"/>
        <v>71</v>
      </c>
      <c r="J27" s="47">
        <f t="shared" si="2"/>
        <v>515</v>
      </c>
      <c r="K27" s="176" t="s">
        <v>786</v>
      </c>
    </row>
    <row r="28" spans="1:11" ht="43.2">
      <c r="A28" s="173" t="s">
        <v>787</v>
      </c>
      <c r="B28" s="147">
        <v>18</v>
      </c>
      <c r="C28" s="44">
        <v>12</v>
      </c>
      <c r="D28" s="44">
        <f t="shared" si="0"/>
        <v>30</v>
      </c>
      <c r="E28" s="44">
        <v>0</v>
      </c>
      <c r="F28" s="44">
        <v>0</v>
      </c>
      <c r="G28" s="44">
        <f t="shared" si="1"/>
        <v>0</v>
      </c>
      <c r="H28" s="44">
        <f t="shared" si="3"/>
        <v>18</v>
      </c>
      <c r="I28" s="44">
        <f t="shared" si="3"/>
        <v>12</v>
      </c>
      <c r="J28" s="44">
        <f t="shared" si="2"/>
        <v>30</v>
      </c>
      <c r="K28" s="174" t="s">
        <v>788</v>
      </c>
    </row>
    <row r="29" spans="1:11" ht="43.2">
      <c r="A29" s="175" t="s">
        <v>789</v>
      </c>
      <c r="B29" s="148">
        <v>4612</v>
      </c>
      <c r="C29" s="47">
        <v>2750</v>
      </c>
      <c r="D29" s="47">
        <f t="shared" si="0"/>
        <v>7362</v>
      </c>
      <c r="E29" s="47">
        <v>0</v>
      </c>
      <c r="F29" s="47">
        <v>0</v>
      </c>
      <c r="G29" s="47">
        <f t="shared" si="1"/>
        <v>0</v>
      </c>
      <c r="H29" s="47">
        <f t="shared" si="3"/>
        <v>4612</v>
      </c>
      <c r="I29" s="47">
        <f t="shared" si="3"/>
        <v>2750</v>
      </c>
      <c r="J29" s="47">
        <f t="shared" si="2"/>
        <v>7362</v>
      </c>
      <c r="K29" s="176" t="s">
        <v>790</v>
      </c>
    </row>
    <row r="30" spans="1:11" ht="21.6">
      <c r="A30" s="173" t="s">
        <v>290</v>
      </c>
      <c r="B30" s="147">
        <v>0</v>
      </c>
      <c r="C30" s="44">
        <v>0</v>
      </c>
      <c r="D30" s="44">
        <f t="shared" si="0"/>
        <v>0</v>
      </c>
      <c r="E30" s="44">
        <v>437331</v>
      </c>
      <c r="F30" s="44">
        <v>15519</v>
      </c>
      <c r="G30" s="44">
        <f t="shared" si="1"/>
        <v>452850</v>
      </c>
      <c r="H30" s="44">
        <f t="shared" si="3"/>
        <v>437331</v>
      </c>
      <c r="I30" s="44">
        <f t="shared" si="3"/>
        <v>15519</v>
      </c>
      <c r="J30" s="44">
        <f t="shared" si="2"/>
        <v>452850</v>
      </c>
      <c r="K30" s="174" t="s">
        <v>26</v>
      </c>
    </row>
    <row r="31" spans="1:11" ht="21.6">
      <c r="A31" s="196" t="s">
        <v>540</v>
      </c>
      <c r="B31" s="177">
        <f t="shared" ref="B31:J31" si="4">SUM(B12:B30)</f>
        <v>111051</v>
      </c>
      <c r="C31" s="109">
        <f t="shared" si="4"/>
        <v>73924</v>
      </c>
      <c r="D31" s="109">
        <f t="shared" si="4"/>
        <v>184975</v>
      </c>
      <c r="E31" s="109">
        <f t="shared" si="4"/>
        <v>475522</v>
      </c>
      <c r="F31" s="109">
        <f t="shared" si="4"/>
        <v>20023</v>
      </c>
      <c r="G31" s="109">
        <f t="shared" si="4"/>
        <v>495545</v>
      </c>
      <c r="H31" s="109">
        <f t="shared" si="4"/>
        <v>586573</v>
      </c>
      <c r="I31" s="109">
        <f t="shared" si="4"/>
        <v>93947</v>
      </c>
      <c r="J31" s="109">
        <f t="shared" si="4"/>
        <v>680520</v>
      </c>
      <c r="K31" s="38" t="s">
        <v>12</v>
      </c>
    </row>
    <row r="32" spans="1:11" ht="16.8">
      <c r="A32" s="243" t="s">
        <v>687</v>
      </c>
      <c r="B32" s="244"/>
      <c r="C32" s="244"/>
      <c r="D32" s="244"/>
      <c r="E32" s="244"/>
      <c r="F32" s="244"/>
      <c r="G32" s="244"/>
      <c r="H32" s="244"/>
      <c r="I32" s="244"/>
      <c r="J32" s="245"/>
      <c r="K32" s="246" t="s">
        <v>572</v>
      </c>
    </row>
    <row r="33" spans="1:11" ht="16.8">
      <c r="A33" s="145" t="s">
        <v>568</v>
      </c>
      <c r="B33" s="143"/>
      <c r="C33" s="143"/>
      <c r="D33" s="143"/>
      <c r="E33" s="143"/>
      <c r="F33" s="143"/>
      <c r="G33" s="143"/>
      <c r="H33" s="143"/>
      <c r="I33" s="143"/>
      <c r="J33" s="143"/>
      <c r="K33" s="54" t="s">
        <v>569</v>
      </c>
    </row>
    <row r="34" spans="1:11">
      <c r="B34" s="137"/>
      <c r="C34" s="137"/>
      <c r="D34" s="137"/>
      <c r="E34" s="137"/>
      <c r="F34" s="137"/>
      <c r="G34" s="137"/>
      <c r="H34" s="137"/>
      <c r="I34" s="137"/>
      <c r="J34" s="137"/>
    </row>
  </sheetData>
  <mergeCells count="10">
    <mergeCell ref="A5:K5"/>
    <mergeCell ref="A6:K6"/>
    <mergeCell ref="A8:A11"/>
    <mergeCell ref="B8:D8"/>
    <mergeCell ref="E8:G8"/>
    <mergeCell ref="H8:J8"/>
    <mergeCell ref="K8:K11"/>
    <mergeCell ref="B9:D9"/>
    <mergeCell ref="E9:G9"/>
    <mergeCell ref="H9:J9"/>
  </mergeCells>
  <pageMargins left="0.7" right="0.7" top="0.75" bottom="0.75" header="0.3" footer="0.3"/>
  <pageSetup paperSize="9" scale="38" orientation="portrait" horizontalDpi="300" verticalDpi="300"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5A2781"/>
  </sheetPr>
  <dimension ref="A2:H21"/>
  <sheetViews>
    <sheetView showGridLines="0" rightToLeft="1" view="pageBreakPreview" zoomScale="80" zoomScaleNormal="90" zoomScaleSheetLayoutView="80" workbookViewId="0">
      <selection activeCell="J29" sqref="J29"/>
    </sheetView>
  </sheetViews>
  <sheetFormatPr defaultColWidth="8.88671875" defaultRowHeight="14.4"/>
  <cols>
    <col min="1" max="1" width="44.33203125" style="30" customWidth="1"/>
    <col min="2" max="4" width="12" style="30" customWidth="1"/>
    <col min="5" max="5" width="45.21875" style="30" customWidth="1"/>
    <col min="6" max="6" width="9.33203125" style="30" bestFit="1" customWidth="1"/>
    <col min="7" max="16384" width="8.88671875" style="30"/>
  </cols>
  <sheetData>
    <row r="2" spans="1:8">
      <c r="E2" s="31" t="s">
        <v>64</v>
      </c>
      <c r="F2" s="97"/>
      <c r="G2" s="97"/>
    </row>
    <row r="3" spans="1:8" ht="15.6">
      <c r="A3" s="32"/>
      <c r="E3" s="33" t="s">
        <v>65</v>
      </c>
      <c r="F3" s="189"/>
      <c r="G3" s="189"/>
    </row>
    <row r="4" spans="1:8" ht="15.6">
      <c r="A4" s="32"/>
      <c r="E4" s="34"/>
    </row>
    <row r="5" spans="1:8" ht="15">
      <c r="A5" s="377" t="s">
        <v>518</v>
      </c>
      <c r="B5" s="377"/>
      <c r="C5" s="377"/>
      <c r="D5" s="377"/>
      <c r="E5" s="377"/>
    </row>
    <row r="6" spans="1:8" ht="15">
      <c r="A6" s="620" t="s">
        <v>519</v>
      </c>
      <c r="B6" s="620"/>
      <c r="C6" s="620"/>
      <c r="D6" s="620"/>
      <c r="E6" s="620"/>
    </row>
    <row r="7" spans="1:8" ht="17.399999999999999">
      <c r="A7" s="100" t="s">
        <v>791</v>
      </c>
    </row>
    <row r="8" spans="1:8" ht="18" customHeight="1">
      <c r="A8" s="637" t="s">
        <v>792</v>
      </c>
      <c r="B8" s="43" t="s">
        <v>72</v>
      </c>
      <c r="C8" s="43" t="s">
        <v>73</v>
      </c>
      <c r="D8" s="43" t="s">
        <v>11</v>
      </c>
      <c r="E8" s="612" t="s">
        <v>793</v>
      </c>
      <c r="F8" s="184"/>
    </row>
    <row r="9" spans="1:8" ht="21.6">
      <c r="A9" s="611"/>
      <c r="B9" s="103" t="s">
        <v>184</v>
      </c>
      <c r="C9" s="103" t="s">
        <v>186</v>
      </c>
      <c r="D9" s="103" t="s">
        <v>12</v>
      </c>
      <c r="E9" s="381"/>
    </row>
    <row r="10" spans="1:8" ht="21.75" customHeight="1">
      <c r="A10" s="214" t="s">
        <v>794</v>
      </c>
      <c r="B10" s="44">
        <v>1439</v>
      </c>
      <c r="C10" s="44">
        <v>662</v>
      </c>
      <c r="D10" s="44">
        <f t="shared" ref="D10:D18" si="0">SUM(B10:C10)</f>
        <v>2101</v>
      </c>
      <c r="E10" s="247" t="s">
        <v>795</v>
      </c>
      <c r="F10" s="161"/>
    </row>
    <row r="11" spans="1:8" ht="21.75" customHeight="1">
      <c r="A11" s="215" t="s">
        <v>796</v>
      </c>
      <c r="B11" s="47">
        <v>1941774</v>
      </c>
      <c r="C11" s="47">
        <v>506</v>
      </c>
      <c r="D11" s="47">
        <f t="shared" si="0"/>
        <v>1942280</v>
      </c>
      <c r="E11" s="248" t="s">
        <v>797</v>
      </c>
      <c r="F11" s="161"/>
    </row>
    <row r="12" spans="1:8" ht="21.75" customHeight="1">
      <c r="A12" s="214" t="s">
        <v>798</v>
      </c>
      <c r="B12" s="44">
        <v>589604</v>
      </c>
      <c r="C12" s="44">
        <v>1052615</v>
      </c>
      <c r="D12" s="44">
        <f t="shared" si="0"/>
        <v>1642219</v>
      </c>
      <c r="E12" s="247" t="s">
        <v>799</v>
      </c>
      <c r="F12" s="161"/>
      <c r="H12" s="161"/>
    </row>
    <row r="13" spans="1:8" ht="21.75" customHeight="1">
      <c r="A13" s="215" t="s">
        <v>800</v>
      </c>
      <c r="B13" s="47">
        <v>47179</v>
      </c>
      <c r="C13" s="47">
        <v>4373</v>
      </c>
      <c r="D13" s="47">
        <f t="shared" si="0"/>
        <v>51552</v>
      </c>
      <c r="E13" s="248" t="s">
        <v>801</v>
      </c>
      <c r="F13" s="161"/>
    </row>
    <row r="14" spans="1:8" ht="21.75" customHeight="1">
      <c r="A14" s="214" t="s">
        <v>802</v>
      </c>
      <c r="B14" s="44">
        <v>29238</v>
      </c>
      <c r="C14" s="44">
        <v>14</v>
      </c>
      <c r="D14" s="44">
        <f t="shared" si="0"/>
        <v>29252</v>
      </c>
      <c r="E14" s="247" t="s">
        <v>803</v>
      </c>
      <c r="F14" s="161"/>
    </row>
    <row r="15" spans="1:8" ht="21.75" customHeight="1">
      <c r="A15" s="215" t="s">
        <v>804</v>
      </c>
      <c r="B15" s="47">
        <v>2535</v>
      </c>
      <c r="C15" s="47">
        <v>1</v>
      </c>
      <c r="D15" s="47">
        <f t="shared" si="0"/>
        <v>2536</v>
      </c>
      <c r="E15" s="248" t="s">
        <v>805</v>
      </c>
      <c r="F15" s="161"/>
    </row>
    <row r="16" spans="1:8" ht="21.75" customHeight="1">
      <c r="A16" s="214" t="s">
        <v>806</v>
      </c>
      <c r="B16" s="44">
        <v>655</v>
      </c>
      <c r="C16" s="44">
        <v>807</v>
      </c>
      <c r="D16" s="44">
        <f t="shared" si="0"/>
        <v>1462</v>
      </c>
      <c r="E16" s="247" t="s">
        <v>807</v>
      </c>
      <c r="F16" s="161"/>
    </row>
    <row r="17" spans="1:6" ht="21.75" customHeight="1">
      <c r="A17" s="215" t="s">
        <v>808</v>
      </c>
      <c r="B17" s="47">
        <v>652</v>
      </c>
      <c r="C17" s="47">
        <v>1977</v>
      </c>
      <c r="D17" s="47">
        <f t="shared" si="0"/>
        <v>2629</v>
      </c>
      <c r="E17" s="248" t="s">
        <v>809</v>
      </c>
      <c r="F17" s="161"/>
    </row>
    <row r="18" spans="1:6" ht="19.2" customHeight="1">
      <c r="A18" s="214" t="s">
        <v>810</v>
      </c>
      <c r="B18" s="44">
        <v>34</v>
      </c>
      <c r="C18" s="44">
        <v>4499</v>
      </c>
      <c r="D18" s="44">
        <f t="shared" si="0"/>
        <v>4533</v>
      </c>
      <c r="E18" s="247" t="s">
        <v>811</v>
      </c>
      <c r="F18" s="161"/>
    </row>
    <row r="19" spans="1:6" ht="19.5" customHeight="1">
      <c r="A19" s="196" t="s">
        <v>191</v>
      </c>
      <c r="B19" s="109">
        <f>SUM(B10:B18)</f>
        <v>2613110</v>
      </c>
      <c r="C19" s="109">
        <f>SUM(C10:C18)</f>
        <v>1065454</v>
      </c>
      <c r="D19" s="109">
        <f>SUM(D10:D18)</f>
        <v>3678564</v>
      </c>
      <c r="E19" s="178" t="s">
        <v>12</v>
      </c>
      <c r="F19" s="249"/>
    </row>
    <row r="20" spans="1:6" ht="16.8">
      <c r="A20" s="250" t="s">
        <v>812</v>
      </c>
      <c r="B20" s="251"/>
      <c r="C20" s="52"/>
      <c r="D20" s="52"/>
      <c r="E20" s="54" t="s">
        <v>813</v>
      </c>
    </row>
    <row r="21" spans="1:6" ht="15.6">
      <c r="A21" s="252"/>
      <c r="B21" s="137"/>
      <c r="C21" s="137"/>
      <c r="D21" s="137"/>
    </row>
  </sheetData>
  <mergeCells count="4">
    <mergeCell ref="A5:E5"/>
    <mergeCell ref="A6:E6"/>
    <mergeCell ref="A8:A9"/>
    <mergeCell ref="E8:E9"/>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3F4C-E949-4B7E-8852-EB96D2E24E73}">
  <sheetPr>
    <tabColor rgb="FF002060"/>
  </sheetPr>
  <dimension ref="A1:Q27"/>
  <sheetViews>
    <sheetView showGridLines="0" rightToLeft="1" view="pageBreakPreview" zoomScale="85" zoomScaleNormal="100" zoomScaleSheetLayoutView="85" workbookViewId="0">
      <selection activeCell="U16" sqref="U16"/>
    </sheetView>
  </sheetViews>
  <sheetFormatPr defaultColWidth="8.77734375" defaultRowHeight="13.8"/>
  <cols>
    <col min="1" max="1" width="0.21875" style="262" customWidth="1"/>
    <col min="2" max="2" width="18.21875" style="262" customWidth="1"/>
    <col min="3" max="3" width="15.77734375" style="262" customWidth="1"/>
    <col min="4" max="4" width="10.33203125" style="262" customWidth="1"/>
    <col min="5" max="5" width="5.44140625" style="262" customWidth="1"/>
    <col min="6" max="6" width="4.77734375" style="262" customWidth="1"/>
    <col min="7" max="12" width="10.33203125" style="262" customWidth="1"/>
    <col min="13" max="13" width="8.44140625" style="262" customWidth="1"/>
    <col min="14" max="14" width="0.77734375" style="262" customWidth="1"/>
    <col min="15" max="15" width="1" style="262" customWidth="1"/>
    <col min="16" max="16" width="30.6640625" style="262" customWidth="1"/>
    <col min="17" max="17" width="3.6640625" style="262" customWidth="1"/>
    <col min="18" max="16384" width="8.77734375" style="262"/>
  </cols>
  <sheetData>
    <row r="1" spans="1:17" ht="4.95" customHeight="1"/>
    <row r="2" spans="1:17" ht="4.95" customHeight="1"/>
    <row r="3" spans="1:17" ht="16.95" customHeight="1">
      <c r="B3" s="358"/>
      <c r="O3" s="371" t="s">
        <v>0</v>
      </c>
      <c r="P3" s="358"/>
    </row>
    <row r="4" spans="1:17" ht="16.95" customHeight="1">
      <c r="B4" s="358"/>
      <c r="O4" s="372" t="s">
        <v>1</v>
      </c>
      <c r="P4" s="358"/>
    </row>
    <row r="5" spans="1:17" ht="23.7" customHeight="1">
      <c r="A5" s="373" t="s">
        <v>144</v>
      </c>
      <c r="B5" s="358"/>
      <c r="C5" s="358"/>
      <c r="D5" s="358"/>
      <c r="E5" s="358"/>
      <c r="F5" s="358"/>
      <c r="G5" s="358"/>
      <c r="H5" s="358"/>
      <c r="I5" s="358"/>
      <c r="J5" s="358"/>
      <c r="K5" s="358"/>
      <c r="L5" s="358"/>
      <c r="M5" s="358"/>
      <c r="N5" s="358"/>
      <c r="O5" s="358"/>
      <c r="P5" s="358"/>
    </row>
    <row r="6" spans="1:17" ht="24.45" customHeight="1">
      <c r="A6" s="374" t="s">
        <v>145</v>
      </c>
      <c r="B6" s="358"/>
      <c r="C6" s="358"/>
      <c r="D6" s="358"/>
      <c r="E6" s="358"/>
      <c r="F6" s="358"/>
      <c r="G6" s="358"/>
      <c r="H6" s="358"/>
      <c r="I6" s="358"/>
      <c r="J6" s="358"/>
      <c r="K6" s="358"/>
      <c r="L6" s="358"/>
      <c r="M6" s="358"/>
      <c r="N6" s="358"/>
      <c r="O6" s="358"/>
      <c r="P6" s="358"/>
    </row>
    <row r="7" spans="1:17" ht="0.15" customHeight="1"/>
    <row r="8" spans="1:17" ht="4.2" customHeight="1"/>
    <row r="9" spans="1:17" ht="16.95" customHeight="1">
      <c r="A9" s="369" t="s">
        <v>146</v>
      </c>
      <c r="B9" s="358"/>
      <c r="C9" s="358"/>
      <c r="D9" s="370" t="s">
        <v>2</v>
      </c>
      <c r="E9" s="358"/>
      <c r="F9" s="358"/>
      <c r="G9" s="358"/>
      <c r="H9" s="370" t="s">
        <v>2</v>
      </c>
      <c r="I9" s="358"/>
      <c r="J9" s="358"/>
      <c r="K9" s="370" t="s">
        <v>2</v>
      </c>
      <c r="L9" s="358"/>
      <c r="M9" s="358"/>
      <c r="N9" s="358"/>
      <c r="O9" s="358"/>
      <c r="P9" s="428" t="s">
        <v>2</v>
      </c>
      <c r="Q9" s="358"/>
    </row>
    <row r="10" spans="1:17" ht="43.2" customHeight="1">
      <c r="A10" s="365" t="s">
        <v>27</v>
      </c>
      <c r="B10" s="393"/>
      <c r="C10" s="394"/>
      <c r="D10" s="365" t="s">
        <v>22</v>
      </c>
      <c r="E10" s="366"/>
      <c r="F10" s="366"/>
      <c r="G10" s="361"/>
      <c r="H10" s="365" t="s">
        <v>23</v>
      </c>
      <c r="I10" s="366"/>
      <c r="J10" s="361"/>
      <c r="K10" s="365" t="s">
        <v>28</v>
      </c>
      <c r="L10" s="366"/>
      <c r="M10" s="366"/>
      <c r="N10" s="366"/>
      <c r="O10" s="361"/>
      <c r="P10" s="427" t="s">
        <v>29</v>
      </c>
      <c r="Q10" s="394"/>
    </row>
    <row r="11" spans="1:17" ht="43.2" customHeight="1">
      <c r="A11" s="395"/>
      <c r="B11" s="396"/>
      <c r="C11" s="397"/>
      <c r="D11" s="264" t="s">
        <v>4</v>
      </c>
      <c r="E11" s="365" t="s">
        <v>5</v>
      </c>
      <c r="F11" s="361"/>
      <c r="G11" s="264" t="s">
        <v>30</v>
      </c>
      <c r="H11" s="264" t="s">
        <v>4</v>
      </c>
      <c r="I11" s="264" t="s">
        <v>5</v>
      </c>
      <c r="J11" s="264" t="s">
        <v>30</v>
      </c>
      <c r="K11" s="264" t="s">
        <v>4</v>
      </c>
      <c r="L11" s="264" t="s">
        <v>5</v>
      </c>
      <c r="M11" s="365" t="s">
        <v>30</v>
      </c>
      <c r="N11" s="366"/>
      <c r="O11" s="361"/>
      <c r="P11" s="395"/>
      <c r="Q11" s="397"/>
    </row>
    <row r="12" spans="1:17" ht="21.75" customHeight="1">
      <c r="A12" s="422" t="s">
        <v>31</v>
      </c>
      <c r="B12" s="423"/>
      <c r="C12" s="424"/>
      <c r="D12" s="271">
        <v>5.3319019502594385</v>
      </c>
      <c r="E12" s="405">
        <v>13.279634265810383</v>
      </c>
      <c r="F12" s="406"/>
      <c r="G12" s="271">
        <v>8.9172600049103856</v>
      </c>
      <c r="H12" s="271">
        <v>1.9087780524453493</v>
      </c>
      <c r="I12" s="271">
        <v>5.6908026979943713</v>
      </c>
      <c r="J12" s="271">
        <v>2.58319924806041</v>
      </c>
      <c r="K12" s="271">
        <v>2.2434467738973001</v>
      </c>
      <c r="L12" s="271">
        <v>7.898904161651993</v>
      </c>
      <c r="M12" s="362">
        <v>3.4672771011671824</v>
      </c>
      <c r="N12" s="366"/>
      <c r="O12" s="361"/>
      <c r="P12" s="420" t="s">
        <v>32</v>
      </c>
      <c r="Q12" s="421"/>
    </row>
    <row r="13" spans="1:17" ht="21.75" customHeight="1">
      <c r="A13" s="425" t="s">
        <v>147</v>
      </c>
      <c r="B13" s="423"/>
      <c r="C13" s="424"/>
      <c r="D13" s="268">
        <v>5.0098425196850389</v>
      </c>
      <c r="E13" s="413">
        <v>6.673125142466378</v>
      </c>
      <c r="F13" s="414"/>
      <c r="G13" s="268">
        <v>5.7806063166789903</v>
      </c>
      <c r="H13" s="268">
        <v>1.8982991507338083</v>
      </c>
      <c r="I13" s="268">
        <v>0.69917846530326866</v>
      </c>
      <c r="J13" s="268">
        <v>1.6696215954948967</v>
      </c>
      <c r="K13" s="268">
        <v>2.1929977883582348</v>
      </c>
      <c r="L13" s="268">
        <v>2.3548550129509129</v>
      </c>
      <c r="M13" s="368">
        <v>2.2298798866345764</v>
      </c>
      <c r="N13" s="366"/>
      <c r="O13" s="361"/>
      <c r="P13" s="426" t="s">
        <v>148</v>
      </c>
      <c r="Q13" s="421"/>
    </row>
    <row r="14" spans="1:17" ht="21.75" customHeight="1">
      <c r="A14" s="277"/>
      <c r="B14" s="418" t="s">
        <v>35</v>
      </c>
      <c r="C14" s="419"/>
      <c r="D14" s="271">
        <v>6.0524575710822131</v>
      </c>
      <c r="E14" s="405">
        <v>19.405609777543305</v>
      </c>
      <c r="F14" s="407"/>
      <c r="G14" s="276">
        <v>10.511480415761348</v>
      </c>
      <c r="H14" s="271">
        <v>1.6521287774247047</v>
      </c>
      <c r="I14" s="271">
        <v>7.9116393541028867</v>
      </c>
      <c r="J14" s="271">
        <v>2.0632742699880926</v>
      </c>
      <c r="K14" s="271">
        <v>2.036572027174834</v>
      </c>
      <c r="L14" s="271">
        <v>12.574914383561644</v>
      </c>
      <c r="M14" s="405">
        <v>3.0634307086942618</v>
      </c>
      <c r="N14" s="407"/>
      <c r="O14" s="407"/>
      <c r="P14" s="420" t="s">
        <v>36</v>
      </c>
      <c r="Q14" s="421"/>
    </row>
    <row r="15" spans="1:17" ht="21.75" customHeight="1">
      <c r="A15" s="410" t="s">
        <v>37</v>
      </c>
      <c r="B15" s="411"/>
      <c r="C15" s="412"/>
      <c r="D15" s="268">
        <v>6.9245008205976299</v>
      </c>
      <c r="E15" s="413">
        <v>12.37873909984436</v>
      </c>
      <c r="F15" s="414"/>
      <c r="G15" s="268">
        <v>8.4653678545507116</v>
      </c>
      <c r="H15" s="268">
        <v>1.5000929251541908</v>
      </c>
      <c r="I15" s="268">
        <v>2.5908400514078744</v>
      </c>
      <c r="J15" s="268">
        <v>1.6406882400557217</v>
      </c>
      <c r="K15" s="268">
        <v>2.6106003435543177</v>
      </c>
      <c r="L15" s="268">
        <v>6.5698808234019497</v>
      </c>
      <c r="M15" s="413">
        <v>3.2657639083606851</v>
      </c>
      <c r="N15" s="415"/>
      <c r="O15" s="414"/>
      <c r="P15" s="416" t="s">
        <v>38</v>
      </c>
      <c r="Q15" s="417"/>
    </row>
    <row r="16" spans="1:17" ht="21.75" customHeight="1">
      <c r="A16" s="402" t="s">
        <v>39</v>
      </c>
      <c r="B16" s="403"/>
      <c r="C16" s="404"/>
      <c r="D16" s="271">
        <v>5.9964408926153983</v>
      </c>
      <c r="E16" s="405">
        <v>17.893441423764404</v>
      </c>
      <c r="F16" s="406"/>
      <c r="G16" s="271">
        <v>8.8610663865076056</v>
      </c>
      <c r="H16" s="271">
        <v>1.3521806546050852</v>
      </c>
      <c r="I16" s="271">
        <v>2.891810185628497</v>
      </c>
      <c r="J16" s="271">
        <v>1.5387607800838037</v>
      </c>
      <c r="K16" s="271">
        <v>2.2217645537715569</v>
      </c>
      <c r="L16" s="271">
        <v>8.0874375573756812</v>
      </c>
      <c r="M16" s="405">
        <v>3.0802875382914698</v>
      </c>
      <c r="N16" s="407"/>
      <c r="O16" s="406"/>
      <c r="P16" s="408" t="s">
        <v>40</v>
      </c>
      <c r="Q16" s="409"/>
    </row>
    <row r="17" spans="1:17" ht="21.75" customHeight="1">
      <c r="A17" s="410" t="s">
        <v>41</v>
      </c>
      <c r="B17" s="411"/>
      <c r="C17" s="412"/>
      <c r="D17" s="268">
        <v>9.6291407440479073</v>
      </c>
      <c r="E17" s="413">
        <v>33.770736639913352</v>
      </c>
      <c r="F17" s="414"/>
      <c r="G17" s="268">
        <v>14.324880477866339</v>
      </c>
      <c r="H17" s="268">
        <v>3.3061973925805033</v>
      </c>
      <c r="I17" s="268">
        <v>16.175694357169785</v>
      </c>
      <c r="J17" s="268">
        <v>4.5262562177940602</v>
      </c>
      <c r="K17" s="268">
        <v>6.8659822455443456</v>
      </c>
      <c r="L17" s="268">
        <v>29.339214438778576</v>
      </c>
      <c r="M17" s="413">
        <v>10.321802171988825</v>
      </c>
      <c r="N17" s="415"/>
      <c r="O17" s="414"/>
      <c r="P17" s="416" t="s">
        <v>42</v>
      </c>
      <c r="Q17" s="417"/>
    </row>
    <row r="18" spans="1:17" ht="21.75" customHeight="1">
      <c r="A18" s="402" t="s">
        <v>43</v>
      </c>
      <c r="B18" s="403"/>
      <c r="C18" s="404"/>
      <c r="D18" s="271">
        <v>6.0306309945467174</v>
      </c>
      <c r="E18" s="405">
        <v>18.500488628017507</v>
      </c>
      <c r="F18" s="406"/>
      <c r="G18" s="271">
        <v>8.685756677324882</v>
      </c>
      <c r="H18" s="271">
        <v>1.403032121217243</v>
      </c>
      <c r="I18" s="271">
        <v>21.177643805811162</v>
      </c>
      <c r="J18" s="271">
        <v>2.2836414725278718</v>
      </c>
      <c r="K18" s="271">
        <v>4.006844537166816</v>
      </c>
      <c r="L18" s="271">
        <v>18.816645968052757</v>
      </c>
      <c r="M18" s="405">
        <v>6.186752982946599</v>
      </c>
      <c r="N18" s="407"/>
      <c r="O18" s="406"/>
      <c r="P18" s="408" t="s">
        <v>44</v>
      </c>
      <c r="Q18" s="409"/>
    </row>
    <row r="19" spans="1:17" ht="21.75" customHeight="1">
      <c r="A19" s="410" t="s">
        <v>45</v>
      </c>
      <c r="B19" s="411"/>
      <c r="C19" s="412"/>
      <c r="D19" s="268">
        <v>8.1189404382252022</v>
      </c>
      <c r="E19" s="413">
        <v>34.760531727690967</v>
      </c>
      <c r="F19" s="414"/>
      <c r="G19" s="268">
        <v>20.325043615638421</v>
      </c>
      <c r="H19" s="268">
        <v>1.9987148787919862</v>
      </c>
      <c r="I19" s="268">
        <v>25.053886925795055</v>
      </c>
      <c r="J19" s="268">
        <v>3.5277802515080641</v>
      </c>
      <c r="K19" s="268">
        <v>5.0280540577370099</v>
      </c>
      <c r="L19" s="268">
        <v>33.994222652446929</v>
      </c>
      <c r="M19" s="413">
        <v>14.078033447139282</v>
      </c>
      <c r="N19" s="415"/>
      <c r="O19" s="414"/>
      <c r="P19" s="416" t="s">
        <v>46</v>
      </c>
      <c r="Q19" s="417"/>
    </row>
    <row r="20" spans="1:17" ht="21.75" customHeight="1">
      <c r="A20" s="402" t="s">
        <v>47</v>
      </c>
      <c r="B20" s="403"/>
      <c r="C20" s="404"/>
      <c r="D20" s="271">
        <v>2.9012597366149673</v>
      </c>
      <c r="E20" s="405">
        <v>11.712074303405572</v>
      </c>
      <c r="F20" s="406"/>
      <c r="G20" s="271">
        <v>5.1469920970293828</v>
      </c>
      <c r="H20" s="271">
        <v>0.71238429427067584</v>
      </c>
      <c r="I20" s="271">
        <v>8.82025155230059</v>
      </c>
      <c r="J20" s="271">
        <v>1.4158045222868352</v>
      </c>
      <c r="K20" s="271">
        <v>1.6242640294895578</v>
      </c>
      <c r="L20" s="271">
        <v>10.902322678436093</v>
      </c>
      <c r="M20" s="405">
        <v>3.1572434290849425</v>
      </c>
      <c r="N20" s="407"/>
      <c r="O20" s="406"/>
      <c r="P20" s="408" t="s">
        <v>48</v>
      </c>
      <c r="Q20" s="409"/>
    </row>
    <row r="21" spans="1:17" ht="21.75" customHeight="1">
      <c r="A21" s="410" t="s">
        <v>49</v>
      </c>
      <c r="B21" s="411"/>
      <c r="C21" s="412"/>
      <c r="D21" s="268">
        <v>0</v>
      </c>
      <c r="E21" s="413">
        <v>2.6885971848805945</v>
      </c>
      <c r="F21" s="414"/>
      <c r="G21" s="268">
        <v>0.60246301054310269</v>
      </c>
      <c r="H21" s="268">
        <v>0</v>
      </c>
      <c r="I21" s="268">
        <v>4.9314365329617953</v>
      </c>
      <c r="J21" s="268">
        <v>0.82859483868583006</v>
      </c>
      <c r="K21" s="268">
        <v>0</v>
      </c>
      <c r="L21" s="268">
        <v>4.2209418837675354</v>
      </c>
      <c r="M21" s="413">
        <v>0.77025754486693054</v>
      </c>
      <c r="N21" s="415"/>
      <c r="O21" s="414"/>
      <c r="P21" s="416" t="s">
        <v>50</v>
      </c>
      <c r="Q21" s="417"/>
    </row>
    <row r="22" spans="1:17" ht="26.7" customHeight="1">
      <c r="A22" s="365" t="s">
        <v>11</v>
      </c>
      <c r="B22" s="366"/>
      <c r="C22" s="361"/>
      <c r="D22" s="273">
        <v>7.9358371441660385</v>
      </c>
      <c r="E22" s="400">
        <v>30.215458722214787</v>
      </c>
      <c r="F22" s="401"/>
      <c r="G22" s="273">
        <v>14.919140133717807</v>
      </c>
      <c r="H22" s="273">
        <v>1.9260419582586028</v>
      </c>
      <c r="I22" s="273">
        <v>9.0516941487511318</v>
      </c>
      <c r="J22" s="273">
        <v>2.6626668607790274</v>
      </c>
      <c r="K22" s="273">
        <v>4.3945961835307816</v>
      </c>
      <c r="L22" s="273">
        <v>24.587182479348758</v>
      </c>
      <c r="M22" s="364">
        <v>8.5033831452848911</v>
      </c>
      <c r="N22" s="366"/>
      <c r="O22" s="361"/>
      <c r="P22" s="365" t="s">
        <v>12</v>
      </c>
      <c r="Q22" s="361"/>
    </row>
    <row r="23" spans="1:17" ht="0.15" customHeight="1"/>
    <row r="24" spans="1:17" ht="0.9" customHeight="1"/>
    <row r="25" spans="1:17" ht="16.95" customHeight="1">
      <c r="A25" s="357" t="s">
        <v>13</v>
      </c>
      <c r="B25" s="358"/>
      <c r="C25" s="358"/>
      <c r="D25" s="358"/>
      <c r="E25" s="358"/>
      <c r="N25" s="269"/>
      <c r="O25" s="269"/>
      <c r="P25" s="269"/>
      <c r="Q25" s="73" t="s">
        <v>14</v>
      </c>
    </row>
    <row r="26" spans="1:17" ht="0.15" customHeight="1"/>
    <row r="27" spans="1:17" ht="5.25" customHeight="1"/>
  </sheetData>
  <mergeCells count="62">
    <mergeCell ref="A9:C9"/>
    <mergeCell ref="D9:G9"/>
    <mergeCell ref="H9:J9"/>
    <mergeCell ref="K9:O9"/>
    <mergeCell ref="P9:Q9"/>
    <mergeCell ref="B3:B4"/>
    <mergeCell ref="O3:P3"/>
    <mergeCell ref="O4:P4"/>
    <mergeCell ref="A5:P5"/>
    <mergeCell ref="A6:P6"/>
    <mergeCell ref="A10:C11"/>
    <mergeCell ref="D10:G10"/>
    <mergeCell ref="H10:J10"/>
    <mergeCell ref="K10:O10"/>
    <mergeCell ref="P10:Q11"/>
    <mergeCell ref="E11:F11"/>
    <mergeCell ref="M11:O11"/>
    <mergeCell ref="A12:C12"/>
    <mergeCell ref="E12:F12"/>
    <mergeCell ref="M12:O12"/>
    <mergeCell ref="P12:Q12"/>
    <mergeCell ref="A13:C13"/>
    <mergeCell ref="E13:F13"/>
    <mergeCell ref="M13:O13"/>
    <mergeCell ref="P13:Q13"/>
    <mergeCell ref="B14:C14"/>
    <mergeCell ref="E14:F14"/>
    <mergeCell ref="M14:O14"/>
    <mergeCell ref="P14:Q14"/>
    <mergeCell ref="A15:C15"/>
    <mergeCell ref="E15:F15"/>
    <mergeCell ref="M15:O15"/>
    <mergeCell ref="P15:Q15"/>
    <mergeCell ref="A16:C16"/>
    <mergeCell ref="E16:F16"/>
    <mergeCell ref="M16:O16"/>
    <mergeCell ref="P16:Q16"/>
    <mergeCell ref="A17:C17"/>
    <mergeCell ref="E17:F17"/>
    <mergeCell ref="M17:O17"/>
    <mergeCell ref="P17:Q17"/>
    <mergeCell ref="A18:C18"/>
    <mergeCell ref="E18:F18"/>
    <mergeCell ref="M18:O18"/>
    <mergeCell ref="P18:Q18"/>
    <mergeCell ref="A19:C19"/>
    <mergeCell ref="E19:F19"/>
    <mergeCell ref="M19:O19"/>
    <mergeCell ref="P19:Q19"/>
    <mergeCell ref="A20:C20"/>
    <mergeCell ref="E20:F20"/>
    <mergeCell ref="M20:O20"/>
    <mergeCell ref="P20:Q20"/>
    <mergeCell ref="A21:C21"/>
    <mergeCell ref="E21:F21"/>
    <mergeCell ref="M21:O21"/>
    <mergeCell ref="P21:Q21"/>
    <mergeCell ref="A22:C22"/>
    <mergeCell ref="E22:F22"/>
    <mergeCell ref="M22:O22"/>
    <mergeCell ref="P22:Q22"/>
    <mergeCell ref="A25:E25"/>
  </mergeCells>
  <pageMargins left="0.78740157480314998" right="0.78740157480314998" top="0.78740157480314998" bottom="0.78740157480314998" header="0.78740157480314998" footer="0.78740157480314998"/>
  <pageSetup paperSize="9" scale="52"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52AE0-3361-4A66-9B3A-86A8CA1F8774}">
  <sheetPr>
    <tabColor rgb="FF002060"/>
  </sheetPr>
  <dimension ref="A1:P33"/>
  <sheetViews>
    <sheetView showGridLines="0" rightToLeft="1" view="pageBreakPreview" zoomScale="60" zoomScaleNormal="100" workbookViewId="0">
      <selection activeCell="O10" sqref="O10"/>
    </sheetView>
  </sheetViews>
  <sheetFormatPr defaultColWidth="8.77734375" defaultRowHeight="13.8"/>
  <cols>
    <col min="1" max="1" width="18.21875" style="262" customWidth="1"/>
    <col min="2" max="2" width="4.6640625" style="262" customWidth="1"/>
    <col min="3" max="4" width="10.33203125" style="262" customWidth="1"/>
    <col min="5" max="5" width="7.6640625" style="262" customWidth="1"/>
    <col min="6" max="6" width="2.5546875" style="262" customWidth="1"/>
    <col min="7" max="11" width="10.33203125" style="262" customWidth="1"/>
    <col min="12" max="12" width="6.44140625" style="262" customWidth="1"/>
    <col min="13" max="13" width="1.88671875" style="262" customWidth="1"/>
    <col min="14" max="14" width="3.109375" style="262" customWidth="1"/>
    <col min="15" max="15" width="25.109375" style="262" customWidth="1"/>
    <col min="16" max="16" width="0.5546875" style="262" hidden="1" customWidth="1"/>
    <col min="17" max="16384" width="8.77734375" style="262"/>
  </cols>
  <sheetData>
    <row r="1" spans="1:16" ht="4.95" customHeight="1"/>
    <row r="2" spans="1:16" ht="4.95" customHeight="1"/>
    <row r="3" spans="1:16" ht="0.75" customHeight="1">
      <c r="A3" s="358"/>
    </row>
    <row r="4" spans="1:16" ht="16.95" customHeight="1">
      <c r="A4" s="358"/>
      <c r="N4" s="371" t="s">
        <v>0</v>
      </c>
      <c r="O4" s="358"/>
    </row>
    <row r="5" spans="1:16" ht="16.95" customHeight="1">
      <c r="A5" s="358"/>
      <c r="M5" s="372" t="s">
        <v>1</v>
      </c>
      <c r="N5" s="372"/>
      <c r="O5" s="372"/>
    </row>
    <row r="6" spans="1:16" ht="23.7" customHeight="1">
      <c r="A6" s="373" t="s">
        <v>149</v>
      </c>
      <c r="B6" s="358"/>
      <c r="C6" s="358"/>
      <c r="D6" s="358"/>
      <c r="E6" s="358"/>
      <c r="F6" s="358"/>
      <c r="G6" s="358"/>
      <c r="H6" s="358"/>
      <c r="I6" s="358"/>
      <c r="J6" s="358"/>
      <c r="K6" s="358"/>
      <c r="L6" s="358"/>
      <c r="M6" s="358"/>
      <c r="N6" s="358"/>
      <c r="O6" s="358"/>
    </row>
    <row r="7" spans="1:16" ht="1.2" customHeight="1"/>
    <row r="8" spans="1:16" ht="24.45" customHeight="1">
      <c r="A8" s="374" t="s">
        <v>150</v>
      </c>
      <c r="B8" s="358"/>
      <c r="C8" s="358"/>
      <c r="D8" s="358"/>
      <c r="E8" s="358"/>
      <c r="F8" s="358"/>
      <c r="G8" s="358"/>
      <c r="H8" s="358"/>
      <c r="I8" s="358"/>
      <c r="J8" s="358"/>
      <c r="K8" s="358"/>
      <c r="L8" s="358"/>
      <c r="M8" s="358"/>
      <c r="N8" s="358"/>
      <c r="O8" s="358"/>
    </row>
    <row r="9" spans="1:16" ht="0.15" customHeight="1"/>
    <row r="10" spans="1:16" ht="4.2" customHeight="1"/>
    <row r="11" spans="1:16" ht="16.95" customHeight="1">
      <c r="A11" s="369" t="s">
        <v>151</v>
      </c>
      <c r="B11" s="358"/>
      <c r="C11" s="370" t="s">
        <v>2</v>
      </c>
      <c r="D11" s="358"/>
      <c r="E11" s="358"/>
      <c r="F11" s="358"/>
      <c r="G11" s="370" t="s">
        <v>2</v>
      </c>
      <c r="H11" s="358"/>
      <c r="I11" s="358"/>
      <c r="J11" s="370" t="s">
        <v>2</v>
      </c>
      <c r="K11" s="358"/>
      <c r="L11" s="358"/>
      <c r="M11" s="358"/>
      <c r="N11" s="358"/>
      <c r="O11" s="428" t="s">
        <v>2</v>
      </c>
      <c r="P11" s="358"/>
    </row>
    <row r="12" spans="1:16" ht="43.2" customHeight="1">
      <c r="A12" s="365" t="s">
        <v>152</v>
      </c>
      <c r="B12" s="394"/>
      <c r="C12" s="365" t="s">
        <v>22</v>
      </c>
      <c r="D12" s="366"/>
      <c r="E12" s="366"/>
      <c r="F12" s="361"/>
      <c r="G12" s="365" t="s">
        <v>143</v>
      </c>
      <c r="H12" s="366"/>
      <c r="I12" s="361"/>
      <c r="J12" s="365" t="s">
        <v>28</v>
      </c>
      <c r="K12" s="366"/>
      <c r="L12" s="366"/>
      <c r="M12" s="366"/>
      <c r="N12" s="361"/>
      <c r="O12" s="427" t="s">
        <v>153</v>
      </c>
      <c r="P12" s="394"/>
    </row>
    <row r="13" spans="1:16" ht="43.2" customHeight="1">
      <c r="A13" s="395"/>
      <c r="B13" s="397"/>
      <c r="C13" s="264" t="s">
        <v>4</v>
      </c>
      <c r="D13" s="264" t="s">
        <v>5</v>
      </c>
      <c r="E13" s="365" t="s">
        <v>30</v>
      </c>
      <c r="F13" s="361"/>
      <c r="G13" s="264" t="s">
        <v>4</v>
      </c>
      <c r="H13" s="264" t="s">
        <v>5</v>
      </c>
      <c r="I13" s="264" t="s">
        <v>30</v>
      </c>
      <c r="J13" s="264" t="s">
        <v>4</v>
      </c>
      <c r="K13" s="264" t="s">
        <v>5</v>
      </c>
      <c r="L13" s="365" t="s">
        <v>30</v>
      </c>
      <c r="M13" s="366"/>
      <c r="N13" s="361"/>
      <c r="O13" s="395"/>
      <c r="P13" s="397"/>
    </row>
    <row r="14" spans="1:16" ht="21.75" customHeight="1">
      <c r="A14" s="425" t="s">
        <v>154</v>
      </c>
      <c r="B14" s="424"/>
      <c r="C14" s="268">
        <v>6.9087896544756511</v>
      </c>
      <c r="D14" s="268">
        <v>28.316359567127453</v>
      </c>
      <c r="E14" s="368">
        <v>13.9180082976725</v>
      </c>
      <c r="F14" s="361"/>
      <c r="G14" s="268">
        <v>1.7923838287765903</v>
      </c>
      <c r="H14" s="268">
        <v>8.868908001042481</v>
      </c>
      <c r="I14" s="268">
        <v>2.5758310209344235</v>
      </c>
      <c r="J14" s="268">
        <v>3.657129087828364</v>
      </c>
      <c r="K14" s="268">
        <v>22.318611262935015</v>
      </c>
      <c r="L14" s="368">
        <v>7.4671722925991251</v>
      </c>
      <c r="M14" s="366"/>
      <c r="N14" s="361"/>
      <c r="O14" s="426" t="s">
        <v>155</v>
      </c>
      <c r="P14" s="421"/>
    </row>
    <row r="15" spans="1:16" ht="21.75" customHeight="1">
      <c r="A15" s="422" t="s">
        <v>156</v>
      </c>
      <c r="B15" s="424"/>
      <c r="C15" s="271">
        <v>7.8957682011933681</v>
      </c>
      <c r="D15" s="271">
        <v>26.192376086406703</v>
      </c>
      <c r="E15" s="362">
        <v>13.64740976311759</v>
      </c>
      <c r="F15" s="361"/>
      <c r="G15" s="271">
        <v>3.1037634297456096</v>
      </c>
      <c r="H15" s="271">
        <v>18.767356904553335</v>
      </c>
      <c r="I15" s="271">
        <v>4.5687641827366221</v>
      </c>
      <c r="J15" s="271">
        <v>4.7736347339507645</v>
      </c>
      <c r="K15" s="271">
        <v>23.993431447634425</v>
      </c>
      <c r="L15" s="362">
        <v>8.3292699925302607</v>
      </c>
      <c r="M15" s="366"/>
      <c r="N15" s="361"/>
      <c r="O15" s="420" t="s">
        <v>157</v>
      </c>
      <c r="P15" s="421"/>
    </row>
    <row r="16" spans="1:16" ht="21.75" customHeight="1">
      <c r="A16" s="425" t="s">
        <v>158</v>
      </c>
      <c r="B16" s="424"/>
      <c r="C16" s="268">
        <v>12.270203836737064</v>
      </c>
      <c r="D16" s="268">
        <v>37.261563104852165</v>
      </c>
      <c r="E16" s="368">
        <v>20.413280473563226</v>
      </c>
      <c r="F16" s="361"/>
      <c r="G16" s="268">
        <v>1.817712852017727</v>
      </c>
      <c r="H16" s="268">
        <v>4.0104450853534956</v>
      </c>
      <c r="I16" s="268">
        <v>2.0532204794615163</v>
      </c>
      <c r="J16" s="268">
        <v>6.217471652049702</v>
      </c>
      <c r="K16" s="268">
        <v>28.778598629850954</v>
      </c>
      <c r="L16" s="368">
        <v>11.057476437657513</v>
      </c>
      <c r="M16" s="366"/>
      <c r="N16" s="361"/>
      <c r="O16" s="426" t="s">
        <v>159</v>
      </c>
      <c r="P16" s="421"/>
    </row>
    <row r="17" spans="1:16" ht="21.75" customHeight="1">
      <c r="A17" s="422" t="s">
        <v>160</v>
      </c>
      <c r="B17" s="424"/>
      <c r="C17" s="271">
        <v>10.174787379413026</v>
      </c>
      <c r="D17" s="271">
        <v>37.740910469925112</v>
      </c>
      <c r="E17" s="362">
        <v>19.496286537314159</v>
      </c>
      <c r="F17" s="361"/>
      <c r="G17" s="271">
        <v>0.17810695826920361</v>
      </c>
      <c r="H17" s="271">
        <v>1.5545512623334832</v>
      </c>
      <c r="I17" s="271">
        <v>0.34928509844425415</v>
      </c>
      <c r="J17" s="271">
        <v>4.6936869045140392</v>
      </c>
      <c r="K17" s="271">
        <v>28.611424512139067</v>
      </c>
      <c r="L17" s="362">
        <v>10.334869890150737</v>
      </c>
      <c r="M17" s="366"/>
      <c r="N17" s="361"/>
      <c r="O17" s="420" t="s">
        <v>161</v>
      </c>
      <c r="P17" s="421"/>
    </row>
    <row r="18" spans="1:16" ht="21.75" customHeight="1">
      <c r="A18" s="425" t="s">
        <v>162</v>
      </c>
      <c r="B18" s="424"/>
      <c r="C18" s="268">
        <v>5.9358207316252392</v>
      </c>
      <c r="D18" s="268">
        <v>27.394362187641402</v>
      </c>
      <c r="E18" s="368">
        <v>12.001236638376445</v>
      </c>
      <c r="F18" s="361"/>
      <c r="G18" s="268">
        <v>1.5433680875241578</v>
      </c>
      <c r="H18" s="268">
        <v>3.5743725417847525</v>
      </c>
      <c r="I18" s="268">
        <v>1.7374486961257745</v>
      </c>
      <c r="J18" s="268">
        <v>3.3557789233619761</v>
      </c>
      <c r="K18" s="268">
        <v>20.813940879220976</v>
      </c>
      <c r="L18" s="368">
        <v>6.5582594588100216</v>
      </c>
      <c r="M18" s="366"/>
      <c r="N18" s="361"/>
      <c r="O18" s="426" t="s">
        <v>825</v>
      </c>
      <c r="P18" s="421"/>
    </row>
    <row r="19" spans="1:16" ht="21.75" customHeight="1">
      <c r="A19" s="422" t="s">
        <v>164</v>
      </c>
      <c r="B19" s="424"/>
      <c r="C19" s="271">
        <v>9.2931841259539176</v>
      </c>
      <c r="D19" s="271">
        <v>33.298209841032971</v>
      </c>
      <c r="E19" s="362">
        <v>16.850553813215129</v>
      </c>
      <c r="F19" s="361"/>
      <c r="G19" s="271">
        <v>8.4052925010309865E-2</v>
      </c>
      <c r="H19" s="271">
        <v>4.4945490584737362</v>
      </c>
      <c r="I19" s="271">
        <v>0.58125731459679297</v>
      </c>
      <c r="J19" s="271">
        <v>5.112716411938294</v>
      </c>
      <c r="K19" s="271">
        <v>27.914472678772384</v>
      </c>
      <c r="L19" s="362">
        <v>10.489616641330747</v>
      </c>
      <c r="M19" s="366"/>
      <c r="N19" s="361"/>
      <c r="O19" s="420" t="s">
        <v>165</v>
      </c>
      <c r="P19" s="421"/>
    </row>
    <row r="20" spans="1:16" ht="21.75" customHeight="1">
      <c r="A20" s="425" t="s">
        <v>166</v>
      </c>
      <c r="B20" s="424"/>
      <c r="C20" s="268">
        <v>9.3394724241985596</v>
      </c>
      <c r="D20" s="268">
        <v>44.052070703847875</v>
      </c>
      <c r="E20" s="368">
        <v>19.883009198779696</v>
      </c>
      <c r="F20" s="361"/>
      <c r="G20" s="268">
        <v>1.8474249773713651</v>
      </c>
      <c r="H20" s="268">
        <v>2.1896580764695974</v>
      </c>
      <c r="I20" s="268">
        <v>1.8888707571801566</v>
      </c>
      <c r="J20" s="268">
        <v>6.2041278834479971</v>
      </c>
      <c r="K20" s="268">
        <v>36.298691845350753</v>
      </c>
      <c r="L20" s="368">
        <v>13.349265876787783</v>
      </c>
      <c r="M20" s="366"/>
      <c r="N20" s="361"/>
      <c r="O20" s="426" t="s">
        <v>167</v>
      </c>
      <c r="P20" s="421"/>
    </row>
    <row r="21" spans="1:16" ht="21.75" customHeight="1">
      <c r="A21" s="422" t="s">
        <v>168</v>
      </c>
      <c r="B21" s="424"/>
      <c r="C21" s="271">
        <v>8.5737632240061892</v>
      </c>
      <c r="D21" s="271">
        <v>36.278494138109814</v>
      </c>
      <c r="E21" s="362">
        <v>18.048961848652979</v>
      </c>
      <c r="F21" s="361"/>
      <c r="G21" s="271">
        <v>0.6822688715919315</v>
      </c>
      <c r="H21" s="271">
        <v>1.5822242531558803</v>
      </c>
      <c r="I21" s="271">
        <v>0.80164875964175852</v>
      </c>
      <c r="J21" s="271">
        <v>4.637746832354428</v>
      </c>
      <c r="K21" s="271">
        <v>28.420439844760676</v>
      </c>
      <c r="L21" s="362">
        <v>10.629774973273188</v>
      </c>
      <c r="M21" s="366"/>
      <c r="N21" s="361"/>
      <c r="O21" s="420" t="s">
        <v>169</v>
      </c>
      <c r="P21" s="421"/>
    </row>
    <row r="22" spans="1:16" ht="21.75" customHeight="1">
      <c r="A22" s="425" t="s">
        <v>170</v>
      </c>
      <c r="B22" s="424"/>
      <c r="C22" s="268">
        <v>10.265739418781376</v>
      </c>
      <c r="D22" s="268">
        <v>28.620056831636276</v>
      </c>
      <c r="E22" s="368">
        <v>16.534071954954861</v>
      </c>
      <c r="F22" s="361"/>
      <c r="G22" s="268">
        <v>1.9653557872020655</v>
      </c>
      <c r="H22" s="268">
        <v>4.2230104189758366</v>
      </c>
      <c r="I22" s="268">
        <v>2.2996996109715862</v>
      </c>
      <c r="J22" s="268">
        <v>6.5850407559937807</v>
      </c>
      <c r="K22" s="268">
        <v>23.478017100406483</v>
      </c>
      <c r="L22" s="368">
        <v>11.108956232326518</v>
      </c>
      <c r="M22" s="366"/>
      <c r="N22" s="361"/>
      <c r="O22" s="426" t="s">
        <v>826</v>
      </c>
      <c r="P22" s="421"/>
    </row>
    <row r="23" spans="1:16" ht="21.75" customHeight="1">
      <c r="A23" s="422" t="s">
        <v>172</v>
      </c>
      <c r="B23" s="424"/>
      <c r="C23" s="271">
        <v>9.6801167093652154</v>
      </c>
      <c r="D23" s="271">
        <v>32.078950222318618</v>
      </c>
      <c r="E23" s="362">
        <v>16.377368656042581</v>
      </c>
      <c r="F23" s="361"/>
      <c r="G23" s="271">
        <v>1.1859221540677334</v>
      </c>
      <c r="H23" s="271">
        <v>6.1881387301842761</v>
      </c>
      <c r="I23" s="271">
        <v>1.484459044106347</v>
      </c>
      <c r="J23" s="271">
        <v>6.1922627648441715</v>
      </c>
      <c r="K23" s="271">
        <v>29.647014361300077</v>
      </c>
      <c r="L23" s="362">
        <v>11.286459367925442</v>
      </c>
      <c r="M23" s="366"/>
      <c r="N23" s="361"/>
      <c r="O23" s="420" t="s">
        <v>173</v>
      </c>
      <c r="P23" s="421"/>
    </row>
    <row r="24" spans="1:16" ht="21.75" customHeight="1">
      <c r="A24" s="425" t="s">
        <v>174</v>
      </c>
      <c r="B24" s="424"/>
      <c r="C24" s="268">
        <v>6.0712457774593105</v>
      </c>
      <c r="D24" s="268">
        <v>29.637810362721879</v>
      </c>
      <c r="E24" s="368">
        <v>12.618007348429403</v>
      </c>
      <c r="F24" s="361"/>
      <c r="G24" s="268">
        <v>1.9682678152772477</v>
      </c>
      <c r="H24" s="268">
        <v>1.6079418344519016</v>
      </c>
      <c r="I24" s="268">
        <v>1.9421993384383502</v>
      </c>
      <c r="J24" s="268">
        <v>4.084585126323292</v>
      </c>
      <c r="K24" s="268">
        <v>25.155939099912811</v>
      </c>
      <c r="L24" s="368">
        <v>8.1102321846542846</v>
      </c>
      <c r="M24" s="366"/>
      <c r="N24" s="361"/>
      <c r="O24" s="426" t="s">
        <v>175</v>
      </c>
      <c r="P24" s="421"/>
    </row>
    <row r="25" spans="1:16" ht="21.75" customHeight="1">
      <c r="A25" s="422" t="s">
        <v>176</v>
      </c>
      <c r="B25" s="424"/>
      <c r="C25" s="271">
        <v>4.9788616749938859</v>
      </c>
      <c r="D25" s="271">
        <v>33.175498690308281</v>
      </c>
      <c r="E25" s="362">
        <v>13.894574211377192</v>
      </c>
      <c r="F25" s="361"/>
      <c r="G25" s="271">
        <v>0</v>
      </c>
      <c r="H25" s="271">
        <v>0</v>
      </c>
      <c r="I25" s="271">
        <v>0</v>
      </c>
      <c r="J25" s="271">
        <v>2.7598985132055494</v>
      </c>
      <c r="K25" s="271">
        <v>26.03522226394956</v>
      </c>
      <c r="L25" s="362">
        <v>8.4904374908754683</v>
      </c>
      <c r="M25" s="366"/>
      <c r="N25" s="361"/>
      <c r="O25" s="420" t="s">
        <v>177</v>
      </c>
      <c r="P25" s="421"/>
    </row>
    <row r="26" spans="1:16" ht="21.75" customHeight="1">
      <c r="A26" s="425" t="s">
        <v>178</v>
      </c>
      <c r="B26" s="424"/>
      <c r="C26" s="268">
        <v>8.7471170390618322</v>
      </c>
      <c r="D26" s="268">
        <v>26.971649118823965</v>
      </c>
      <c r="E26" s="368">
        <v>14.227198252321136</v>
      </c>
      <c r="F26" s="361"/>
      <c r="G26" s="268">
        <v>0.60004492314932667</v>
      </c>
      <c r="H26" s="268">
        <v>2.41856563679575</v>
      </c>
      <c r="I26" s="268">
        <v>0.84138071781741952</v>
      </c>
      <c r="J26" s="268">
        <v>4.4054947560419517</v>
      </c>
      <c r="K26" s="268">
        <v>19.881718910845127</v>
      </c>
      <c r="L26" s="368">
        <v>7.8134792406537379</v>
      </c>
      <c r="M26" s="366"/>
      <c r="N26" s="361"/>
      <c r="O26" s="426" t="s">
        <v>179</v>
      </c>
      <c r="P26" s="421"/>
    </row>
    <row r="27" spans="1:16" ht="26.7" customHeight="1">
      <c r="A27" s="365" t="s">
        <v>11</v>
      </c>
      <c r="B27" s="361"/>
      <c r="C27" s="273">
        <v>7.9358371441660385</v>
      </c>
      <c r="D27" s="273">
        <v>30.215458722214787</v>
      </c>
      <c r="E27" s="364">
        <v>14.919140133717807</v>
      </c>
      <c r="F27" s="361"/>
      <c r="G27" s="273">
        <v>1.9260419582586028</v>
      </c>
      <c r="H27" s="273">
        <v>9.0516941487511318</v>
      </c>
      <c r="I27" s="273">
        <v>2.6626668607790274</v>
      </c>
      <c r="J27" s="273">
        <v>4.3945961835307816</v>
      </c>
      <c r="K27" s="273">
        <v>24.587182479348758</v>
      </c>
      <c r="L27" s="364">
        <v>8.5033831452848911</v>
      </c>
      <c r="M27" s="366"/>
      <c r="N27" s="361"/>
      <c r="O27" s="365" t="s">
        <v>12</v>
      </c>
      <c r="P27" s="361"/>
    </row>
    <row r="28" spans="1:16" ht="0.15" customHeight="1">
      <c r="A28" s="357" t="s">
        <v>13</v>
      </c>
      <c r="B28" s="358"/>
      <c r="C28" s="358"/>
      <c r="D28" s="358"/>
      <c r="E28" s="358"/>
    </row>
    <row r="29" spans="1:16" ht="0.9" customHeight="1">
      <c r="A29" s="358"/>
      <c r="B29" s="358"/>
      <c r="C29" s="358"/>
      <c r="D29" s="358"/>
      <c r="E29" s="358"/>
    </row>
    <row r="30" spans="1:16" ht="16.2" customHeight="1">
      <c r="A30" s="358"/>
      <c r="B30" s="358"/>
      <c r="C30" s="358"/>
      <c r="D30" s="358"/>
      <c r="E30" s="358"/>
      <c r="M30" s="359" t="s">
        <v>14</v>
      </c>
      <c r="N30" s="358"/>
      <c r="O30" s="358"/>
    </row>
    <row r="31" spans="1:16" ht="1.2" customHeight="1">
      <c r="M31" s="358"/>
      <c r="N31" s="358"/>
      <c r="O31" s="358"/>
    </row>
    <row r="32" spans="1:16" ht="1.2" customHeight="1"/>
    <row r="33" ht="5.25" customHeight="1"/>
  </sheetData>
  <mergeCells count="75">
    <mergeCell ref="A3:A5"/>
    <mergeCell ref="N4:O4"/>
    <mergeCell ref="A6:O6"/>
    <mergeCell ref="A8:O8"/>
    <mergeCell ref="A11:B11"/>
    <mergeCell ref="C11:F11"/>
    <mergeCell ref="G11:I11"/>
    <mergeCell ref="J11:N11"/>
    <mergeCell ref="O11:P11"/>
    <mergeCell ref="A12:B13"/>
    <mergeCell ref="C12:F12"/>
    <mergeCell ref="G12:I12"/>
    <mergeCell ref="J12:N12"/>
    <mergeCell ref="O12:P13"/>
    <mergeCell ref="E13:F13"/>
    <mergeCell ref="L13:N13"/>
    <mergeCell ref="A14:B14"/>
    <mergeCell ref="E14:F14"/>
    <mergeCell ref="L14:N14"/>
    <mergeCell ref="O14:P14"/>
    <mergeCell ref="A15:B15"/>
    <mergeCell ref="E15:F15"/>
    <mergeCell ref="L15:N15"/>
    <mergeCell ref="O15:P15"/>
    <mergeCell ref="A16:B16"/>
    <mergeCell ref="E16:F16"/>
    <mergeCell ref="L16:N16"/>
    <mergeCell ref="O16:P16"/>
    <mergeCell ref="A17:B17"/>
    <mergeCell ref="E17:F17"/>
    <mergeCell ref="L17:N17"/>
    <mergeCell ref="O17:P17"/>
    <mergeCell ref="A18:B18"/>
    <mergeCell ref="E18:F18"/>
    <mergeCell ref="L18:N18"/>
    <mergeCell ref="O18:P18"/>
    <mergeCell ref="A19:B19"/>
    <mergeCell ref="E19:F19"/>
    <mergeCell ref="L19:N19"/>
    <mergeCell ref="O19:P19"/>
    <mergeCell ref="A20:B20"/>
    <mergeCell ref="E20:F20"/>
    <mergeCell ref="L20:N20"/>
    <mergeCell ref="O20:P20"/>
    <mergeCell ref="A21:B21"/>
    <mergeCell ref="E21:F21"/>
    <mergeCell ref="L21:N21"/>
    <mergeCell ref="O21:P21"/>
    <mergeCell ref="E25:F25"/>
    <mergeCell ref="L25:N25"/>
    <mergeCell ref="O25:P25"/>
    <mergeCell ref="A22:B22"/>
    <mergeCell ref="E22:F22"/>
    <mergeCell ref="L22:N22"/>
    <mergeCell ref="O22:P22"/>
    <mergeCell ref="A23:B23"/>
    <mergeCell ref="E23:F23"/>
    <mergeCell ref="L23:N23"/>
    <mergeCell ref="O23:P23"/>
    <mergeCell ref="A28:E30"/>
    <mergeCell ref="M30:O31"/>
    <mergeCell ref="M5:O5"/>
    <mergeCell ref="A26:B26"/>
    <mergeCell ref="E26:F26"/>
    <mergeCell ref="L26:N26"/>
    <mergeCell ref="O26:P26"/>
    <mergeCell ref="A27:B27"/>
    <mergeCell ref="E27:F27"/>
    <mergeCell ref="L27:N27"/>
    <mergeCell ref="O27:P27"/>
    <mergeCell ref="A24:B24"/>
    <mergeCell ref="E24:F24"/>
    <mergeCell ref="L24:N24"/>
    <mergeCell ref="O24:P24"/>
    <mergeCell ref="A25:B25"/>
  </mergeCells>
  <pageMargins left="0.78740157480314998" right="0.78740157480314998" top="0.78740157480314998" bottom="0.78740157480314998" header="0.78740157480314998" footer="0.78740157480314998"/>
  <pageSetup paperSize="9" scale="56" orientation="portrait" horizontalDpi="300" verticalDpi="300" r:id="rId1"/>
  <headerFooter alignWithMargins="0"/>
  <colBreaks count="1" manualBreakCount="1">
    <brk id="1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556E3-4F95-402B-90EF-A97A5DC337A6}">
  <sheetPr>
    <tabColor rgb="FF002060"/>
  </sheetPr>
  <dimension ref="A1:O21"/>
  <sheetViews>
    <sheetView showGridLines="0" rightToLeft="1" view="pageBreakPreview" zoomScale="60" zoomScaleNormal="100" workbookViewId="0">
      <selection activeCell="AE32" sqref="AE32"/>
    </sheetView>
  </sheetViews>
  <sheetFormatPr defaultColWidth="9.109375" defaultRowHeight="13.8"/>
  <cols>
    <col min="1" max="1" width="17.88671875" style="279" customWidth="1"/>
    <col min="2" max="2" width="0.44140625" style="279" customWidth="1"/>
    <col min="3" max="3" width="17.44140625" style="279" customWidth="1"/>
    <col min="4" max="4" width="9" style="279" customWidth="1"/>
    <col min="5" max="5" width="11.44140625" style="279" customWidth="1"/>
    <col min="6" max="6" width="2.44140625" style="279" customWidth="1"/>
    <col min="7" max="7" width="5" style="279" customWidth="1"/>
    <col min="8" max="8" width="13" style="279" customWidth="1"/>
    <col min="9" max="9" width="11.88671875" style="279" customWidth="1"/>
    <col min="10" max="10" width="0" style="279" hidden="1" customWidth="1"/>
    <col min="11" max="11" width="7.5546875" style="279" customWidth="1"/>
    <col min="12" max="12" width="0" style="279" hidden="1" customWidth="1"/>
    <col min="13" max="13" width="4.44140625" style="279" customWidth="1"/>
    <col min="14" max="14" width="0" style="279" hidden="1" customWidth="1"/>
    <col min="15" max="15" width="0.109375" style="279" customWidth="1"/>
    <col min="16" max="16" width="41.33203125" style="279" customWidth="1"/>
    <col min="17" max="17" width="28.33203125" style="279" customWidth="1"/>
    <col min="18" max="16384" width="9.109375" style="279"/>
  </cols>
  <sheetData>
    <row r="1" spans="1:15" ht="4.3499999999999996" customHeight="1"/>
    <row r="2" spans="1:15" ht="4.6500000000000004" customHeight="1"/>
    <row r="3" spans="1:15" ht="1.35" customHeight="1">
      <c r="A3" s="429"/>
      <c r="B3" s="429"/>
    </row>
    <row r="4" spans="1:15" ht="17.100000000000001" customHeight="1">
      <c r="A4" s="429"/>
      <c r="B4" s="429"/>
      <c r="H4" s="371" t="s">
        <v>0</v>
      </c>
      <c r="I4" s="429"/>
      <c r="J4" s="429"/>
      <c r="K4" s="429"/>
    </row>
    <row r="5" spans="1:15" ht="16.649999999999999" customHeight="1">
      <c r="A5" s="429"/>
      <c r="B5" s="429"/>
      <c r="H5" s="372" t="s">
        <v>1</v>
      </c>
      <c r="I5" s="429"/>
      <c r="J5" s="429"/>
      <c r="K5" s="429"/>
    </row>
    <row r="6" spans="1:15" ht="0.6" customHeight="1">
      <c r="H6" s="429"/>
      <c r="I6" s="429"/>
      <c r="J6" s="429"/>
      <c r="K6" s="429"/>
    </row>
    <row r="7" spans="1:15" ht="23.85" customHeight="1">
      <c r="A7" s="373" t="s">
        <v>844</v>
      </c>
      <c r="B7" s="429"/>
      <c r="C7" s="429"/>
      <c r="D7" s="429"/>
      <c r="E7" s="429"/>
      <c r="F7" s="429"/>
      <c r="G7" s="429"/>
      <c r="H7" s="429"/>
      <c r="I7" s="429"/>
    </row>
    <row r="8" spans="1:15" ht="24.6" customHeight="1">
      <c r="A8" s="374" t="s">
        <v>181</v>
      </c>
      <c r="B8" s="429"/>
      <c r="C8" s="429"/>
      <c r="D8" s="429"/>
      <c r="E8" s="429"/>
      <c r="F8" s="429"/>
      <c r="G8" s="429"/>
      <c r="H8" s="429"/>
      <c r="I8" s="429"/>
    </row>
    <row r="9" spans="1:15" ht="4.3499999999999996" customHeight="1"/>
    <row r="10" spans="1:15" ht="1.35" customHeight="1"/>
    <row r="11" spans="1:15" ht="17.100000000000001" customHeight="1">
      <c r="A11" s="261" t="s">
        <v>219</v>
      </c>
      <c r="B11" s="438" t="s">
        <v>2</v>
      </c>
      <c r="C11" s="429"/>
      <c r="D11" s="370" t="s">
        <v>2</v>
      </c>
      <c r="E11" s="429"/>
      <c r="F11" s="370" t="s">
        <v>2</v>
      </c>
      <c r="G11" s="429"/>
      <c r="H11" s="429"/>
      <c r="I11" s="439" t="s">
        <v>2</v>
      </c>
      <c r="J11" s="429"/>
      <c r="K11" s="429"/>
      <c r="L11" s="429"/>
      <c r="M11" s="429"/>
      <c r="N11" s="429"/>
      <c r="O11" s="429"/>
    </row>
    <row r="12" spans="1:15" ht="45" customHeight="1">
      <c r="A12" s="365" t="s">
        <v>183</v>
      </c>
      <c r="B12" s="366"/>
      <c r="C12" s="361"/>
      <c r="D12" s="365" t="s">
        <v>22</v>
      </c>
      <c r="E12" s="361"/>
      <c r="F12" s="365" t="s">
        <v>23</v>
      </c>
      <c r="G12" s="366"/>
      <c r="H12" s="361"/>
      <c r="I12" s="427" t="s">
        <v>6</v>
      </c>
      <c r="J12" s="366"/>
      <c r="K12" s="366"/>
      <c r="L12" s="366"/>
      <c r="M12" s="366"/>
      <c r="N12" s="366"/>
      <c r="O12" s="361"/>
    </row>
    <row r="13" spans="1:15" ht="21.75" customHeight="1">
      <c r="A13" s="267" t="s">
        <v>72</v>
      </c>
      <c r="B13" s="367" t="s">
        <v>184</v>
      </c>
      <c r="C13" s="361"/>
      <c r="D13" s="436">
        <v>36.519772546327097</v>
      </c>
      <c r="E13" s="431"/>
      <c r="F13" s="436">
        <v>64.857325155202844</v>
      </c>
      <c r="G13" s="432"/>
      <c r="H13" s="431"/>
      <c r="I13" s="437">
        <v>41.164602377907975</v>
      </c>
      <c r="J13" s="432"/>
      <c r="K13" s="432"/>
      <c r="L13" s="432"/>
      <c r="M13" s="432"/>
      <c r="N13" s="432"/>
      <c r="O13" s="431"/>
    </row>
    <row r="14" spans="1:15" ht="21.75" customHeight="1">
      <c r="A14" s="270" t="s">
        <v>185</v>
      </c>
      <c r="B14" s="360" t="s">
        <v>186</v>
      </c>
      <c r="C14" s="361"/>
      <c r="D14" s="430">
        <v>63.480227453672931</v>
      </c>
      <c r="E14" s="431"/>
      <c r="F14" s="430">
        <v>35.142674844797156</v>
      </c>
      <c r="G14" s="432"/>
      <c r="H14" s="431"/>
      <c r="I14" s="433">
        <v>58.835397622092025</v>
      </c>
      <c r="J14" s="432"/>
      <c r="K14" s="432"/>
      <c r="L14" s="432"/>
      <c r="M14" s="432"/>
      <c r="N14" s="432"/>
      <c r="O14" s="431"/>
    </row>
    <row r="15" spans="1:15" ht="26.85" customHeight="1">
      <c r="A15" s="272" t="s">
        <v>11</v>
      </c>
      <c r="B15" s="365" t="s">
        <v>12</v>
      </c>
      <c r="C15" s="361"/>
      <c r="D15" s="427">
        <f>SUM(D13:E14)</f>
        <v>100.00000000000003</v>
      </c>
      <c r="E15" s="361"/>
      <c r="F15" s="427">
        <f>SUM(F13:H14)</f>
        <v>100</v>
      </c>
      <c r="G15" s="366"/>
      <c r="H15" s="361"/>
      <c r="I15" s="427">
        <f>SUM(I13:O14)</f>
        <v>100</v>
      </c>
      <c r="J15" s="434"/>
      <c r="K15" s="434"/>
      <c r="L15" s="434"/>
      <c r="M15" s="434"/>
      <c r="N15" s="434"/>
      <c r="O15" s="435"/>
    </row>
    <row r="16" spans="1:15" ht="2.1" customHeight="1"/>
    <row r="17" spans="1:13" ht="0.9" customHeight="1"/>
    <row r="18" spans="1:13" ht="17.100000000000001" customHeight="1">
      <c r="A18" s="357" t="s">
        <v>13</v>
      </c>
      <c r="B18" s="429"/>
      <c r="C18" s="429"/>
      <c r="D18" s="429"/>
      <c r="G18" s="359" t="s">
        <v>14</v>
      </c>
      <c r="H18" s="429"/>
      <c r="I18" s="429"/>
      <c r="J18" s="429"/>
      <c r="K18" s="429"/>
      <c r="L18" s="429"/>
      <c r="M18" s="429"/>
    </row>
    <row r="19" spans="1:13" ht="0.15" customHeight="1"/>
    <row r="20" spans="1:13" ht="105.15" customHeight="1"/>
    <row r="21" spans="1:13" ht="6.15" customHeight="1"/>
  </sheetData>
  <mergeCells count="27">
    <mergeCell ref="B11:C11"/>
    <mergeCell ref="D11:E11"/>
    <mergeCell ref="F11:H11"/>
    <mergeCell ref="I11:O11"/>
    <mergeCell ref="A3:B5"/>
    <mergeCell ref="H4:K4"/>
    <mergeCell ref="H5:K6"/>
    <mergeCell ref="A7:I7"/>
    <mergeCell ref="A8:I8"/>
    <mergeCell ref="A12:C12"/>
    <mergeCell ref="D12:E12"/>
    <mergeCell ref="F12:H12"/>
    <mergeCell ref="I12:O12"/>
    <mergeCell ref="B13:C13"/>
    <mergeCell ref="D13:E13"/>
    <mergeCell ref="F13:H13"/>
    <mergeCell ref="I13:O13"/>
    <mergeCell ref="A18:D18"/>
    <mergeCell ref="G18:M18"/>
    <mergeCell ref="B14:C14"/>
    <mergeCell ref="D14:E14"/>
    <mergeCell ref="F14:H14"/>
    <mergeCell ref="I14:O14"/>
    <mergeCell ref="B15:C15"/>
    <mergeCell ref="D15:E15"/>
    <mergeCell ref="F15:H15"/>
    <mergeCell ref="I15:O15"/>
  </mergeCells>
  <pageMargins left="0.78740157480314998" right="0.78740157480314998" top="0.78740157480314998" bottom="0.78740157480314998" header="0.78740157480314998" footer="0.78740157480314998"/>
  <pageSetup paperSize="9" scale="7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64</vt:i4>
      </vt:variant>
      <vt:variant>
        <vt:lpstr>Named Ranges</vt:lpstr>
      </vt:variant>
      <vt:variant>
        <vt:i4>68</vt:i4>
      </vt:variant>
    </vt:vector>
  </HeadingPairs>
  <TitlesOfParts>
    <vt:vector size="132" baseType="lpstr">
      <vt:lpstr>الفهرس-Index</vt:lpstr>
      <vt:lpstr>1</vt:lpstr>
      <vt:lpstr>2</vt:lpstr>
      <vt:lpstr>2-1 </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20-1 </vt:lpstr>
      <vt:lpstr>21</vt:lpstr>
      <vt:lpstr>23 </vt:lpstr>
      <vt:lpstr>22</vt:lpstr>
      <vt:lpstr>24</vt:lpstr>
      <vt:lpstr>25</vt:lpstr>
      <vt:lpstr>26</vt:lpstr>
      <vt:lpstr>27</vt:lpstr>
      <vt:lpstr>28</vt:lpstr>
      <vt:lpstr>29</vt:lpstr>
      <vt:lpstr>30</vt:lpstr>
      <vt:lpstr>31</vt:lpstr>
      <vt:lpstr>32</vt:lpstr>
      <vt:lpstr>33</vt:lpstr>
      <vt:lpstr>34</vt:lpstr>
      <vt:lpstr>35-1</vt:lpstr>
      <vt:lpstr> 35</vt:lpstr>
      <vt:lpstr>36 </vt:lpstr>
      <vt:lpstr> 37</vt:lpstr>
      <vt:lpstr>38 </vt:lpstr>
      <vt:lpstr>39 </vt:lpstr>
      <vt:lpstr>40 </vt:lpstr>
      <vt:lpstr>41 </vt:lpstr>
      <vt:lpstr>42 </vt:lpstr>
      <vt:lpstr> 43</vt:lpstr>
      <vt:lpstr>44 </vt:lpstr>
      <vt:lpstr>45 </vt:lpstr>
      <vt:lpstr>46 </vt:lpstr>
      <vt:lpstr>47 </vt:lpstr>
      <vt:lpstr>48 </vt:lpstr>
      <vt:lpstr>49 </vt:lpstr>
      <vt:lpstr>50 </vt:lpstr>
      <vt:lpstr>51 </vt:lpstr>
      <vt:lpstr>52 </vt:lpstr>
      <vt:lpstr> 53 </vt:lpstr>
      <vt:lpstr>54 </vt:lpstr>
      <vt:lpstr> 55 </vt:lpstr>
      <vt:lpstr>56 </vt:lpstr>
      <vt:lpstr>57 </vt:lpstr>
      <vt:lpstr>58 </vt:lpstr>
      <vt:lpstr>59 </vt:lpstr>
      <vt:lpstr>60</vt:lpstr>
      <vt:lpstr>'45 '!_Toc488228445</vt:lpstr>
      <vt:lpstr>' 43'!_Toc488228446</vt:lpstr>
      <vt:lpstr>'44 '!_Toc488228447</vt:lpstr>
      <vt:lpstr>'48 '!_Toc488228448</vt:lpstr>
      <vt:lpstr>'47 '!_Toc488228449</vt:lpstr>
      <vt:lpstr>'49 '!_Toc488228450</vt:lpstr>
      <vt:lpstr>'50 '!_Toc488228451</vt:lpstr>
      <vt:lpstr>'51 '!_Toc488228452</vt:lpstr>
      <vt:lpstr>'52 '!_Toc488228453</vt:lpstr>
      <vt:lpstr>' 53 '!_Toc488228454</vt:lpstr>
      <vt:lpstr>'54 '!_Toc488228455</vt:lpstr>
      <vt:lpstr>'60'!_Toc488228456</vt:lpstr>
      <vt:lpstr>' 35'!Print_Area</vt:lpstr>
      <vt:lpstr>' 37'!Print_Area</vt:lpstr>
      <vt:lpstr>' 43'!Print_Area</vt:lpstr>
      <vt:lpstr>' 53 '!Print_Area</vt:lpstr>
      <vt:lpstr>' 55 '!Print_Area</vt:lpstr>
      <vt:lpstr>'1'!Print_Area</vt:lpstr>
      <vt:lpstr>'12'!Print_Area</vt:lpstr>
      <vt:lpstr>'13'!Print_Area</vt:lpstr>
      <vt:lpstr>'14'!Print_Area</vt:lpstr>
      <vt:lpstr>'15'!Print_Area</vt:lpstr>
      <vt:lpstr>'16'!Print_Area</vt:lpstr>
      <vt:lpstr>'17'!Print_Area</vt:lpstr>
      <vt:lpstr>'18'!Print_Area</vt:lpstr>
      <vt:lpstr>'19'!Print_Area</vt:lpstr>
      <vt:lpstr>'20'!Print_Area</vt:lpstr>
      <vt:lpstr>'20-1 '!Print_Area</vt:lpstr>
      <vt:lpstr>'21'!Print_Area</vt:lpstr>
      <vt:lpstr>'2-1 '!Print_Area</vt:lpstr>
      <vt:lpstr>'22'!Print_Area</vt:lpstr>
      <vt:lpstr>'23 '!Print_Area</vt:lpstr>
      <vt:lpstr>'25'!Print_Area</vt:lpstr>
      <vt:lpstr>'26'!Print_Area</vt:lpstr>
      <vt:lpstr>'27'!Print_Area</vt:lpstr>
      <vt:lpstr>'28'!Print_Area</vt:lpstr>
      <vt:lpstr>'29'!Print_Area</vt:lpstr>
      <vt:lpstr>'3'!Print_Area</vt:lpstr>
      <vt:lpstr>'30'!Print_Area</vt:lpstr>
      <vt:lpstr>'31'!Print_Area</vt:lpstr>
      <vt:lpstr>'32'!Print_Area</vt:lpstr>
      <vt:lpstr>'34'!Print_Area</vt:lpstr>
      <vt:lpstr>'35-1'!Print_Area</vt:lpstr>
      <vt:lpstr>'36 '!Print_Area</vt:lpstr>
      <vt:lpstr>'38 '!Print_Area</vt:lpstr>
      <vt:lpstr>'39 '!Print_Area</vt:lpstr>
      <vt:lpstr>'40 '!Print_Area</vt:lpstr>
      <vt:lpstr>'41 '!Print_Area</vt:lpstr>
      <vt:lpstr>'42 '!Print_Area</vt:lpstr>
      <vt:lpstr>'44 '!Print_Area</vt:lpstr>
      <vt:lpstr>'45 '!Print_Area</vt:lpstr>
      <vt:lpstr>'46 '!Print_Area</vt:lpstr>
      <vt:lpstr>'47 '!Print_Area</vt:lpstr>
      <vt:lpstr>'48 '!Print_Area</vt:lpstr>
      <vt:lpstr>'49 '!Print_Area</vt:lpstr>
      <vt:lpstr>'5'!Print_Area</vt:lpstr>
      <vt:lpstr>'50 '!Print_Area</vt:lpstr>
      <vt:lpstr>'51 '!Print_Area</vt:lpstr>
      <vt:lpstr>'52 '!Print_Area</vt:lpstr>
      <vt:lpstr>'54 '!Print_Area</vt:lpstr>
      <vt:lpstr>'56 '!Print_Area</vt:lpstr>
      <vt:lpstr>'57 '!Print_Area</vt:lpstr>
      <vt:lpstr>'58 '!Print_Area</vt:lpstr>
      <vt:lpstr>'59 '!Print_Area</vt:lpstr>
      <vt:lpstr>'6'!Print_Area</vt:lpstr>
      <vt:lpstr>'60'!Print_Area</vt:lpstr>
      <vt:lpstr>'9'!Print_Area</vt:lpstr>
      <vt:lpstr>'الفهرس-Index'!Print_Area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dc:creator>
  <cp:lastModifiedBy>Lama Mohammed Alshawi</cp:lastModifiedBy>
  <dcterms:created xsi:type="dcterms:W3CDTF">2021-01-09T14:56:48Z</dcterms:created>
  <dcterms:modified xsi:type="dcterms:W3CDTF">2021-10-31T08:08:10Z</dcterms:modified>
</cp:coreProperties>
</file>