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'1.3'!$A$1:$H$146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'2.3'!$A$1:$H$153</definedName>
    <definedName name="_xlnm.Print_Area" localSheetId="9">'2.4'!$A$1:$H$11</definedName>
    <definedName name="_xlnm.Print_Area" localSheetId="10">'2.5'!$A$1:$H$11</definedName>
    <definedName name="_xlnm.Print_Area" localSheetId="11">'2.6'!$A$1:$H$44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J10" i="28" l="1"/>
  <c r="K10" i="28"/>
  <c r="J11" i="28"/>
  <c r="K11" i="28"/>
  <c r="J12" i="28"/>
  <c r="K12" i="28"/>
  <c r="J13" i="28"/>
  <c r="K13" i="28"/>
  <c r="K9" i="28"/>
  <c r="J9" i="28"/>
  <c r="G10" i="28"/>
  <c r="G11" i="28"/>
  <c r="G12" i="28"/>
  <c r="G13" i="28"/>
  <c r="G9" i="28"/>
  <c r="F10" i="28"/>
  <c r="F11" i="28"/>
  <c r="F12" i="28"/>
  <c r="F13" i="28"/>
  <c r="F9" i="28"/>
  <c r="E153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3" i="22"/>
  <c r="D153" i="22"/>
  <c r="C19" i="21"/>
  <c r="D19" i="21"/>
  <c r="E19" i="21"/>
  <c r="C29" i="30"/>
  <c r="D29" i="30"/>
  <c r="E29" i="30"/>
  <c r="C19" i="30"/>
  <c r="D19" i="30"/>
  <c r="E19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46" i="18"/>
  <c r="D146" i="18"/>
  <c r="E146" i="18"/>
  <c r="C19" i="17"/>
  <c r="D19" i="17"/>
  <c r="E19" i="17"/>
  <c r="C29" i="11"/>
  <c r="D29" i="11"/>
  <c r="E29" i="11"/>
  <c r="D44" i="30" l="1"/>
  <c r="E44" i="30"/>
  <c r="C44" i="30"/>
</calcChain>
</file>

<file path=xl/sharedStrings.xml><?xml version="1.0" encoding="utf-8"?>
<sst xmlns="http://schemas.openxmlformats.org/spreadsheetml/2006/main" count="1123" uniqueCount="607">
  <si>
    <t>المجموع</t>
  </si>
  <si>
    <t>Total</t>
  </si>
  <si>
    <t>دول مجلس التعاون الخليجي</t>
  </si>
  <si>
    <t>1</t>
  </si>
  <si>
    <t>2</t>
  </si>
  <si>
    <t>3</t>
  </si>
  <si>
    <t>4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</si>
  <si>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</si>
  <si>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</si>
  <si>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</si>
  <si>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</si>
  <si>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</si>
  <si>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</si>
  <si>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</si>
  <si>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</si>
  <si>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</si>
  <si>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</si>
  <si>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</si>
  <si>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</si>
  <si>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</si>
  <si>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</si>
  <si>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</si>
  <si>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</si>
  <si>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</si>
  <si>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</si>
  <si>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</si>
  <si>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</si>
  <si>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</si>
  <si>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</si>
  <si>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</si>
  <si>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</si>
  <si>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</si>
  <si>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</si>
  <si>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</si>
  <si>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</si>
  <si>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</si>
  <si>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</si>
  <si>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</si>
  <si>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</si>
  <si>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</si>
  <si>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</si>
  <si>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</si>
  <si>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</si>
  <si>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</si>
  <si>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</si>
  <si>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</si>
  <si>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</si>
  <si>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</si>
  <si>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</si>
  <si>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</si>
  <si>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</si>
  <si>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</si>
  <si>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</si>
  <si>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</si>
  <si>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</si>
  <si>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</si>
  <si>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</si>
  <si>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</si>
  <si>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</si>
  <si>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</si>
  <si>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</si>
  <si>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</si>
  <si>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</si>
  <si>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</si>
  <si>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</si>
  <si>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</si>
  <si>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</si>
  <si>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</si>
  <si>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</si>
  <si>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</si>
  <si>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</si>
  <si>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</si>
  <si>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</si>
  <si>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</si>
  <si>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</si>
  <si>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</si>
  <si>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</si>
  <si>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</si>
  <si>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</si>
  <si>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</si>
  <si>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</si>
  <si>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</si>
  <si>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</si>
  <si>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</si>
  <si>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</si>
  <si>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</si>
  <si>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</si>
  <si>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</si>
  <si>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</si>
  <si>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</si>
  <si>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</si>
  <si>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</si>
  <si>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</si>
  <si>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</si>
  <si>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</si>
  <si>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</si>
  <si>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</si>
  <si>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</si>
  <si>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</si>
  <si>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</si>
  <si>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</si>
  <si>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</si>
  <si>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</si>
  <si>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</si>
  <si>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</si>
  <si>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</si>
  <si>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</si>
  <si>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</si>
  <si>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</si>
  <si>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</si>
  <si>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</si>
  <si>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</si>
  <si>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</si>
  <si>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</si>
  <si>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</si>
  <si>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</si>
  <si>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</si>
  <si>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</si>
  <si>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</si>
  <si>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</si>
  <si>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</si>
  <si>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</si>
  <si>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</si>
  <si>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</si>
  <si>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</si>
  <si>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</si>
  <si>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</si>
  <si>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</si>
  <si>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</si>
  <si>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</si>
  <si>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</si>
  <si>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</si>
  <si>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</si>
  <si>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</si>
  <si>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</si>
  <si>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</si>
  <si>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</si>
  <si>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</si>
  <si>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</si>
  <si>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</si>
  <si>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</si>
  <si>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</si>
  <si>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</si>
  <si>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</si>
  <si>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</si>
  <si>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</si>
  <si>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</si>
  <si>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</si>
  <si>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</si>
  <si>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</si>
  <si>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</si>
  <si>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</si>
  <si>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</si>
  <si>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</si>
  <si>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</si>
  <si>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</si>
  <si>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</si>
  <si>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</si>
  <si>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</si>
  <si>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</si>
  <si>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</si>
  <si>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</si>
  <si>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</si>
  <si>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</si>
  <si>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</si>
  <si>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</si>
  <si>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</si>
  <si>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</si>
  <si>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</si>
  <si>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</si>
  <si>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</si>
  <si>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</si>
  <si>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</si>
  <si>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</si>
  <si>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</si>
  <si>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</si>
  <si>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</si>
  <si>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</si>
  <si>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</si>
  <si>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</si>
  <si>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</si>
  <si>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</si>
  <si>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</si>
  <si>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</si>
  <si>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</si>
  <si>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</si>
  <si>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</si>
  <si>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</si>
  <si>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</si>
  <si>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</si>
  <si>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</si>
  <si>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</si>
  <si>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</si>
  <si>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</si>
  <si>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</si>
  <si>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</si>
  <si>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</si>
  <si>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</si>
  <si>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</si>
  <si>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</si>
  <si>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</si>
  <si>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</si>
  <si>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</si>
  <si>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</si>
  <si>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</si>
  <si>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</si>
  <si>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</si>
  <si>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</si>
  <si>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</si>
  <si>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</si>
  <si>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</si>
  <si>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</si>
  <si>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</si>
  <si>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</si>
  <si>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</si>
  <si>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</si>
  <si>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</si>
  <si>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</si>
  <si>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</si>
  <si>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</si>
  <si>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</si>
  <si>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</si>
  <si>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</si>
  <si>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</si>
  <si>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</si>
  <si>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</si>
  <si>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</si>
  <si>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</si>
  <si>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</si>
  <si>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</si>
  <si>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</si>
  <si>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</si>
  <si>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</si>
  <si>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</si>
  <si>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</si>
  <si>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</si>
  <si>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</si>
  <si>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</si>
  <si>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</si>
  <si>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</si>
  <si>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</si>
  <si>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</si>
  <si>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</si>
  <si>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</si>
  <si>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</si>
  <si>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</si>
  <si>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</si>
  <si>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</si>
  <si>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</si>
  <si>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</si>
  <si>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</si>
  <si>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</si>
  <si>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</si>
  <si>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</si>
  <si>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</si>
  <si>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</si>
  <si>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</si>
  <si>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</si>
  <si>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</si>
  <si>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</si>
  <si>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</si>
  <si>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</si>
  <si>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</si>
  <si>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</si>
  <si>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</si>
  <si>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</si>
  <si>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</si>
  <si>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</si>
  <si>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</si>
  <si>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</si>
  <si>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</si>
  <si>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</si>
  <si>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</si>
  <si>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</si>
  <si>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</si>
  <si>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</si>
  <si>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</si>
  <si>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</si>
  <si>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</si>
  <si>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</si>
  <si>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</si>
  <si>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</si>
  <si>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</si>
  <si>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</si>
  <si>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</si>
  <si>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</si>
  <si>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</si>
  <si>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</si>
  <si>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</si>
  <si>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</si>
  <si>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</si>
  <si>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</si>
  <si>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</si>
  <si>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</si>
  <si>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</si>
  <si>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</si>
  <si>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</si>
  <si>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</si>
  <si>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</si>
  <si>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</si>
  <si>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</si>
  <si>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</si>
  <si>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</si>
  <si>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</si>
  <si>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</si>
  <si>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</si>
  <si>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</si>
  <si>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</si>
  <si>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</si>
  <si>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</si>
  <si>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</si>
  <si>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</si>
  <si>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</si>
  <si>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</si>
  <si>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</si>
  <si>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</si>
  <si>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</si>
  <si>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</si>
  <si>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</si>
  <si>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</si>
  <si>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</si>
  <si>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</si>
  <si>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</si>
  <si>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</si>
  <si>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</si>
  <si>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</si>
  <si>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</si>
  <si>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</si>
  <si>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</si>
  <si>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</si>
  <si>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</si>
  <si>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</si>
  <si>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</si>
  <si>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</si>
  <si>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</si>
  <si>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</si>
  <si>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</si>
  <si>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</si>
  <si>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</si>
  <si>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</si>
  <si>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</si>
  <si>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</si>
  <si>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</si>
  <si>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</si>
  <si>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</si>
  <si>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</si>
  <si>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</si>
  <si>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</si>
  <si>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</si>
  <si>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</si>
  <si>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</si>
  <si>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</si>
  <si>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</si>
  <si>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</si>
  <si>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</si>
  <si>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</si>
  <si>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</si>
  <si>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</si>
  <si>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</si>
  <si>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</si>
  <si>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</si>
  <si>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</si>
  <si>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</si>
  <si>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</si>
  <si>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</si>
  <si>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</si>
  <si>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</si>
  <si>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</si>
  <si>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</si>
  <si>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</si>
  <si>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</si>
  <si>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</si>
  <si>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</si>
  <si>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</si>
  <si>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</si>
  <si>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</si>
  <si>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</si>
  <si>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</si>
  <si>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</si>
  <si>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</si>
  <si>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</si>
  <si>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</si>
  <si>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</si>
  <si>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</si>
  <si>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</si>
  <si>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</si>
  <si>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</si>
  <si>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</si>
  <si>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</si>
  <si>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</si>
  <si>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</si>
  <si>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</si>
  <si>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</si>
  <si>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</si>
  <si>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</si>
  <si>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</si>
  <si>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</si>
  <si>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</si>
  <si>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</si>
  <si>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</si>
  <si>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</si>
  <si>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</si>
  <si>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</si>
  <si>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</si>
  <si>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</si>
  <si>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</si>
  <si>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</si>
  <si>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</si>
  <si>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</si>
  <si>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</si>
  <si>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</si>
  <si>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</si>
  <si>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</si>
  <si>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</si>
  <si>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</si>
  <si>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</si>
  <si>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</si>
  <si>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</si>
  <si>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</si>
  <si>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</si>
  <si>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</si>
  <si>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</si>
  <si>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</si>
  <si>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</si>
  <si>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</si>
  <si>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</si>
  <si>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</si>
  <si>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</si>
  <si>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</si>
  <si>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</si>
  <si>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</si>
  <si>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</si>
  <si>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</si>
  <si>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</si>
  <si>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</si>
  <si>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</si>
  <si>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</si>
  <si>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</si>
  <si>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</si>
  <si>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</si>
  <si>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</si>
  <si>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</si>
  <si>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</si>
  <si>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</si>
  <si>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</si>
  <si>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</si>
  <si>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</si>
  <si>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</si>
  <si>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</si>
  <si>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</si>
  <si>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</si>
  <si>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</si>
  <si>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</si>
  <si>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</si>
  <si>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</si>
  <si>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</si>
  <si>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</si>
  <si>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</si>
  <si>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</si>
  <si>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</si>
  <si>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</si>
  <si>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</si>
  <si>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</si>
  <si>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</si>
  <si>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</si>
  <si>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</si>
  <si>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</si>
  <si>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</si>
  <si>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</si>
  <si>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</si>
  <si>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</si>
  <si>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</si>
  <si>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</si>
  <si>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</si>
  <si>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</si>
  <si>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</si>
  <si>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</si>
  <si>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</si>
  <si>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</si>
  <si>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</si>
  <si>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</si>
  <si>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</si>
  <si>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</si>
  <si>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</si>
  <si>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</si>
  <si>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</si>
  <si>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</si>
  <si>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</si>
  <si>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</si>
  <si>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</si>
  <si>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</si>
  <si>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</si>
  <si>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</si>
  <si>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</si>
  <si>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</si>
  <si>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</si>
  <si>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</si>
  <si>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</si>
  <si>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</si>
  <si>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</si>
  <si>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</si>
  <si>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</si>
  <si>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</si>
  <si>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</si>
  <si>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</si>
  <si>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</si>
  <si>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</si>
  <si>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</si>
  <si>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</si>
  <si>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</si>
  <si>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</si>
  <si>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</si>
  <si>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</si>
  <si>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</si>
  <si>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</si>
  <si>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</si>
  <si>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</si>
  <si>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</si>
  <si>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</si>
  <si>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</si>
  <si>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</si>
  <si>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</si>
  <si>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</si>
  <si>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</si>
  <si>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</si>
  <si>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</si>
  <si>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</si>
  <si>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</si>
  <si>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</si>
  <si>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</si>
  <si>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</si>
  <si>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</si>
  <si>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</si>
  <si>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</si>
  <si>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</si>
  <si>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</si>
  <si>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</si>
  <si>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</si>
  <si>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</si>
  <si>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</si>
  <si>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</si>
  <si>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</si>
  <si>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</si>
  <si>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</si>
  <si>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</si>
  <si>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</si>
  <si>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2016</t>
  </si>
  <si>
    <t>King Abdulaziz International Airport</t>
  </si>
  <si>
    <t>Monaco</t>
  </si>
  <si>
    <t>Macao</t>
  </si>
  <si>
    <t>موناكو</t>
  </si>
  <si>
    <t>مـكـاو</t>
  </si>
  <si>
    <t>Congo</t>
  </si>
  <si>
    <t>Mali</t>
  </si>
  <si>
    <t>ساو تومي وبرينسيبي</t>
  </si>
  <si>
    <t>كونجو</t>
  </si>
  <si>
    <t>مالي</t>
  </si>
  <si>
    <t>Russian Federation</t>
  </si>
  <si>
    <t>Bosnia &amp; Herzegovina</t>
  </si>
  <si>
    <t>Rwanda</t>
  </si>
  <si>
    <t>بنين (داهومي)</t>
  </si>
  <si>
    <t>راوندى</t>
  </si>
  <si>
    <t>Gulf Cooperation Council (GCC)</t>
  </si>
  <si>
    <t>Arab League, excl. the GCC</t>
  </si>
  <si>
    <t>Asian Non-Arab Non-Islamic Countries</t>
  </si>
  <si>
    <t>African Non-Arab Non-Islamic Countries</t>
  </si>
  <si>
    <t>ديسمبر / December</t>
  </si>
  <si>
    <t>Brunei Darussalam</t>
  </si>
  <si>
    <t>Martinique</t>
  </si>
  <si>
    <t>مارتينقوي</t>
  </si>
  <si>
    <t>Samoa</t>
  </si>
  <si>
    <t>Kyrgyzstan</t>
  </si>
  <si>
    <t>ساموا</t>
  </si>
  <si>
    <t>قرقيزيا</t>
  </si>
  <si>
    <t>ميناء رابغ</t>
  </si>
  <si>
    <t>Rabigh Port</t>
  </si>
  <si>
    <t>دول الجامعة العربية عدا دول مجلس التعاون الخليجي</t>
  </si>
  <si>
    <t>الصادرات غير البترولية والواردات السلعية للمملكة العربية السعودية، يناير 2017</t>
  </si>
  <si>
    <t>Merchandise Exports (non-oil) and Imports of Saudi Arabia, January 2017</t>
  </si>
  <si>
    <t>يناير / January</t>
  </si>
  <si>
    <t>Trade with the GCC Countries in January (Million Riyals)</t>
  </si>
  <si>
    <t>التبادل التجاري مع دول مجلس التعاون الخليجي خلال شهر يناير (مليون ريال)</t>
  </si>
  <si>
    <t>Sao Tome And Principe</t>
  </si>
  <si>
    <t>Trinidad &amp; Tobago</t>
  </si>
  <si>
    <t>Central African Republic</t>
  </si>
  <si>
    <t>تريندادوتوباكو</t>
  </si>
  <si>
    <t>بروناي دار السلام</t>
  </si>
  <si>
    <t>جمهورية افريقيا الوسطى</t>
  </si>
  <si>
    <t>Fiji</t>
  </si>
  <si>
    <t>Bahamas</t>
  </si>
  <si>
    <t>Falkland Islands</t>
  </si>
  <si>
    <t>Bolivia</t>
  </si>
  <si>
    <t>Liechtenstein</t>
  </si>
  <si>
    <t>Belize</t>
  </si>
  <si>
    <t>Virgin Islands, British</t>
  </si>
  <si>
    <t>Iceland</t>
  </si>
  <si>
    <t>جزر فيجى</t>
  </si>
  <si>
    <t>جزر الباهاما</t>
  </si>
  <si>
    <t>جزر فولكلاند</t>
  </si>
  <si>
    <t>بوليفيا</t>
  </si>
  <si>
    <t>ليختشتاين</t>
  </si>
  <si>
    <t>بيليز</t>
  </si>
  <si>
    <t>جزر فيرجين البريطانية</t>
  </si>
  <si>
    <t>ايسـلاند</t>
  </si>
  <si>
    <t>مطار الأمير سلطان (تبوك)</t>
  </si>
  <si>
    <t>مطار الوديعة (نجران)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</si>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</sst>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2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11" fillId="2" borderId="9" xfId="1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6" t="s">
        <v>577</v>
      </c>
      <c r="B3" s="96"/>
      <c r="C3" s="96"/>
      <c r="D3" s="96"/>
    </row>
    <row r="4" spans="1:4" ht="30" customHeight="1" thickBot="1" x14ac:dyDescent="0.25">
      <c r="A4" s="97" t="s">
        <v>578</v>
      </c>
      <c r="B4" s="97"/>
      <c r="C4" s="97"/>
      <c r="D4" s="97"/>
    </row>
    <row r="5" spans="1:4" ht="33" customHeight="1" x14ac:dyDescent="0.2">
      <c r="A5" s="4" t="s">
        <v>45</v>
      </c>
      <c r="B5" s="3" t="s">
        <v>46</v>
      </c>
      <c r="C5" s="34" t="s">
        <v>47</v>
      </c>
      <c r="D5" s="35" t="s">
        <v>138</v>
      </c>
    </row>
    <row r="6" spans="1:4" ht="21" customHeight="1" x14ac:dyDescent="0.2">
      <c r="A6" s="40" t="s">
        <v>3</v>
      </c>
      <c r="B6" s="43" t="s">
        <v>193</v>
      </c>
      <c r="C6" s="44" t="s">
        <v>161</v>
      </c>
      <c r="D6" s="41" t="s">
        <v>3</v>
      </c>
    </row>
    <row r="7" spans="1:4" ht="21" customHeight="1" x14ac:dyDescent="0.2">
      <c r="A7" s="38" t="s">
        <v>53</v>
      </c>
      <c r="B7" s="45" t="s">
        <v>68</v>
      </c>
      <c r="C7" s="46" t="s">
        <v>58</v>
      </c>
      <c r="D7" s="36" t="s">
        <v>53</v>
      </c>
    </row>
    <row r="8" spans="1:4" ht="21" customHeight="1" x14ac:dyDescent="0.2">
      <c r="A8" s="38" t="s">
        <v>54</v>
      </c>
      <c r="B8" s="45" t="s">
        <v>56</v>
      </c>
      <c r="C8" s="46" t="s">
        <v>57</v>
      </c>
      <c r="D8" s="36" t="s">
        <v>54</v>
      </c>
    </row>
    <row r="9" spans="1:4" ht="21" customHeight="1" x14ac:dyDescent="0.2">
      <c r="A9" s="38" t="s">
        <v>55</v>
      </c>
      <c r="B9" s="45" t="s">
        <v>154</v>
      </c>
      <c r="C9" s="46" t="s">
        <v>153</v>
      </c>
      <c r="D9" s="36" t="s">
        <v>55</v>
      </c>
    </row>
    <row r="10" spans="1:4" ht="21" customHeight="1" x14ac:dyDescent="0.2">
      <c r="A10" s="40" t="s">
        <v>4</v>
      </c>
      <c r="B10" s="43" t="s">
        <v>194</v>
      </c>
      <c r="C10" s="44" t="s">
        <v>162</v>
      </c>
      <c r="D10" s="42" t="s">
        <v>4</v>
      </c>
    </row>
    <row r="11" spans="1:4" ht="21" customHeight="1" x14ac:dyDescent="0.2">
      <c r="A11" s="39" t="s">
        <v>61</v>
      </c>
      <c r="B11" s="47" t="s">
        <v>67</v>
      </c>
      <c r="C11" s="48" t="s">
        <v>66</v>
      </c>
      <c r="D11" s="37" t="s">
        <v>61</v>
      </c>
    </row>
    <row r="12" spans="1:4" ht="21" customHeight="1" x14ac:dyDescent="0.2">
      <c r="A12" s="39" t="s">
        <v>62</v>
      </c>
      <c r="B12" s="47" t="s">
        <v>71</v>
      </c>
      <c r="C12" s="48" t="s">
        <v>79</v>
      </c>
      <c r="D12" s="37" t="s">
        <v>62</v>
      </c>
    </row>
    <row r="13" spans="1:4" ht="21" customHeight="1" x14ac:dyDescent="0.2">
      <c r="A13" s="39" t="s">
        <v>63</v>
      </c>
      <c r="B13" s="47" t="s">
        <v>155</v>
      </c>
      <c r="C13" s="48" t="s">
        <v>156</v>
      </c>
      <c r="D13" s="37" t="s">
        <v>63</v>
      </c>
    </row>
    <row r="14" spans="1:4" ht="21" customHeight="1" x14ac:dyDescent="0.2">
      <c r="A14" s="39" t="s">
        <v>64</v>
      </c>
      <c r="B14" s="47" t="s">
        <v>69</v>
      </c>
      <c r="C14" s="48" t="s">
        <v>77</v>
      </c>
      <c r="D14" s="37" t="s">
        <v>64</v>
      </c>
    </row>
    <row r="15" spans="1:4" ht="21" customHeight="1" x14ac:dyDescent="0.2">
      <c r="A15" s="39" t="s">
        <v>65</v>
      </c>
      <c r="B15" s="47" t="s">
        <v>70</v>
      </c>
      <c r="C15" s="48" t="s">
        <v>78</v>
      </c>
      <c r="D15" s="37" t="s">
        <v>65</v>
      </c>
    </row>
    <row r="16" spans="1:4" ht="21" customHeight="1" x14ac:dyDescent="0.2">
      <c r="A16" s="39" t="s">
        <v>195</v>
      </c>
      <c r="B16" s="47" t="s">
        <v>197</v>
      </c>
      <c r="C16" s="48" t="s">
        <v>196</v>
      </c>
      <c r="D16" s="37" t="s">
        <v>195</v>
      </c>
    </row>
    <row r="17" spans="1:4" ht="21" customHeight="1" x14ac:dyDescent="0.2">
      <c r="A17" s="40" t="s">
        <v>5</v>
      </c>
      <c r="B17" s="43" t="s">
        <v>72</v>
      </c>
      <c r="C17" s="44" t="s">
        <v>73</v>
      </c>
      <c r="D17" s="42" t="s">
        <v>5</v>
      </c>
    </row>
    <row r="18" spans="1:4" ht="21" customHeight="1" x14ac:dyDescent="0.2">
      <c r="A18" s="40" t="s">
        <v>6</v>
      </c>
      <c r="B18" s="43" t="s">
        <v>74</v>
      </c>
      <c r="C18" s="44" t="s">
        <v>80</v>
      </c>
      <c r="D18" s="42" t="s">
        <v>6</v>
      </c>
    </row>
    <row r="19" spans="1:4" ht="21" customHeight="1" x14ac:dyDescent="0.2">
      <c r="A19" s="40" t="s">
        <v>9</v>
      </c>
      <c r="B19" s="43" t="s">
        <v>76</v>
      </c>
      <c r="C19" s="44" t="s">
        <v>75</v>
      </c>
      <c r="D19" s="42" t="s">
        <v>9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69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77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145</v>
      </c>
      <c r="B5" s="105" t="s">
        <v>169</v>
      </c>
      <c r="C5" s="92" t="s">
        <v>579</v>
      </c>
      <c r="D5" s="92" t="s">
        <v>566</v>
      </c>
      <c r="E5" s="92" t="s">
        <v>579</v>
      </c>
      <c r="F5" s="106" t="s">
        <v>173</v>
      </c>
      <c r="G5" s="107" t="s">
        <v>144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20.100000000000001" customHeight="1" x14ac:dyDescent="0.2">
      <c r="A8" s="10">
        <v>1</v>
      </c>
      <c r="B8" s="26" t="s">
        <v>166</v>
      </c>
      <c r="C8" s="78">
        <v>19584.118845000001</v>
      </c>
      <c r="D8" s="78">
        <v>16736.368471000002</v>
      </c>
      <c r="E8" s="78">
        <v>16921.442407999999</v>
      </c>
      <c r="F8" s="65" t="s">
        <v>170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167</v>
      </c>
      <c r="C9" s="79">
        <v>17724.735593000001</v>
      </c>
      <c r="D9" s="79">
        <v>14373.093854999999</v>
      </c>
      <c r="E9" s="79">
        <v>16988.65194</v>
      </c>
      <c r="F9" s="66" t="s">
        <v>171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168</v>
      </c>
      <c r="C10" s="80">
        <v>11686.997501</v>
      </c>
      <c r="D10" s="80">
        <v>7757.8679490000004</v>
      </c>
      <c r="E10" s="80">
        <v>9386.9472769999993</v>
      </c>
      <c r="F10" s="67" t="s">
        <v>172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116</v>
      </c>
      <c r="C11" s="81">
        <f t="shared" ref="C11:D11" si="0">SUM(C8:C10)</f>
        <v>48995.851939</v>
      </c>
      <c r="D11" s="81">
        <f t="shared" si="0"/>
        <v>38867.330275</v>
      </c>
      <c r="E11" s="81">
        <f>SUM(E8:E10)</f>
        <v>43297.041624999998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70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78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145</v>
      </c>
      <c r="B5" s="105" t="s">
        <v>169</v>
      </c>
      <c r="C5" s="92" t="s">
        <v>579</v>
      </c>
      <c r="D5" s="92" t="s">
        <v>566</v>
      </c>
      <c r="E5" s="92" t="s">
        <v>579</v>
      </c>
      <c r="F5" s="106" t="s">
        <v>173</v>
      </c>
      <c r="G5" s="107" t="s">
        <v>144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20.100000000000001" customHeight="1" x14ac:dyDescent="0.2">
      <c r="A8" s="10">
        <v>1</v>
      </c>
      <c r="B8" s="12" t="s">
        <v>174</v>
      </c>
      <c r="C8" s="78">
        <v>1793.7606949999999</v>
      </c>
      <c r="D8" s="78">
        <v>1052.374464</v>
      </c>
      <c r="E8" s="78">
        <v>1696.278904</v>
      </c>
      <c r="F8" s="14" t="s">
        <v>177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175</v>
      </c>
      <c r="C9" s="79">
        <v>11576.397881999999</v>
      </c>
      <c r="D9" s="79">
        <v>9384.1884919999993</v>
      </c>
      <c r="E9" s="79">
        <v>10518.967352</v>
      </c>
      <c r="F9" s="15" t="s">
        <v>179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176</v>
      </c>
      <c r="C10" s="80">
        <v>35625.693361999998</v>
      </c>
      <c r="D10" s="80">
        <v>28430.767318999999</v>
      </c>
      <c r="E10" s="80">
        <v>31081.795368999999</v>
      </c>
      <c r="F10" s="21" t="s">
        <v>178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116</v>
      </c>
      <c r="C11" s="81">
        <f t="shared" ref="C11:D11" si="0">SUM(C8:C10)</f>
        <v>48995.851939</v>
      </c>
      <c r="D11" s="81">
        <f t="shared" si="0"/>
        <v>38867.330275</v>
      </c>
      <c r="E11" s="81">
        <f>SUM(E8:E10)</f>
        <v>43297.041624999998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9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197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196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200</v>
      </c>
      <c r="B5" s="109" t="s">
        <v>201</v>
      </c>
      <c r="C5" s="92" t="s">
        <v>579</v>
      </c>
      <c r="D5" s="92" t="s">
        <v>566</v>
      </c>
      <c r="E5" s="92" t="s">
        <v>579</v>
      </c>
      <c r="F5" s="108" t="s">
        <v>199</v>
      </c>
      <c r="G5" s="107" t="s">
        <v>198</v>
      </c>
      <c r="L5" s="5"/>
      <c r="M5" s="5"/>
    </row>
    <row r="6" spans="1:13" ht="18" customHeight="1" x14ac:dyDescent="0.2">
      <c r="A6" s="99"/>
      <c r="B6" s="109"/>
      <c r="C6" s="95">
        <v>2016</v>
      </c>
      <c r="D6" s="95">
        <v>2016</v>
      </c>
      <c r="E6" s="95">
        <v>2017</v>
      </c>
      <c r="F6" s="108"/>
      <c r="G6" s="107"/>
      <c r="L6" s="5"/>
      <c r="M6" s="5"/>
    </row>
    <row r="7" spans="1:13" ht="18" customHeight="1" x14ac:dyDescent="0.2">
      <c r="A7" s="99"/>
      <c r="B7" s="109"/>
      <c r="C7" s="101" t="s">
        <v>117</v>
      </c>
      <c r="D7" s="102"/>
      <c r="E7" s="103"/>
      <c r="F7" s="108"/>
      <c r="G7" s="107"/>
      <c r="L7" s="5"/>
      <c r="M7" s="5"/>
    </row>
    <row r="8" spans="1:13" ht="20.100000000000001" customHeight="1" x14ac:dyDescent="0.2">
      <c r="A8" s="69" t="s">
        <v>215</v>
      </c>
      <c r="B8" s="89" t="s">
        <v>0</v>
      </c>
      <c r="C8" s="85">
        <f t="shared" ref="C8:D8" si="0">SUBTOTAL(9,C9:C18)</f>
        <v>30739.098398999995</v>
      </c>
      <c r="D8" s="85">
        <f t="shared" si="0"/>
        <v>23284.444556000002</v>
      </c>
      <c r="E8" s="85">
        <f>SUBTOTAL(9,E9:E18)</f>
        <v>26403.092540000001</v>
      </c>
      <c r="F8" s="88" t="s">
        <v>1</v>
      </c>
      <c r="G8" s="70" t="s">
        <v>202</v>
      </c>
      <c r="L8" s="5"/>
      <c r="M8" s="5"/>
    </row>
    <row r="9" spans="1:13" ht="20.100000000000001" customHeight="1" x14ac:dyDescent="0.2">
      <c r="A9" s="10"/>
      <c r="B9" s="26" t="s">
        <v>218</v>
      </c>
      <c r="C9" s="78">
        <v>16947.125867999999</v>
      </c>
      <c r="D9" s="78">
        <v>12277.203095999999</v>
      </c>
      <c r="E9" s="78">
        <v>13077.123752</v>
      </c>
      <c r="F9" s="65" t="s">
        <v>205</v>
      </c>
      <c r="G9" s="53"/>
      <c r="I9" s="91"/>
      <c r="J9" s="90"/>
      <c r="L9" s="5"/>
      <c r="M9" s="5"/>
    </row>
    <row r="10" spans="1:13" ht="20.100000000000001" customHeight="1" x14ac:dyDescent="0.2">
      <c r="A10" s="11"/>
      <c r="B10" s="27" t="s">
        <v>219</v>
      </c>
      <c r="C10" s="79">
        <v>9929.7393279999997</v>
      </c>
      <c r="D10" s="79">
        <v>8541.7754819999991</v>
      </c>
      <c r="E10" s="79">
        <v>9139.0997480000005</v>
      </c>
      <c r="F10" s="66" t="s">
        <v>248</v>
      </c>
      <c r="G10" s="56"/>
      <c r="I10" s="91"/>
      <c r="J10" s="90"/>
      <c r="L10" s="5"/>
      <c r="M10" s="5"/>
    </row>
    <row r="11" spans="1:13" ht="20.100000000000001" customHeight="1" x14ac:dyDescent="0.2">
      <c r="A11" s="10"/>
      <c r="B11" s="26" t="s">
        <v>222</v>
      </c>
      <c r="C11" s="78">
        <v>602.98283100000003</v>
      </c>
      <c r="D11" s="78">
        <v>321.705985</v>
      </c>
      <c r="E11" s="78">
        <v>1200.830406</v>
      </c>
      <c r="F11" s="65" t="s">
        <v>497</v>
      </c>
      <c r="G11" s="53"/>
      <c r="I11" s="91"/>
      <c r="J11" s="90"/>
      <c r="L11" s="5"/>
      <c r="M11" s="5"/>
    </row>
    <row r="12" spans="1:13" ht="20.100000000000001" customHeight="1" x14ac:dyDescent="0.2">
      <c r="A12" s="11"/>
      <c r="B12" s="27" t="s">
        <v>225</v>
      </c>
      <c r="C12" s="79">
        <v>508.79503299999999</v>
      </c>
      <c r="D12" s="79">
        <v>378.64710000000002</v>
      </c>
      <c r="E12" s="79">
        <v>785.64169700000002</v>
      </c>
      <c r="F12" s="66" t="s">
        <v>500</v>
      </c>
      <c r="G12" s="56"/>
      <c r="I12" s="91"/>
      <c r="J12" s="90"/>
      <c r="L12" s="5"/>
      <c r="M12" s="5"/>
    </row>
    <row r="13" spans="1:13" ht="20.100000000000001" customHeight="1" x14ac:dyDescent="0.2">
      <c r="A13" s="10"/>
      <c r="B13" s="26" t="s">
        <v>221</v>
      </c>
      <c r="C13" s="78">
        <v>870.58530900000005</v>
      </c>
      <c r="D13" s="78">
        <v>714.16478600000005</v>
      </c>
      <c r="E13" s="78">
        <v>754.01689899999997</v>
      </c>
      <c r="F13" s="65" t="s">
        <v>498</v>
      </c>
      <c r="G13" s="53"/>
      <c r="I13" s="91"/>
      <c r="J13" s="90"/>
      <c r="L13" s="5"/>
      <c r="M13" s="5"/>
    </row>
    <row r="14" spans="1:13" ht="20.100000000000001" customHeight="1" x14ac:dyDescent="0.2">
      <c r="A14" s="10"/>
      <c r="B14" s="26" t="s">
        <v>220</v>
      </c>
      <c r="C14" s="78">
        <v>708.212399</v>
      </c>
      <c r="D14" s="78">
        <v>773.80206499999997</v>
      </c>
      <c r="E14" s="78">
        <v>714.41339000000005</v>
      </c>
      <c r="F14" s="65" t="s">
        <v>499</v>
      </c>
      <c r="G14" s="53"/>
      <c r="I14" s="91"/>
      <c r="J14" s="90"/>
      <c r="L14" s="5"/>
      <c r="M14" s="5"/>
    </row>
    <row r="15" spans="1:13" ht="20.100000000000001" customHeight="1" x14ac:dyDescent="0.2">
      <c r="A15" s="11"/>
      <c r="B15" s="27" t="s">
        <v>574</v>
      </c>
      <c r="C15" s="79"/>
      <c r="D15" s="79">
        <v>80.991191000000001</v>
      </c>
      <c r="E15" s="79">
        <v>270.51628499999998</v>
      </c>
      <c r="F15" s="66" t="s">
        <v>575</v>
      </c>
      <c r="G15" s="56"/>
      <c r="I15" s="91"/>
      <c r="J15" s="90"/>
      <c r="L15" s="5"/>
      <c r="M15" s="5"/>
    </row>
    <row r="16" spans="1:13" ht="20.100000000000001" customHeight="1" x14ac:dyDescent="0.2">
      <c r="A16" s="10"/>
      <c r="B16" s="26" t="s">
        <v>223</v>
      </c>
      <c r="C16" s="78">
        <v>458.83203400000002</v>
      </c>
      <c r="D16" s="78">
        <v>1.8382499999999999</v>
      </c>
      <c r="E16" s="78">
        <v>240.74015800000001</v>
      </c>
      <c r="F16" s="65" t="s">
        <v>502</v>
      </c>
      <c r="G16" s="53"/>
      <c r="I16" s="91"/>
      <c r="J16" s="90"/>
      <c r="L16" s="5"/>
      <c r="M16" s="5"/>
    </row>
    <row r="17" spans="1:13" ht="20.100000000000001" customHeight="1" x14ac:dyDescent="0.2">
      <c r="A17" s="11"/>
      <c r="B17" s="27" t="s">
        <v>224</v>
      </c>
      <c r="C17" s="79">
        <v>677.16177000000005</v>
      </c>
      <c r="D17" s="79">
        <v>187.88724300000001</v>
      </c>
      <c r="E17" s="79">
        <v>180.75375700000001</v>
      </c>
      <c r="F17" s="66" t="s">
        <v>501</v>
      </c>
      <c r="G17" s="56"/>
      <c r="I17" s="91"/>
      <c r="J17" s="90"/>
      <c r="L17" s="5"/>
      <c r="M17" s="5"/>
    </row>
    <row r="18" spans="1:13" ht="20.100000000000001" customHeight="1" x14ac:dyDescent="0.2">
      <c r="A18" s="10"/>
      <c r="B18" s="26" t="s">
        <v>226</v>
      </c>
      <c r="C18" s="78">
        <v>35.663826999999998</v>
      </c>
      <c r="D18" s="78">
        <v>6.4293579999999997</v>
      </c>
      <c r="E18" s="78">
        <v>39.956448000000002</v>
      </c>
      <c r="F18" s="65" t="s">
        <v>503</v>
      </c>
      <c r="G18" s="53"/>
      <c r="I18" s="91"/>
      <c r="J18" s="90"/>
      <c r="L18" s="5"/>
      <c r="M18" s="5"/>
    </row>
    <row r="19" spans="1:13" ht="20.100000000000001" customHeight="1" x14ac:dyDescent="0.2">
      <c r="A19" s="69" t="s">
        <v>216</v>
      </c>
      <c r="B19" s="89" t="s">
        <v>0</v>
      </c>
      <c r="C19" s="85">
        <f>SUBTOTAL(9,C20:C28)</f>
        <v>8387.2980910000006</v>
      </c>
      <c r="D19" s="85">
        <f>SUBTOTAL(9,D20:D28)</f>
        <v>6231.768415999999</v>
      </c>
      <c r="E19" s="85">
        <f>SUBTOTAL(9,E20:E28)</f>
        <v>6746.4123679999993</v>
      </c>
      <c r="F19" s="88" t="s">
        <v>1</v>
      </c>
      <c r="G19" s="70" t="s">
        <v>203</v>
      </c>
      <c r="L19" s="5"/>
      <c r="M19" s="5"/>
    </row>
    <row r="20" spans="1:13" ht="20.100000000000001" customHeight="1" x14ac:dyDescent="0.2">
      <c r="A20" s="11"/>
      <c r="B20" s="27" t="s">
        <v>227</v>
      </c>
      <c r="C20" s="79">
        <v>3981.1536099999998</v>
      </c>
      <c r="D20" s="79">
        <v>2955.7940349999999</v>
      </c>
      <c r="E20" s="79">
        <v>3063.3846429999999</v>
      </c>
      <c r="F20" s="66" t="s">
        <v>206</v>
      </c>
      <c r="G20" s="56"/>
      <c r="I20" s="91"/>
      <c r="L20" s="5"/>
      <c r="M20" s="5"/>
    </row>
    <row r="21" spans="1:13" ht="20.100000000000001" customHeight="1" x14ac:dyDescent="0.2">
      <c r="A21" s="10"/>
      <c r="B21" s="26" t="s">
        <v>228</v>
      </c>
      <c r="C21" s="78">
        <v>2041.691579</v>
      </c>
      <c r="D21" s="78">
        <v>1530.57925</v>
      </c>
      <c r="E21" s="78">
        <v>1879.717118</v>
      </c>
      <c r="F21" s="65" t="s">
        <v>249</v>
      </c>
      <c r="G21" s="53"/>
      <c r="I21" s="91"/>
      <c r="L21" s="5"/>
      <c r="M21" s="5"/>
    </row>
    <row r="22" spans="1:13" ht="20.100000000000001" customHeight="1" x14ac:dyDescent="0.2">
      <c r="A22" s="11"/>
      <c r="B22" s="27" t="s">
        <v>229</v>
      </c>
      <c r="C22" s="79">
        <v>1420.1312680000001</v>
      </c>
      <c r="D22" s="79">
        <v>964.70909900000004</v>
      </c>
      <c r="E22" s="79">
        <v>1128.7931430000001</v>
      </c>
      <c r="F22" s="66" t="s">
        <v>207</v>
      </c>
      <c r="G22" s="56"/>
      <c r="I22" s="91"/>
      <c r="L22" s="5"/>
      <c r="M22" s="5"/>
    </row>
    <row r="23" spans="1:13" ht="20.100000000000001" customHeight="1" x14ac:dyDescent="0.2">
      <c r="A23" s="10"/>
      <c r="B23" s="26" t="s">
        <v>230</v>
      </c>
      <c r="C23" s="78">
        <v>343.456681</v>
      </c>
      <c r="D23" s="78">
        <v>341.65725800000001</v>
      </c>
      <c r="E23" s="78">
        <v>226.41272599999999</v>
      </c>
      <c r="F23" s="65" t="s">
        <v>208</v>
      </c>
      <c r="G23" s="53"/>
      <c r="I23" s="91"/>
      <c r="L23" s="5"/>
      <c r="M23" s="5"/>
    </row>
    <row r="24" spans="1:13" ht="20.100000000000001" customHeight="1" x14ac:dyDescent="0.2">
      <c r="A24" s="11"/>
      <c r="B24" s="27" t="s">
        <v>232</v>
      </c>
      <c r="C24" s="79">
        <v>244.59378000000001</v>
      </c>
      <c r="D24" s="79">
        <v>166.122399</v>
      </c>
      <c r="E24" s="79">
        <v>167.133781</v>
      </c>
      <c r="F24" s="66" t="s">
        <v>210</v>
      </c>
      <c r="G24" s="56"/>
      <c r="I24" s="91"/>
      <c r="L24" s="5"/>
      <c r="M24" s="5"/>
    </row>
    <row r="25" spans="1:13" ht="20.100000000000001" customHeight="1" x14ac:dyDescent="0.2">
      <c r="A25" s="10"/>
      <c r="B25" s="26" t="s">
        <v>231</v>
      </c>
      <c r="C25" s="78">
        <v>209.54641899999999</v>
      </c>
      <c r="D25" s="78">
        <v>149.023505</v>
      </c>
      <c r="E25" s="78">
        <v>148.315057</v>
      </c>
      <c r="F25" s="65" t="s">
        <v>209</v>
      </c>
      <c r="G25" s="53"/>
      <c r="I25" s="91"/>
      <c r="L25" s="5"/>
      <c r="M25" s="5"/>
    </row>
    <row r="26" spans="1:13" ht="20.100000000000001" customHeight="1" x14ac:dyDescent="0.2">
      <c r="A26" s="11"/>
      <c r="B26" s="27" t="s">
        <v>233</v>
      </c>
      <c r="C26" s="79">
        <v>71.869912999999997</v>
      </c>
      <c r="D26" s="79">
        <v>57.356889000000002</v>
      </c>
      <c r="E26" s="79">
        <v>59.671567000000003</v>
      </c>
      <c r="F26" s="66" t="s">
        <v>211</v>
      </c>
      <c r="G26" s="56"/>
      <c r="I26" s="91"/>
      <c r="L26" s="5"/>
      <c r="M26" s="5"/>
    </row>
    <row r="27" spans="1:13" ht="20.100000000000001" customHeight="1" x14ac:dyDescent="0.2">
      <c r="A27" s="10"/>
      <c r="B27" s="26" t="s">
        <v>234</v>
      </c>
      <c r="C27" s="78">
        <v>50.638278999999997</v>
      </c>
      <c r="D27" s="78">
        <v>39.215941999999998</v>
      </c>
      <c r="E27" s="78">
        <v>41.082467999999999</v>
      </c>
      <c r="F27" s="65" t="s">
        <v>212</v>
      </c>
      <c r="G27" s="53"/>
      <c r="I27" s="91"/>
      <c r="L27" s="5"/>
      <c r="M27" s="5"/>
    </row>
    <row r="28" spans="1:13" ht="20.100000000000001" customHeight="1" x14ac:dyDescent="0.2">
      <c r="A28" s="11"/>
      <c r="B28" s="27" t="s">
        <v>235</v>
      </c>
      <c r="C28" s="79">
        <v>24.216562</v>
      </c>
      <c r="D28" s="79">
        <v>27.310039</v>
      </c>
      <c r="E28" s="79">
        <v>31.901865000000001</v>
      </c>
      <c r="F28" s="66" t="s">
        <v>213</v>
      </c>
      <c r="G28" s="56"/>
      <c r="I28" s="91"/>
      <c r="L28" s="5"/>
      <c r="M28" s="5"/>
    </row>
    <row r="29" spans="1:13" ht="20.100000000000001" customHeight="1" x14ac:dyDescent="0.2">
      <c r="A29" s="69" t="s">
        <v>217</v>
      </c>
      <c r="B29" s="89" t="s">
        <v>0</v>
      </c>
      <c r="C29" s="85">
        <f t="shared" ref="C29:D29" si="1">SUBTOTAL(9,C30:C43)</f>
        <v>9869.455449000001</v>
      </c>
      <c r="D29" s="85">
        <f t="shared" si="1"/>
        <v>9351.1173029999991</v>
      </c>
      <c r="E29" s="85">
        <f>SUBTOTAL(9,E30:E43)</f>
        <v>10147.536716999997</v>
      </c>
      <c r="F29" s="88" t="s">
        <v>1</v>
      </c>
      <c r="G29" s="70" t="s">
        <v>204</v>
      </c>
      <c r="L29" s="5"/>
      <c r="M29" s="5"/>
    </row>
    <row r="30" spans="1:13" ht="20.100000000000001" customHeight="1" x14ac:dyDescent="0.2">
      <c r="A30" s="10"/>
      <c r="B30" s="26" t="s">
        <v>236</v>
      </c>
      <c r="C30" s="78">
        <v>4528.9163099999996</v>
      </c>
      <c r="D30" s="78">
        <v>4428.3061889999999</v>
      </c>
      <c r="E30" s="78">
        <v>4126.8803029999999</v>
      </c>
      <c r="F30" s="65" t="s">
        <v>505</v>
      </c>
      <c r="G30" s="53"/>
      <c r="I30" s="91"/>
      <c r="J30" s="91"/>
      <c r="K30"/>
      <c r="L30" s="5"/>
      <c r="M30" s="5"/>
    </row>
    <row r="31" spans="1:13" ht="20.100000000000001" customHeight="1" x14ac:dyDescent="0.2">
      <c r="A31" s="11"/>
      <c r="B31" s="27" t="s">
        <v>237</v>
      </c>
      <c r="C31" s="79">
        <v>3594.2187490000001</v>
      </c>
      <c r="D31" s="79">
        <v>3141.025224</v>
      </c>
      <c r="E31" s="79">
        <v>3853.0465349999999</v>
      </c>
      <c r="F31" s="66" t="s">
        <v>547</v>
      </c>
      <c r="G31" s="56"/>
      <c r="I31" s="91"/>
      <c r="J31" s="91"/>
      <c r="K31"/>
      <c r="L31" s="5"/>
      <c r="M31" s="5"/>
    </row>
    <row r="32" spans="1:13" ht="20.100000000000001" customHeight="1" x14ac:dyDescent="0.2">
      <c r="A32" s="10"/>
      <c r="B32" s="26" t="s">
        <v>238</v>
      </c>
      <c r="C32" s="78">
        <v>1679.1637539999999</v>
      </c>
      <c r="D32" s="78">
        <v>1728.811721</v>
      </c>
      <c r="E32" s="78">
        <v>2092.502782</v>
      </c>
      <c r="F32" s="65" t="s">
        <v>214</v>
      </c>
      <c r="G32" s="53"/>
      <c r="I32" s="91"/>
      <c r="J32" s="91"/>
      <c r="K32"/>
      <c r="L32" s="5"/>
      <c r="M32" s="5"/>
    </row>
    <row r="33" spans="1:13" ht="20.100000000000001" customHeight="1" x14ac:dyDescent="0.2">
      <c r="A33" s="11"/>
      <c r="B33" s="27" t="s">
        <v>605</v>
      </c>
      <c r="C33" s="79">
        <v>15.110206</v>
      </c>
      <c r="D33" s="79">
        <v>26.757781999999999</v>
      </c>
      <c r="E33" s="79">
        <v>42.334296999999999</v>
      </c>
      <c r="F33" s="66" t="s">
        <v>251</v>
      </c>
      <c r="G33" s="56"/>
      <c r="I33" s="91"/>
      <c r="J33" s="91"/>
      <c r="K33"/>
      <c r="L33" s="5"/>
      <c r="M33" s="5"/>
    </row>
    <row r="34" spans="1:13" ht="20.100000000000001" customHeight="1" x14ac:dyDescent="0.2">
      <c r="A34" s="10"/>
      <c r="B34" s="26" t="s">
        <v>239</v>
      </c>
      <c r="C34" s="78">
        <v>23.840865000000001</v>
      </c>
      <c r="D34" s="78">
        <v>8.6705310000000004</v>
      </c>
      <c r="E34" s="78">
        <v>10.716993</v>
      </c>
      <c r="F34" s="65" t="s">
        <v>506</v>
      </c>
      <c r="G34" s="53"/>
      <c r="I34" s="91"/>
      <c r="J34" s="91"/>
      <c r="K34"/>
      <c r="L34" s="5"/>
      <c r="M34" s="5"/>
    </row>
    <row r="35" spans="1:13" ht="20.100000000000001" customHeight="1" x14ac:dyDescent="0.2">
      <c r="A35" s="11"/>
      <c r="B35" s="27" t="s">
        <v>604</v>
      </c>
      <c r="C35" s="79">
        <v>9.9346289999999993</v>
      </c>
      <c r="D35" s="79">
        <v>1.5203249999999999</v>
      </c>
      <c r="E35" s="79">
        <v>9.0210509999999999</v>
      </c>
      <c r="F35" s="66" t="s">
        <v>253</v>
      </c>
      <c r="G35" s="56"/>
      <c r="I35" s="91"/>
      <c r="J35" s="91"/>
      <c r="K35"/>
      <c r="L35" s="5"/>
      <c r="M35" s="5"/>
    </row>
    <row r="36" spans="1:13" ht="20.100000000000001" customHeight="1" x14ac:dyDescent="0.2">
      <c r="A36" s="10"/>
      <c r="B36" s="26" t="s">
        <v>240</v>
      </c>
      <c r="C36" s="78">
        <v>5.5669430000000002</v>
      </c>
      <c r="D36" s="78">
        <v>10.600364000000001</v>
      </c>
      <c r="E36" s="78">
        <v>4.6475970000000002</v>
      </c>
      <c r="F36" s="65" t="s">
        <v>252</v>
      </c>
      <c r="G36" s="53"/>
      <c r="I36" s="91"/>
      <c r="J36" s="91"/>
      <c r="K36"/>
      <c r="L36" s="5"/>
      <c r="M36" s="5"/>
    </row>
    <row r="37" spans="1:13" ht="20.100000000000001" customHeight="1" x14ac:dyDescent="0.2">
      <c r="A37" s="11"/>
      <c r="B37" s="27" t="s">
        <v>242</v>
      </c>
      <c r="C37" s="79">
        <v>3.753641</v>
      </c>
      <c r="D37" s="79">
        <v>1.2529189999999999</v>
      </c>
      <c r="E37" s="79">
        <v>3.2058960000000001</v>
      </c>
      <c r="F37" s="66" t="s">
        <v>510</v>
      </c>
      <c r="G37" s="56"/>
      <c r="I37" s="91"/>
      <c r="J37" s="91"/>
      <c r="K37"/>
      <c r="L37" s="5"/>
      <c r="M37" s="5"/>
    </row>
    <row r="38" spans="1:13" ht="20.100000000000001" customHeight="1" x14ac:dyDescent="0.2">
      <c r="A38" s="10"/>
      <c r="B38" s="26" t="s">
        <v>241</v>
      </c>
      <c r="C38" s="78">
        <v>6.2587929999999998</v>
      </c>
      <c r="D38" s="78">
        <v>2.8174709999999998</v>
      </c>
      <c r="E38" s="78">
        <v>2.3771019999999998</v>
      </c>
      <c r="F38" s="65" t="s">
        <v>507</v>
      </c>
      <c r="G38" s="53"/>
      <c r="I38" s="91"/>
      <c r="J38" s="91"/>
      <c r="K38"/>
      <c r="L38" s="5"/>
      <c r="M38" s="5"/>
    </row>
    <row r="39" spans="1:13" ht="20.100000000000001" customHeight="1" x14ac:dyDescent="0.2">
      <c r="A39" s="11"/>
      <c r="B39" s="27" t="s">
        <v>243</v>
      </c>
      <c r="C39" s="79">
        <v>1.9277010000000001</v>
      </c>
      <c r="D39" s="79">
        <v>0.662601</v>
      </c>
      <c r="E39" s="79">
        <v>1.5015210000000001</v>
      </c>
      <c r="F39" s="66" t="s">
        <v>511</v>
      </c>
      <c r="G39" s="56"/>
      <c r="I39" s="91"/>
      <c r="J39" s="91"/>
      <c r="K39"/>
      <c r="L39" s="5"/>
      <c r="M39" s="5"/>
    </row>
    <row r="40" spans="1:13" ht="20.100000000000001" customHeight="1" x14ac:dyDescent="0.2">
      <c r="A40" s="10"/>
      <c r="B40" s="26" t="s">
        <v>244</v>
      </c>
      <c r="C40" s="78">
        <v>0.63477600000000001</v>
      </c>
      <c r="D40" s="78">
        <v>0.26194000000000001</v>
      </c>
      <c r="E40" s="78">
        <v>1.0648120000000001</v>
      </c>
      <c r="F40" s="65" t="s">
        <v>504</v>
      </c>
      <c r="G40" s="53"/>
      <c r="I40" s="91"/>
      <c r="J40" s="91"/>
      <c r="K40"/>
      <c r="L40" s="5"/>
      <c r="M40" s="5"/>
    </row>
    <row r="41" spans="1:13" ht="20.100000000000001" customHeight="1" x14ac:dyDescent="0.2">
      <c r="A41" s="11"/>
      <c r="B41" s="27" t="s">
        <v>247</v>
      </c>
      <c r="C41" s="79">
        <v>3.3603000000000001E-2</v>
      </c>
      <c r="D41" s="79">
        <v>0.19265599999999999</v>
      </c>
      <c r="E41" s="79">
        <v>0.111868</v>
      </c>
      <c r="F41" s="66" t="s">
        <v>250</v>
      </c>
      <c r="G41" s="56"/>
      <c r="I41" s="91"/>
      <c r="J41" s="91"/>
      <c r="K41"/>
      <c r="L41" s="5"/>
      <c r="M41" s="5"/>
    </row>
    <row r="42" spans="1:13" ht="20.100000000000001" customHeight="1" x14ac:dyDescent="0.2">
      <c r="A42" s="10"/>
      <c r="B42" s="26" t="s">
        <v>245</v>
      </c>
      <c r="C42" s="78">
        <v>9.1064999999999993E-2</v>
      </c>
      <c r="D42" s="78">
        <v>5.7248E-2</v>
      </c>
      <c r="E42" s="78">
        <v>8.1628000000000006E-2</v>
      </c>
      <c r="F42" s="65" t="s">
        <v>509</v>
      </c>
      <c r="G42" s="53"/>
      <c r="I42" s="91"/>
      <c r="J42" s="91"/>
      <c r="K42"/>
      <c r="L42" s="5"/>
      <c r="M42" s="5"/>
    </row>
    <row r="43" spans="1:13" ht="20.100000000000001" customHeight="1" thickBot="1" x14ac:dyDescent="0.25">
      <c r="A43" s="11"/>
      <c r="B43" s="27" t="s">
        <v>246</v>
      </c>
      <c r="C43" s="79">
        <v>4.4140000000000004E-3</v>
      </c>
      <c r="D43" s="79">
        <v>0.18033199999999999</v>
      </c>
      <c r="E43" s="79">
        <v>4.4332000000000003E-2</v>
      </c>
      <c r="F43" s="66" t="s">
        <v>508</v>
      </c>
      <c r="G43" s="56"/>
      <c r="I43" s="91"/>
      <c r="J43" s="91"/>
      <c r="K43"/>
      <c r="L43" s="5"/>
      <c r="M43" s="5"/>
    </row>
    <row r="44" spans="1:13" ht="19.5" customHeight="1" thickBot="1" x14ac:dyDescent="0.25">
      <c r="A44" s="22"/>
      <c r="B44" s="64" t="s">
        <v>116</v>
      </c>
      <c r="C44" s="81">
        <f t="shared" ref="C44:D44" si="2">SUBTOTAL(9,C8:C43)</f>
        <v>48995.851939000007</v>
      </c>
      <c r="D44" s="81">
        <f t="shared" si="2"/>
        <v>38867.330274999993</v>
      </c>
      <c r="E44" s="81">
        <f>SUBTOTAL(9,E8:E43)</f>
        <v>43297.041624999998</v>
      </c>
      <c r="F44" s="68" t="s">
        <v>1</v>
      </c>
      <c r="G44" s="25"/>
      <c r="L44" s="5"/>
      <c r="M44" s="5"/>
    </row>
    <row r="45" spans="1:13" ht="35.1" customHeight="1" x14ac:dyDescent="0.2">
      <c r="A45" s="2"/>
      <c r="B45" s="2"/>
      <c r="C45" s="93"/>
      <c r="D45" s="93"/>
      <c r="E45" s="93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108</v>
      </c>
    </row>
    <row r="2" spans="1:8" ht="45" customHeight="1" x14ac:dyDescent="0.2">
      <c r="G2" s="49"/>
    </row>
    <row r="3" spans="1:8" ht="30" customHeight="1" x14ac:dyDescent="0.2">
      <c r="A3" s="100" t="s">
        <v>72</v>
      </c>
      <c r="B3" s="100"/>
      <c r="C3" s="100"/>
      <c r="D3" s="100"/>
      <c r="E3" s="100"/>
      <c r="F3" s="100"/>
    </row>
    <row r="4" spans="1:8" ht="30" customHeight="1" x14ac:dyDescent="0.2">
      <c r="A4" s="100" t="s">
        <v>73</v>
      </c>
      <c r="B4" s="100"/>
      <c r="C4" s="100"/>
      <c r="D4" s="100"/>
      <c r="E4" s="100"/>
      <c r="F4" s="100"/>
    </row>
    <row r="5" spans="1:8" ht="36" customHeight="1" x14ac:dyDescent="0.2">
      <c r="A5" s="7"/>
      <c r="B5" s="98"/>
      <c r="C5" s="99"/>
      <c r="D5" s="50" t="s">
        <v>51</v>
      </c>
      <c r="E5" s="50" t="s">
        <v>60</v>
      </c>
      <c r="F5" s="51" t="s">
        <v>180</v>
      </c>
    </row>
    <row r="6" spans="1:8" ht="15.75" customHeight="1" x14ac:dyDescent="0.2">
      <c r="A6" s="7" t="s">
        <v>20</v>
      </c>
      <c r="B6" s="98" t="s">
        <v>81</v>
      </c>
      <c r="C6" s="99"/>
      <c r="D6" s="16" t="s">
        <v>52</v>
      </c>
      <c r="E6" s="16" t="s">
        <v>59</v>
      </c>
      <c r="F6" s="111" t="s">
        <v>181</v>
      </c>
    </row>
    <row r="7" spans="1:8" ht="18" customHeight="1" x14ac:dyDescent="0.2">
      <c r="A7" s="7" t="s">
        <v>22</v>
      </c>
      <c r="B7" s="98" t="s">
        <v>82</v>
      </c>
      <c r="C7" s="99"/>
      <c r="D7" s="110" t="s">
        <v>117</v>
      </c>
      <c r="E7" s="110"/>
      <c r="F7" s="112"/>
    </row>
    <row r="8" spans="1:8" ht="18" customHeight="1" x14ac:dyDescent="0.2">
      <c r="A8" s="10">
        <v>2016</v>
      </c>
      <c r="B8" s="52" t="s">
        <v>95</v>
      </c>
      <c r="C8" s="53" t="s">
        <v>83</v>
      </c>
      <c r="D8" s="82">
        <v>12708.491765999999</v>
      </c>
      <c r="E8" s="82">
        <v>48995.851939</v>
      </c>
      <c r="F8" s="54">
        <f>D8/E8*100</f>
        <v>25.93789323598682</v>
      </c>
    </row>
    <row r="9" spans="1:8" ht="18" customHeight="1" x14ac:dyDescent="0.2">
      <c r="A9" s="11">
        <v>2016</v>
      </c>
      <c r="B9" s="55" t="s">
        <v>96</v>
      </c>
      <c r="C9" s="56" t="s">
        <v>84</v>
      </c>
      <c r="D9" s="83">
        <v>13838.191693999999</v>
      </c>
      <c r="E9" s="83">
        <v>44562.299589000002</v>
      </c>
      <c r="F9" s="57">
        <f t="shared" ref="F9:F20" si="0">D9/E9*100</f>
        <v>31.053585253970812</v>
      </c>
    </row>
    <row r="10" spans="1:8" ht="18" customHeight="1" x14ac:dyDescent="0.2">
      <c r="A10" s="10">
        <v>2016</v>
      </c>
      <c r="B10" s="52" t="s">
        <v>97</v>
      </c>
      <c r="C10" s="53" t="s">
        <v>85</v>
      </c>
      <c r="D10" s="82">
        <v>15425.97884</v>
      </c>
      <c r="E10" s="82">
        <v>46942.342365999997</v>
      </c>
      <c r="F10" s="54">
        <f t="shared" si="0"/>
        <v>32.861544742967332</v>
      </c>
    </row>
    <row r="11" spans="1:8" ht="18" customHeight="1" x14ac:dyDescent="0.2">
      <c r="A11" s="11">
        <v>2016</v>
      </c>
      <c r="B11" s="55" t="s">
        <v>98</v>
      </c>
      <c r="C11" s="56" t="s">
        <v>86</v>
      </c>
      <c r="D11" s="83">
        <v>14398.281650999999</v>
      </c>
      <c r="E11" s="83">
        <v>44210.982059000002</v>
      </c>
      <c r="F11" s="57">
        <f t="shared" si="0"/>
        <v>32.567206111335295</v>
      </c>
    </row>
    <row r="12" spans="1:8" ht="18" customHeight="1" x14ac:dyDescent="0.2">
      <c r="A12" s="10">
        <v>2016</v>
      </c>
      <c r="B12" s="52" t="s">
        <v>99</v>
      </c>
      <c r="C12" s="53" t="s">
        <v>87</v>
      </c>
      <c r="D12" s="82">
        <v>16315.411754000001</v>
      </c>
      <c r="E12" s="82">
        <v>48315.619323999999</v>
      </c>
      <c r="F12" s="54">
        <f t="shared" si="0"/>
        <v>33.768400327418725</v>
      </c>
    </row>
    <row r="13" spans="1:8" ht="18" customHeight="1" x14ac:dyDescent="0.2">
      <c r="A13" s="11">
        <v>2016</v>
      </c>
      <c r="B13" s="55" t="s">
        <v>105</v>
      </c>
      <c r="C13" s="56" t="s">
        <v>88</v>
      </c>
      <c r="D13" s="83">
        <v>14673.520452000001</v>
      </c>
      <c r="E13" s="83">
        <v>44424.089144999998</v>
      </c>
      <c r="F13" s="57">
        <f t="shared" si="0"/>
        <v>33.030548818020115</v>
      </c>
    </row>
    <row r="14" spans="1:8" ht="18" customHeight="1" x14ac:dyDescent="0.2">
      <c r="A14" s="10">
        <v>2016</v>
      </c>
      <c r="B14" s="52" t="s">
        <v>106</v>
      </c>
      <c r="C14" s="53" t="s">
        <v>89</v>
      </c>
      <c r="D14" s="82">
        <v>12374.605503999999</v>
      </c>
      <c r="E14" s="82">
        <v>36674.912578000003</v>
      </c>
      <c r="F14" s="54">
        <f t="shared" si="0"/>
        <v>33.741336063669564</v>
      </c>
    </row>
    <row r="15" spans="1:8" ht="18" customHeight="1" x14ac:dyDescent="0.2">
      <c r="A15" s="11">
        <v>2016</v>
      </c>
      <c r="B15" s="55" t="s">
        <v>100</v>
      </c>
      <c r="C15" s="56" t="s">
        <v>90</v>
      </c>
      <c r="D15" s="83">
        <v>15821.20376</v>
      </c>
      <c r="E15" s="83">
        <v>44135.750831999998</v>
      </c>
      <c r="F15" s="57">
        <f t="shared" si="0"/>
        <v>35.846685423393907</v>
      </c>
    </row>
    <row r="16" spans="1:8" ht="18" customHeight="1" x14ac:dyDescent="0.2">
      <c r="A16" s="10">
        <v>2016</v>
      </c>
      <c r="B16" s="52" t="s">
        <v>101</v>
      </c>
      <c r="C16" s="53" t="s">
        <v>91</v>
      </c>
      <c r="D16" s="82">
        <v>13089.304006</v>
      </c>
      <c r="E16" s="82">
        <v>33200.907458000001</v>
      </c>
      <c r="F16" s="54">
        <f t="shared" si="0"/>
        <v>39.424536882187041</v>
      </c>
    </row>
    <row r="17" spans="1:6" ht="18" customHeight="1" x14ac:dyDescent="0.2">
      <c r="A17" s="11">
        <v>2016</v>
      </c>
      <c r="B17" s="55" t="s">
        <v>102</v>
      </c>
      <c r="C17" s="56" t="s">
        <v>92</v>
      </c>
      <c r="D17" s="83">
        <v>14988.783635</v>
      </c>
      <c r="E17" s="83">
        <v>39497.717182</v>
      </c>
      <c r="F17" s="57">
        <f t="shared" si="0"/>
        <v>37.948480834813225</v>
      </c>
    </row>
    <row r="18" spans="1:6" ht="18" customHeight="1" x14ac:dyDescent="0.2">
      <c r="A18" s="10">
        <v>2016</v>
      </c>
      <c r="B18" s="52" t="s">
        <v>103</v>
      </c>
      <c r="C18" s="53" t="s">
        <v>93</v>
      </c>
      <c r="D18" s="82">
        <v>14397.215461</v>
      </c>
      <c r="E18" s="82">
        <v>39756.556612</v>
      </c>
      <c r="F18" s="54">
        <f t="shared" si="0"/>
        <v>36.213436695506942</v>
      </c>
    </row>
    <row r="19" spans="1:6" ht="18" customHeight="1" x14ac:dyDescent="0.2">
      <c r="A19" s="11">
        <v>2016</v>
      </c>
      <c r="B19" s="55" t="s">
        <v>104</v>
      </c>
      <c r="C19" s="56" t="s">
        <v>94</v>
      </c>
      <c r="D19" s="83">
        <v>14937.658111999999</v>
      </c>
      <c r="E19" s="83">
        <v>38867.330275</v>
      </c>
      <c r="F19" s="57">
        <f t="shared" si="0"/>
        <v>38.432426426798102</v>
      </c>
    </row>
    <row r="20" spans="1:6" ht="18" customHeight="1" thickBot="1" x14ac:dyDescent="0.25">
      <c r="A20" s="58">
        <v>2017</v>
      </c>
      <c r="B20" s="59" t="s">
        <v>95</v>
      </c>
      <c r="C20" s="60" t="s">
        <v>83</v>
      </c>
      <c r="D20" s="84">
        <v>14019.473575</v>
      </c>
      <c r="E20" s="84">
        <v>43297.041624999998</v>
      </c>
      <c r="F20" s="61">
        <f t="shared" si="0"/>
        <v>32.379749398178426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0" t="s">
        <v>74</v>
      </c>
      <c r="B3" s="100"/>
      <c r="C3" s="100"/>
      <c r="D3" s="100"/>
    </row>
    <row r="4" spans="1:6" ht="30" customHeight="1" x14ac:dyDescent="0.2">
      <c r="A4" s="100" t="s">
        <v>80</v>
      </c>
      <c r="B4" s="100"/>
      <c r="C4" s="100"/>
      <c r="D4" s="100"/>
    </row>
    <row r="5" spans="1:6" ht="36" customHeight="1" x14ac:dyDescent="0.2">
      <c r="A5" s="7"/>
      <c r="B5" s="50" t="s">
        <v>51</v>
      </c>
      <c r="C5" s="50" t="s">
        <v>60</v>
      </c>
      <c r="D5" s="51" t="s">
        <v>180</v>
      </c>
    </row>
    <row r="6" spans="1:6" ht="15.75" customHeight="1" x14ac:dyDescent="0.2">
      <c r="A6" s="7" t="s">
        <v>20</v>
      </c>
      <c r="B6" s="16" t="s">
        <v>52</v>
      </c>
      <c r="C6" s="16" t="s">
        <v>59</v>
      </c>
      <c r="D6" s="111" t="s">
        <v>181</v>
      </c>
    </row>
    <row r="7" spans="1:6" ht="18" customHeight="1" x14ac:dyDescent="0.2">
      <c r="A7" s="7" t="s">
        <v>22</v>
      </c>
      <c r="B7" s="110" t="s">
        <v>117</v>
      </c>
      <c r="C7" s="110"/>
      <c r="D7" s="112"/>
    </row>
    <row r="8" spans="1:6" ht="18" customHeight="1" x14ac:dyDescent="0.2">
      <c r="A8" s="10">
        <v>2007</v>
      </c>
      <c r="B8" s="82">
        <v>104467.908199</v>
      </c>
      <c r="C8" s="82">
        <v>338088.045812</v>
      </c>
      <c r="D8" s="54">
        <f>B8/C8*100</f>
        <v>30.899616089085647</v>
      </c>
    </row>
    <row r="9" spans="1:6" ht="18" customHeight="1" x14ac:dyDescent="0.2">
      <c r="A9" s="11">
        <v>2008</v>
      </c>
      <c r="B9" s="83">
        <v>121621.62354900001</v>
      </c>
      <c r="C9" s="83">
        <v>431752.65124400001</v>
      </c>
      <c r="D9" s="57">
        <f t="shared" ref="D9:D17" si="0">B9/C9*100</f>
        <v>28.16928238855607</v>
      </c>
    </row>
    <row r="10" spans="1:6" ht="18" customHeight="1" x14ac:dyDescent="0.2">
      <c r="A10" s="10">
        <v>2009</v>
      </c>
      <c r="B10" s="82">
        <v>109618.86309</v>
      </c>
      <c r="C10" s="82">
        <v>358290.170148</v>
      </c>
      <c r="D10" s="54">
        <f t="shared" si="0"/>
        <v>30.594995962272538</v>
      </c>
    </row>
    <row r="11" spans="1:6" ht="18" customHeight="1" x14ac:dyDescent="0.2">
      <c r="A11" s="11">
        <v>2010</v>
      </c>
      <c r="B11" s="83">
        <v>134609.56175499997</v>
      </c>
      <c r="C11" s="83">
        <v>400735.52090999996</v>
      </c>
      <c r="D11" s="57">
        <f t="shared" si="0"/>
        <v>33.590623923061599</v>
      </c>
    </row>
    <row r="12" spans="1:6" ht="18" customHeight="1" x14ac:dyDescent="0.2">
      <c r="A12" s="10">
        <v>2011</v>
      </c>
      <c r="B12" s="82">
        <v>176567.73164899999</v>
      </c>
      <c r="C12" s="82">
        <v>493449.08258499997</v>
      </c>
      <c r="D12" s="54">
        <f t="shared" si="0"/>
        <v>35.782360912300412</v>
      </c>
    </row>
    <row r="13" spans="1:6" ht="18" customHeight="1" x14ac:dyDescent="0.2">
      <c r="A13" s="11">
        <v>2012</v>
      </c>
      <c r="B13" s="83">
        <v>190951.55351299999</v>
      </c>
      <c r="C13" s="83">
        <v>583473.06787499995</v>
      </c>
      <c r="D13" s="57">
        <f t="shared" si="0"/>
        <v>32.726712512788744</v>
      </c>
    </row>
    <row r="14" spans="1:6" ht="18" customHeight="1" x14ac:dyDescent="0.2">
      <c r="A14" s="10">
        <v>2013</v>
      </c>
      <c r="B14" s="82">
        <v>202443.212959</v>
      </c>
      <c r="C14" s="82">
        <v>630582.43309199996</v>
      </c>
      <c r="D14" s="54">
        <f t="shared" si="0"/>
        <v>32.104163125245861</v>
      </c>
    </row>
    <row r="15" spans="1:6" ht="18" customHeight="1" x14ac:dyDescent="0.2">
      <c r="A15" s="11">
        <v>2014</v>
      </c>
      <c r="B15" s="83">
        <v>217029.90358300001</v>
      </c>
      <c r="C15" s="83">
        <v>651875.76067400002</v>
      </c>
      <c r="D15" s="57">
        <f t="shared" si="0"/>
        <v>33.293139072789614</v>
      </c>
    </row>
    <row r="16" spans="1:6" ht="18" customHeight="1" x14ac:dyDescent="0.2">
      <c r="A16" s="10">
        <v>2015</v>
      </c>
      <c r="B16" s="82">
        <v>189901.077563</v>
      </c>
      <c r="C16" s="82">
        <v>655033.36353199999</v>
      </c>
      <c r="D16" s="54">
        <f t="shared" si="0"/>
        <v>28.991054217305201</v>
      </c>
    </row>
    <row r="17" spans="1:4" ht="18" customHeight="1" thickBot="1" x14ac:dyDescent="0.25">
      <c r="A17" s="18">
        <v>2016</v>
      </c>
      <c r="B17" s="86">
        <v>172968.64663499998</v>
      </c>
      <c r="C17" s="86">
        <v>509584.35935899999</v>
      </c>
      <c r="D17" s="62">
        <f t="shared" si="0"/>
        <v>33.943083899312597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108</v>
      </c>
    </row>
    <row r="2" spans="1:18" ht="42.75" customHeight="1" x14ac:dyDescent="0.2"/>
    <row r="3" spans="1:18" ht="23.25" customHeight="1" x14ac:dyDescent="0.2">
      <c r="A3" s="104" t="s">
        <v>581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Q3" s="5"/>
      <c r="R3" s="5"/>
    </row>
    <row r="4" spans="1:18" ht="23.25" customHeight="1" x14ac:dyDescent="0.2">
      <c r="A4" s="104" t="s">
        <v>580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Q4" s="5"/>
      <c r="R4" s="5"/>
    </row>
    <row r="5" spans="1:18" ht="18" customHeight="1" x14ac:dyDescent="0.2">
      <c r="A5" s="17"/>
      <c r="B5" s="117" t="s">
        <v>188</v>
      </c>
      <c r="C5" s="118"/>
      <c r="D5" s="118"/>
      <c r="E5" s="118"/>
      <c r="F5" s="118"/>
      <c r="G5" s="119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9" t="s">
        <v>159</v>
      </c>
      <c r="B6" s="113" t="s">
        <v>189</v>
      </c>
      <c r="C6" s="114"/>
      <c r="D6" s="113" t="s">
        <v>184</v>
      </c>
      <c r="E6" s="114"/>
      <c r="F6" s="113" t="s">
        <v>116</v>
      </c>
      <c r="G6" s="114"/>
      <c r="H6" s="113" t="s">
        <v>191</v>
      </c>
      <c r="I6" s="114"/>
      <c r="J6" s="113" t="s">
        <v>186</v>
      </c>
      <c r="K6" s="114"/>
      <c r="L6" s="98" t="s">
        <v>36</v>
      </c>
      <c r="Q6" s="5"/>
      <c r="R6" s="5"/>
    </row>
    <row r="7" spans="1:18" ht="18" customHeight="1" x14ac:dyDescent="0.2">
      <c r="A7" s="99"/>
      <c r="B7" s="120" t="s">
        <v>190</v>
      </c>
      <c r="C7" s="121"/>
      <c r="D7" s="115" t="s">
        <v>185</v>
      </c>
      <c r="E7" s="116"/>
      <c r="F7" s="115" t="s">
        <v>1</v>
      </c>
      <c r="G7" s="116"/>
      <c r="H7" s="115" t="s">
        <v>192</v>
      </c>
      <c r="I7" s="116"/>
      <c r="J7" s="115" t="s">
        <v>187</v>
      </c>
      <c r="K7" s="116"/>
      <c r="L7" s="98"/>
      <c r="Q7" s="5"/>
      <c r="R7" s="5"/>
    </row>
    <row r="8" spans="1:18" ht="18" customHeight="1" x14ac:dyDescent="0.2">
      <c r="A8" s="99"/>
      <c r="B8" s="87" t="s">
        <v>546</v>
      </c>
      <c r="C8" s="87" t="s">
        <v>606</v>
      </c>
      <c r="D8" s="87" t="s">
        <v>546</v>
      </c>
      <c r="E8" s="87" t="s">
        <v>606</v>
      </c>
      <c r="F8" s="87" t="s">
        <v>546</v>
      </c>
      <c r="G8" s="87" t="s">
        <v>606</v>
      </c>
      <c r="H8" s="87" t="s">
        <v>546</v>
      </c>
      <c r="I8" s="87" t="s">
        <v>606</v>
      </c>
      <c r="J8" s="87" t="s">
        <v>546</v>
      </c>
      <c r="K8" s="87" t="s">
        <v>606</v>
      </c>
      <c r="L8" s="98"/>
      <c r="Q8" s="5"/>
      <c r="R8" s="5"/>
    </row>
    <row r="9" spans="1:18" ht="20.100000000000001" customHeight="1" x14ac:dyDescent="0.2">
      <c r="A9" s="31" t="s">
        <v>44</v>
      </c>
      <c r="B9" s="71">
        <v>1098.9137310000001</v>
      </c>
      <c r="C9" s="71">
        <v>1251.3293860000001</v>
      </c>
      <c r="D9" s="71">
        <v>742.91180599999996</v>
      </c>
      <c r="E9" s="71">
        <v>846.99200800000006</v>
      </c>
      <c r="F9" s="71">
        <f>B9+D9</f>
        <v>1841.8255370000002</v>
      </c>
      <c r="G9" s="71">
        <f>C9+E9</f>
        <v>2098.3213940000001</v>
      </c>
      <c r="H9" s="71">
        <v>2187.1748130000001</v>
      </c>
      <c r="I9" s="71">
        <v>2987.4360550000001</v>
      </c>
      <c r="J9" s="71">
        <f>F9-H9</f>
        <v>-345.34927599999992</v>
      </c>
      <c r="K9" s="71">
        <f>G9-I9</f>
        <v>-889.11466100000007</v>
      </c>
      <c r="L9" s="14" t="s">
        <v>182</v>
      </c>
      <c r="Q9" s="5"/>
      <c r="R9" s="5"/>
    </row>
    <row r="10" spans="1:18" ht="20.100000000000001" customHeight="1" x14ac:dyDescent="0.2">
      <c r="A10" s="32" t="s">
        <v>37</v>
      </c>
      <c r="B10" s="72">
        <v>410.74632200000002</v>
      </c>
      <c r="C10" s="72">
        <v>429.20671800000002</v>
      </c>
      <c r="D10" s="72">
        <v>124.03559799999999</v>
      </c>
      <c r="E10" s="72">
        <v>86.099968000000004</v>
      </c>
      <c r="F10" s="72">
        <f t="shared" ref="F10:F13" si="0">B10+D10</f>
        <v>534.78192000000001</v>
      </c>
      <c r="G10" s="72">
        <f t="shared" ref="G10:G13" si="1">C10+E10</f>
        <v>515.30668600000001</v>
      </c>
      <c r="H10" s="72">
        <v>134.82554500000001</v>
      </c>
      <c r="I10" s="72">
        <v>137.954474</v>
      </c>
      <c r="J10" s="72">
        <f t="shared" ref="J10:J13" si="2">F10-H10</f>
        <v>399.95637499999998</v>
      </c>
      <c r="K10" s="72">
        <f t="shared" ref="K10:K13" si="3">G10-I10</f>
        <v>377.35221200000001</v>
      </c>
      <c r="L10" s="15" t="s">
        <v>39</v>
      </c>
      <c r="Q10" s="5"/>
      <c r="R10" s="5"/>
    </row>
    <row r="11" spans="1:18" ht="20.100000000000001" customHeight="1" x14ac:dyDescent="0.2">
      <c r="A11" s="31" t="s">
        <v>42</v>
      </c>
      <c r="B11" s="71">
        <v>441.11380300000002</v>
      </c>
      <c r="C11" s="71">
        <v>319.75205099999999</v>
      </c>
      <c r="D11" s="71">
        <v>66.015056000000001</v>
      </c>
      <c r="E11" s="71">
        <v>63.022238999999999</v>
      </c>
      <c r="F11" s="71">
        <f t="shared" si="0"/>
        <v>507.12885900000003</v>
      </c>
      <c r="G11" s="71">
        <f t="shared" si="1"/>
        <v>382.77429000000001</v>
      </c>
      <c r="H11" s="71">
        <v>122.578928</v>
      </c>
      <c r="I11" s="71">
        <v>111.44821</v>
      </c>
      <c r="J11" s="71">
        <f t="shared" si="2"/>
        <v>384.54993100000002</v>
      </c>
      <c r="K11" s="71">
        <f t="shared" si="3"/>
        <v>271.32607999999999</v>
      </c>
      <c r="L11" s="14" t="s">
        <v>41</v>
      </c>
      <c r="Q11" s="5"/>
      <c r="R11" s="5"/>
    </row>
    <row r="12" spans="1:18" ht="20.100000000000001" customHeight="1" x14ac:dyDescent="0.2">
      <c r="A12" s="32" t="s">
        <v>38</v>
      </c>
      <c r="B12" s="72">
        <v>220.712977</v>
      </c>
      <c r="C12" s="72">
        <v>244.62418700000001</v>
      </c>
      <c r="D12" s="72">
        <v>369.25199900000001</v>
      </c>
      <c r="E12" s="72">
        <v>268.68722200000002</v>
      </c>
      <c r="F12" s="72">
        <f t="shared" si="0"/>
        <v>589.96497599999998</v>
      </c>
      <c r="G12" s="72">
        <f t="shared" si="1"/>
        <v>513.31140900000003</v>
      </c>
      <c r="H12" s="72">
        <v>566.96035300000005</v>
      </c>
      <c r="I12" s="72">
        <v>504.38806899999997</v>
      </c>
      <c r="J12" s="72">
        <f t="shared" si="2"/>
        <v>23.004622999999924</v>
      </c>
      <c r="K12" s="72">
        <f t="shared" si="3"/>
        <v>8.9233400000000529</v>
      </c>
      <c r="L12" s="15" t="s">
        <v>40</v>
      </c>
      <c r="Q12" s="5"/>
      <c r="R12" s="5"/>
    </row>
    <row r="13" spans="1:18" ht="20.100000000000001" customHeight="1" thickBot="1" x14ac:dyDescent="0.25">
      <c r="A13" s="31" t="s">
        <v>43</v>
      </c>
      <c r="B13" s="71">
        <v>231.25020900000001</v>
      </c>
      <c r="C13" s="71">
        <v>195.24729400000001</v>
      </c>
      <c r="D13" s="71">
        <v>36.935654999999997</v>
      </c>
      <c r="E13" s="71">
        <v>18.706771</v>
      </c>
      <c r="F13" s="71">
        <f t="shared" si="0"/>
        <v>268.18586400000004</v>
      </c>
      <c r="G13" s="71">
        <f t="shared" si="1"/>
        <v>213.95406500000001</v>
      </c>
      <c r="H13" s="71">
        <v>322.376059</v>
      </c>
      <c r="I13" s="71">
        <v>318.31515300000001</v>
      </c>
      <c r="J13" s="71">
        <f t="shared" si="2"/>
        <v>-54.19019499999996</v>
      </c>
      <c r="K13" s="71">
        <f t="shared" si="3"/>
        <v>-104.361088</v>
      </c>
      <c r="L13" s="14" t="s">
        <v>183</v>
      </c>
      <c r="Q13" s="5"/>
      <c r="R13" s="5"/>
    </row>
    <row r="14" spans="1:18" ht="19.5" customHeight="1" thickBot="1" x14ac:dyDescent="0.25">
      <c r="A14" s="33" t="s">
        <v>116</v>
      </c>
      <c r="B14" s="73">
        <f t="shared" ref="B14:J14" si="4">SUM(B9:B13)</f>
        <v>2402.7370419999997</v>
      </c>
      <c r="C14" s="73">
        <f t="shared" si="4"/>
        <v>2440.1596360000003</v>
      </c>
      <c r="D14" s="73">
        <f t="shared" si="4"/>
        <v>1339.150114</v>
      </c>
      <c r="E14" s="73">
        <f t="shared" si="4"/>
        <v>1283.508208</v>
      </c>
      <c r="F14" s="73">
        <f t="shared" si="4"/>
        <v>3741.8871559999998</v>
      </c>
      <c r="G14" s="73">
        <f t="shared" si="4"/>
        <v>3723.6678439999996</v>
      </c>
      <c r="H14" s="73">
        <f t="shared" si="4"/>
        <v>3333.9156980000002</v>
      </c>
      <c r="I14" s="73">
        <f t="shared" si="4"/>
        <v>4059.5419610000004</v>
      </c>
      <c r="J14" s="73">
        <f t="shared" si="4"/>
        <v>407.97145800000004</v>
      </c>
      <c r="K14" s="73">
        <f>SUM(K9:K13)</f>
        <v>-335.87411700000001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0" t="s">
        <v>160</v>
      </c>
      <c r="B3" s="100"/>
      <c r="C3" s="100"/>
      <c r="D3" s="100"/>
    </row>
    <row r="4" spans="1:6" ht="30" customHeight="1" x14ac:dyDescent="0.2">
      <c r="A4" s="100" t="s">
        <v>161</v>
      </c>
      <c r="B4" s="100"/>
      <c r="C4" s="100"/>
      <c r="D4" s="100"/>
    </row>
    <row r="5" spans="1:6" ht="18" customHeight="1" x14ac:dyDescent="0.2">
      <c r="A5" s="7" t="s">
        <v>20</v>
      </c>
      <c r="B5" s="98" t="s">
        <v>81</v>
      </c>
      <c r="C5" s="99"/>
      <c r="D5" s="7" t="s">
        <v>21</v>
      </c>
    </row>
    <row r="6" spans="1:6" ht="18" customHeight="1" x14ac:dyDescent="0.2">
      <c r="A6" s="7" t="s">
        <v>22</v>
      </c>
      <c r="B6" s="98" t="s">
        <v>82</v>
      </c>
      <c r="C6" s="99"/>
      <c r="D6" s="8" t="s">
        <v>107</v>
      </c>
    </row>
    <row r="7" spans="1:6" ht="18" customHeight="1" x14ac:dyDescent="0.2">
      <c r="A7" s="10">
        <v>2016</v>
      </c>
      <c r="B7" s="52" t="s">
        <v>95</v>
      </c>
      <c r="C7" s="53" t="s">
        <v>83</v>
      </c>
      <c r="D7" s="82">
        <v>12708.491765999999</v>
      </c>
    </row>
    <row r="8" spans="1:6" ht="18" customHeight="1" x14ac:dyDescent="0.2">
      <c r="A8" s="11">
        <v>2016</v>
      </c>
      <c r="B8" s="55" t="s">
        <v>96</v>
      </c>
      <c r="C8" s="56" t="s">
        <v>84</v>
      </c>
      <c r="D8" s="83">
        <v>13838.191693999999</v>
      </c>
    </row>
    <row r="9" spans="1:6" ht="18" customHeight="1" x14ac:dyDescent="0.2">
      <c r="A9" s="10">
        <v>2016</v>
      </c>
      <c r="B9" s="52" t="s">
        <v>97</v>
      </c>
      <c r="C9" s="53" t="s">
        <v>85</v>
      </c>
      <c r="D9" s="82">
        <v>15425.97884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14398.281650999999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16315.411754000001</v>
      </c>
    </row>
    <row r="12" spans="1:6" ht="18" customHeight="1" x14ac:dyDescent="0.2">
      <c r="A12" s="11">
        <v>2016</v>
      </c>
      <c r="B12" s="55" t="s">
        <v>105</v>
      </c>
      <c r="C12" s="56" t="s">
        <v>88</v>
      </c>
      <c r="D12" s="83">
        <v>14673.520452000001</v>
      </c>
    </row>
    <row r="13" spans="1:6" ht="18" customHeight="1" x14ac:dyDescent="0.2">
      <c r="A13" s="10">
        <v>2016</v>
      </c>
      <c r="B13" s="52" t="s">
        <v>106</v>
      </c>
      <c r="C13" s="53" t="s">
        <v>89</v>
      </c>
      <c r="D13" s="82">
        <v>12374.605503999999</v>
      </c>
    </row>
    <row r="14" spans="1:6" ht="18" customHeight="1" x14ac:dyDescent="0.2">
      <c r="A14" s="11">
        <v>2016</v>
      </c>
      <c r="B14" s="55" t="s">
        <v>100</v>
      </c>
      <c r="C14" s="56" t="s">
        <v>90</v>
      </c>
      <c r="D14" s="83">
        <v>15821.20376</v>
      </c>
    </row>
    <row r="15" spans="1:6" ht="18" customHeight="1" x14ac:dyDescent="0.2">
      <c r="A15" s="10">
        <v>2016</v>
      </c>
      <c r="B15" s="52" t="s">
        <v>101</v>
      </c>
      <c r="C15" s="53" t="s">
        <v>91</v>
      </c>
      <c r="D15" s="82">
        <v>13089.304006</v>
      </c>
    </row>
    <row r="16" spans="1:6" ht="18" customHeight="1" x14ac:dyDescent="0.2">
      <c r="A16" s="11">
        <v>2016</v>
      </c>
      <c r="B16" s="55" t="s">
        <v>102</v>
      </c>
      <c r="C16" s="56" t="s">
        <v>92</v>
      </c>
      <c r="D16" s="83">
        <v>14988.783635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14397.215461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14937.658111999999</v>
      </c>
    </row>
    <row r="19" spans="1:4" ht="18" customHeight="1" thickBot="1" x14ac:dyDescent="0.25">
      <c r="A19" s="58">
        <v>2017</v>
      </c>
      <c r="B19" s="59" t="s">
        <v>95</v>
      </c>
      <c r="C19" s="60" t="s">
        <v>83</v>
      </c>
      <c r="D19" s="84">
        <v>14019.473575</v>
      </c>
    </row>
    <row r="21" spans="1:4" ht="18" customHeight="1" x14ac:dyDescent="0.2">
      <c r="D21" s="9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topLeftCell="A20" workbookViewId="0">
      <selection activeCell="E8" sqref="E8:E29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115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58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23</v>
      </c>
      <c r="B5" s="105" t="s">
        <v>25</v>
      </c>
      <c r="C5" s="92" t="s">
        <v>579</v>
      </c>
      <c r="D5" s="92" t="s">
        <v>566</v>
      </c>
      <c r="E5" s="92" t="s">
        <v>579</v>
      </c>
      <c r="F5" s="106" t="s">
        <v>24</v>
      </c>
      <c r="G5" s="107" t="s">
        <v>139</v>
      </c>
      <c r="L5" s="5"/>
      <c r="M5" s="5"/>
    </row>
    <row r="6" spans="1:13" ht="18" customHeight="1" x14ac:dyDescent="0.2">
      <c r="A6" s="99"/>
      <c r="B6" s="105"/>
      <c r="C6" s="9">
        <v>2016</v>
      </c>
      <c r="D6" s="9">
        <v>2016</v>
      </c>
      <c r="E6" s="9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15.75" customHeight="1" x14ac:dyDescent="0.2">
      <c r="A8" s="10">
        <v>1</v>
      </c>
      <c r="B8" s="12" t="s">
        <v>140</v>
      </c>
      <c r="C8" s="74">
        <v>475.24707999999998</v>
      </c>
      <c r="D8" s="74">
        <v>525.48595599999999</v>
      </c>
      <c r="E8" s="74">
        <v>455.04668500000002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5">
        <v>120.909345</v>
      </c>
      <c r="D9" s="75">
        <v>108.521609</v>
      </c>
      <c r="E9" s="75">
        <v>120.599683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4">
        <v>71.52561</v>
      </c>
      <c r="D10" s="74">
        <v>66.667930999999996</v>
      </c>
      <c r="E10" s="74">
        <v>42.981515000000002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5">
        <v>459.88646799999998</v>
      </c>
      <c r="D11" s="75">
        <v>492.00051000000002</v>
      </c>
      <c r="E11" s="75">
        <v>434.47310700000003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4">
        <v>90.363795999999994</v>
      </c>
      <c r="D12" s="74">
        <v>59.514932000000002</v>
      </c>
      <c r="E12" s="74">
        <v>54.481665999999997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5">
        <v>3129.9048739999998</v>
      </c>
      <c r="D13" s="75">
        <v>4532.0082629999997</v>
      </c>
      <c r="E13" s="75">
        <v>3924.7045469999998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4">
        <v>4154.3658699999996</v>
      </c>
      <c r="D14" s="74">
        <v>4762.6436819999999</v>
      </c>
      <c r="E14" s="74">
        <v>4896.414624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5">
        <v>20.511391</v>
      </c>
      <c r="D15" s="75">
        <v>18.618701000000001</v>
      </c>
      <c r="E15" s="75">
        <v>32.725318999999999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4">
        <v>15.058552000000001</v>
      </c>
      <c r="D16" s="74">
        <v>12.198124999999999</v>
      </c>
      <c r="E16" s="74">
        <v>11.319134999999999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5">
        <v>221.44349099999999</v>
      </c>
      <c r="D17" s="75">
        <v>258.82133299999998</v>
      </c>
      <c r="E17" s="75">
        <v>196.37381500000001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4">
        <v>176.92150699999999</v>
      </c>
      <c r="D18" s="74">
        <v>161.38208</v>
      </c>
      <c r="E18" s="74">
        <v>152.93840599999999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5">
        <v>13.213498</v>
      </c>
      <c r="D19" s="75">
        <v>4.1434749999999996</v>
      </c>
      <c r="E19" s="75">
        <v>3.6819609999999998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4">
        <v>167.983858</v>
      </c>
      <c r="D20" s="74">
        <v>149.72315699999999</v>
      </c>
      <c r="E20" s="74">
        <v>143.545176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5">
        <v>165.65743499999999</v>
      </c>
      <c r="D21" s="75">
        <v>255.43405000000001</v>
      </c>
      <c r="E21" s="75">
        <v>174.975022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4">
        <v>1192.84997</v>
      </c>
      <c r="D22" s="74">
        <v>1173.2718669999999</v>
      </c>
      <c r="E22" s="74">
        <v>1176.10592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5">
        <v>682.57446100000004</v>
      </c>
      <c r="D23" s="75">
        <v>966.63312699999994</v>
      </c>
      <c r="E23" s="75">
        <v>871.19761900000003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4">
        <v>1349.6456290000001</v>
      </c>
      <c r="D24" s="74">
        <v>1110.7131899999999</v>
      </c>
      <c r="E24" s="74">
        <v>1123.664174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5">
        <v>38.704169999999998</v>
      </c>
      <c r="D25" s="75">
        <v>80.966309999999993</v>
      </c>
      <c r="E25" s="75">
        <v>64.036147999999997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4">
        <v>39.975479999999997</v>
      </c>
      <c r="D26" s="74">
        <v>64.621230999999995</v>
      </c>
      <c r="E26" s="74">
        <v>5.8162500000000001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5">
        <v>103.561751</v>
      </c>
      <c r="D27" s="75">
        <v>110.70651599999999</v>
      </c>
      <c r="E27" s="75">
        <v>94.263411000000005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76">
        <v>18.187529999999999</v>
      </c>
      <c r="D28" s="76">
        <v>23.582066999999999</v>
      </c>
      <c r="E28" s="76">
        <v>40.129392000000003</v>
      </c>
      <c r="F28" s="21" t="s">
        <v>137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116</v>
      </c>
      <c r="C29" s="77">
        <f t="shared" ref="C29:D29" si="0">SUM(C8:C28)</f>
        <v>12708.491765999996</v>
      </c>
      <c r="D29" s="77">
        <f t="shared" si="0"/>
        <v>14937.658111999997</v>
      </c>
      <c r="E29" s="77">
        <f>SUM(E8:E28)</f>
        <v>14019.473575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>
      <selection activeCell="B9" sqref="B9"/>
    </sheetView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56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57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145</v>
      </c>
      <c r="B5" s="105" t="s">
        <v>152</v>
      </c>
      <c r="C5" s="92" t="s">
        <v>579</v>
      </c>
      <c r="D5" s="92" t="s">
        <v>566</v>
      </c>
      <c r="E5" s="92" t="s">
        <v>579</v>
      </c>
      <c r="F5" s="106" t="s">
        <v>151</v>
      </c>
      <c r="G5" s="107" t="s">
        <v>144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3741.8871559999998</v>
      </c>
      <c r="D8" s="78">
        <v>3997.1729070000001</v>
      </c>
      <c r="E8" s="78">
        <v>3723.6678440000001</v>
      </c>
      <c r="F8" s="14" t="s">
        <v>562</v>
      </c>
      <c r="G8" s="10">
        <v>1</v>
      </c>
      <c r="L8" s="5"/>
      <c r="M8" s="5"/>
    </row>
    <row r="9" spans="1:13" ht="29.25" customHeight="1" x14ac:dyDescent="0.2">
      <c r="A9" s="11">
        <v>2</v>
      </c>
      <c r="B9" s="13" t="s">
        <v>576</v>
      </c>
      <c r="C9" s="79">
        <v>1781.082455</v>
      </c>
      <c r="D9" s="79">
        <v>1869.9263410000001</v>
      </c>
      <c r="E9" s="79">
        <v>1560.194831</v>
      </c>
      <c r="F9" s="15" t="s">
        <v>563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1456.1926370000001</v>
      </c>
      <c r="D10" s="78">
        <v>1702.2679800000001</v>
      </c>
      <c r="E10" s="78">
        <v>1536.1195889999999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3031.8454729999999</v>
      </c>
      <c r="D11" s="79">
        <v>4542.8392400000002</v>
      </c>
      <c r="E11" s="79">
        <v>4542.3587390000002</v>
      </c>
      <c r="F11" s="15" t="s">
        <v>564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278.34132399999999</v>
      </c>
      <c r="D12" s="78">
        <v>275.42547000000002</v>
      </c>
      <c r="E12" s="78">
        <v>344.787961</v>
      </c>
      <c r="F12" s="14" t="s">
        <v>565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107.259333</v>
      </c>
      <c r="D13" s="79">
        <v>112.658793</v>
      </c>
      <c r="E13" s="79">
        <v>80.272006000000005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453.43012700000003</v>
      </c>
      <c r="D14" s="78">
        <v>668.41204400000004</v>
      </c>
      <c r="E14" s="78">
        <v>452.87104199999999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227.87179399999999</v>
      </c>
      <c r="D15" s="79">
        <v>202.95210800000001</v>
      </c>
      <c r="E15" s="79">
        <v>164.48800199999999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1606.4101129999999</v>
      </c>
      <c r="D16" s="78">
        <v>1453.4726599999999</v>
      </c>
      <c r="E16" s="78">
        <v>1595.1412150000001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24.171354000000001</v>
      </c>
      <c r="D17" s="79">
        <v>112.530569</v>
      </c>
      <c r="E17" s="79">
        <v>19.572346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116</v>
      </c>
      <c r="C19" s="81">
        <f t="shared" ref="C19:D19" si="0">SUM(C8:C18)</f>
        <v>12708.491765999999</v>
      </c>
      <c r="D19" s="81">
        <f t="shared" si="0"/>
        <v>14937.658112000001</v>
      </c>
      <c r="E19" s="81">
        <f>SUM(E8:E18)</f>
        <v>14019.473575000002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1"/>
  <sheetViews>
    <sheetView showGridLines="0" rightToLeft="1" topLeftCell="A128" workbookViewId="0">
      <selection activeCell="C128" sqref="C128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154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153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158</v>
      </c>
      <c r="B5" s="105" t="s">
        <v>159</v>
      </c>
      <c r="C5" s="92" t="s">
        <v>579</v>
      </c>
      <c r="D5" s="92" t="s">
        <v>566</v>
      </c>
      <c r="E5" s="92" t="s">
        <v>579</v>
      </c>
      <c r="F5" s="108" t="s">
        <v>36</v>
      </c>
      <c r="G5" s="107" t="s">
        <v>157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8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8"/>
      <c r="G7" s="107"/>
      <c r="L7" s="5"/>
      <c r="M7" s="5"/>
    </row>
    <row r="8" spans="1:13" ht="20.100000000000001" customHeight="1" x14ac:dyDescent="0.2">
      <c r="A8" s="10">
        <v>1</v>
      </c>
      <c r="B8" s="26" t="s">
        <v>44</v>
      </c>
      <c r="C8" s="78">
        <v>1841.8255369999999</v>
      </c>
      <c r="D8" s="78">
        <v>2271.0375589999999</v>
      </c>
      <c r="E8" s="78">
        <v>2098.3213940000001</v>
      </c>
      <c r="F8" s="65" t="s">
        <v>182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375</v>
      </c>
      <c r="C9" s="79">
        <v>938.87160100000006</v>
      </c>
      <c r="D9" s="79">
        <v>1726.9861069999999</v>
      </c>
      <c r="E9" s="79">
        <v>1791.1851810000001</v>
      </c>
      <c r="F9" s="66" t="s">
        <v>254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376</v>
      </c>
      <c r="C10" s="78">
        <v>656.85011499999996</v>
      </c>
      <c r="D10" s="78">
        <v>732.63216999999997</v>
      </c>
      <c r="E10" s="78">
        <v>942.24797899999999</v>
      </c>
      <c r="F10" s="65" t="s">
        <v>255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377</v>
      </c>
      <c r="C11" s="79">
        <v>488.04856899999999</v>
      </c>
      <c r="D11" s="79">
        <v>838.48415199999999</v>
      </c>
      <c r="E11" s="79">
        <v>657.25951699999996</v>
      </c>
      <c r="F11" s="66" t="s">
        <v>256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37</v>
      </c>
      <c r="C12" s="78">
        <v>534.78192000000001</v>
      </c>
      <c r="D12" s="78">
        <v>717.14079000000004</v>
      </c>
      <c r="E12" s="78">
        <v>515.30668600000001</v>
      </c>
      <c r="F12" s="65" t="s">
        <v>39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38</v>
      </c>
      <c r="C13" s="79">
        <v>589.96497599999998</v>
      </c>
      <c r="D13" s="79">
        <v>276.46914600000002</v>
      </c>
      <c r="E13" s="79">
        <v>513.31140900000003</v>
      </c>
      <c r="F13" s="66" t="s">
        <v>40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383</v>
      </c>
      <c r="C14" s="78">
        <v>446.56154099999998</v>
      </c>
      <c r="D14" s="78">
        <v>656.55399499999999</v>
      </c>
      <c r="E14" s="78">
        <v>437.13661500000001</v>
      </c>
      <c r="F14" s="65" t="s">
        <v>262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378</v>
      </c>
      <c r="C15" s="79">
        <v>534.75936799999999</v>
      </c>
      <c r="D15" s="79">
        <v>466.20495899999997</v>
      </c>
      <c r="E15" s="79">
        <v>423.44701400000002</v>
      </c>
      <c r="F15" s="66" t="s">
        <v>257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381</v>
      </c>
      <c r="C16" s="78">
        <v>373.70781899999997</v>
      </c>
      <c r="D16" s="78">
        <v>492.71489100000002</v>
      </c>
      <c r="E16" s="78">
        <v>412.469492</v>
      </c>
      <c r="F16" s="65" t="s">
        <v>260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380</v>
      </c>
      <c r="C17" s="79">
        <v>489.46780799999999</v>
      </c>
      <c r="D17" s="79">
        <v>390.824772</v>
      </c>
      <c r="E17" s="79">
        <v>409.623716</v>
      </c>
      <c r="F17" s="66" t="s">
        <v>259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379</v>
      </c>
      <c r="C18" s="78">
        <v>301.96211099999999</v>
      </c>
      <c r="D18" s="78">
        <v>434.34564399999999</v>
      </c>
      <c r="E18" s="78">
        <v>398.65423900000002</v>
      </c>
      <c r="F18" s="65" t="s">
        <v>258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42</v>
      </c>
      <c r="C19" s="79">
        <v>507.12885899999998</v>
      </c>
      <c r="D19" s="79">
        <v>498.62939399999999</v>
      </c>
      <c r="E19" s="79">
        <v>382.77429000000001</v>
      </c>
      <c r="F19" s="66" t="s">
        <v>41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382</v>
      </c>
      <c r="C20" s="78">
        <v>359.351947</v>
      </c>
      <c r="D20" s="78">
        <v>371.67989599999999</v>
      </c>
      <c r="E20" s="78">
        <v>327.73934500000001</v>
      </c>
      <c r="F20" s="65" t="s">
        <v>261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384</v>
      </c>
      <c r="C21" s="79">
        <v>199.33829700000001</v>
      </c>
      <c r="D21" s="79">
        <v>331.64333199999999</v>
      </c>
      <c r="E21" s="79">
        <v>304.36374799999999</v>
      </c>
      <c r="F21" s="66" t="s">
        <v>263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404</v>
      </c>
      <c r="C22" s="78">
        <v>184.910349</v>
      </c>
      <c r="D22" s="78">
        <v>86.997834999999995</v>
      </c>
      <c r="E22" s="78">
        <v>253.297381</v>
      </c>
      <c r="F22" s="65" t="s">
        <v>283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390</v>
      </c>
      <c r="C23" s="79">
        <v>189.64370099999999</v>
      </c>
      <c r="D23" s="79">
        <v>263.68503500000003</v>
      </c>
      <c r="E23" s="79">
        <v>246.74753200000001</v>
      </c>
      <c r="F23" s="66" t="s">
        <v>269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387</v>
      </c>
      <c r="C24" s="78">
        <v>166.21766099999999</v>
      </c>
      <c r="D24" s="78">
        <v>209.41633899999999</v>
      </c>
      <c r="E24" s="78">
        <v>221.81933699999999</v>
      </c>
      <c r="F24" s="65" t="s">
        <v>266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386</v>
      </c>
      <c r="C25" s="79">
        <v>261.48105500000003</v>
      </c>
      <c r="D25" s="79">
        <v>225.96109100000001</v>
      </c>
      <c r="E25" s="79">
        <v>217.11241000000001</v>
      </c>
      <c r="F25" s="66" t="s">
        <v>265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43</v>
      </c>
      <c r="C26" s="78">
        <v>268.18586399999998</v>
      </c>
      <c r="D26" s="78">
        <v>233.896018</v>
      </c>
      <c r="E26" s="78">
        <v>213.95406500000001</v>
      </c>
      <c r="F26" s="65" t="s">
        <v>183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395</v>
      </c>
      <c r="C27" s="79">
        <v>143.339856</v>
      </c>
      <c r="D27" s="79">
        <v>92.995411000000004</v>
      </c>
      <c r="E27" s="79">
        <v>179.84521599999999</v>
      </c>
      <c r="F27" s="66" t="s">
        <v>274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391</v>
      </c>
      <c r="C28" s="78">
        <v>142.652815</v>
      </c>
      <c r="D28" s="78">
        <v>150.624526</v>
      </c>
      <c r="E28" s="78">
        <v>174.531272</v>
      </c>
      <c r="F28" s="65" t="s">
        <v>270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388</v>
      </c>
      <c r="C29" s="79">
        <v>188.385074</v>
      </c>
      <c r="D29" s="79">
        <v>219.50380699999999</v>
      </c>
      <c r="E29" s="79">
        <v>174.04132300000001</v>
      </c>
      <c r="F29" s="66" t="s">
        <v>267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385</v>
      </c>
      <c r="C30" s="78">
        <v>113.095361</v>
      </c>
      <c r="D30" s="78">
        <v>172.48667499999999</v>
      </c>
      <c r="E30" s="78">
        <v>168.42936399999999</v>
      </c>
      <c r="F30" s="65" t="s">
        <v>264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392</v>
      </c>
      <c r="C31" s="79">
        <v>178.32202799999999</v>
      </c>
      <c r="D31" s="79">
        <v>189.84301400000001</v>
      </c>
      <c r="E31" s="79">
        <v>150.19810100000001</v>
      </c>
      <c r="F31" s="66" t="s">
        <v>271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399</v>
      </c>
      <c r="C32" s="78">
        <v>108.91120600000001</v>
      </c>
      <c r="D32" s="78">
        <v>174.38564600000001</v>
      </c>
      <c r="E32" s="78">
        <v>142.23165599999999</v>
      </c>
      <c r="F32" s="65" t="s">
        <v>278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400</v>
      </c>
      <c r="C33" s="79">
        <v>146.171345</v>
      </c>
      <c r="D33" s="79">
        <v>196.602486</v>
      </c>
      <c r="E33" s="79">
        <v>136.498661</v>
      </c>
      <c r="F33" s="66" t="s">
        <v>279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394</v>
      </c>
      <c r="C34" s="78">
        <v>158.14377099999999</v>
      </c>
      <c r="D34" s="78">
        <v>119.54267299999999</v>
      </c>
      <c r="E34" s="78">
        <v>135.69537</v>
      </c>
      <c r="F34" s="65" t="s">
        <v>273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406</v>
      </c>
      <c r="C35" s="79">
        <v>49.17557</v>
      </c>
      <c r="D35" s="79">
        <v>69.081547999999998</v>
      </c>
      <c r="E35" s="79">
        <v>125.484103</v>
      </c>
      <c r="F35" s="66" t="s">
        <v>285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393</v>
      </c>
      <c r="C36" s="78">
        <v>171.40727999999999</v>
      </c>
      <c r="D36" s="78">
        <v>211.56138100000001</v>
      </c>
      <c r="E36" s="78">
        <v>119.589485</v>
      </c>
      <c r="F36" s="65" t="s">
        <v>272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412</v>
      </c>
      <c r="C37" s="79">
        <v>201.20542699999999</v>
      </c>
      <c r="D37" s="79">
        <v>69.453580000000002</v>
      </c>
      <c r="E37" s="79">
        <v>113.832312</v>
      </c>
      <c r="F37" s="66" t="s">
        <v>291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403</v>
      </c>
      <c r="C38" s="78">
        <v>88.118219999999994</v>
      </c>
      <c r="D38" s="78">
        <v>121.038123</v>
      </c>
      <c r="E38" s="78">
        <v>109.78352</v>
      </c>
      <c r="F38" s="65" t="s">
        <v>282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410</v>
      </c>
      <c r="C39" s="79">
        <v>105.286946</v>
      </c>
      <c r="D39" s="79">
        <v>106.88203900000001</v>
      </c>
      <c r="E39" s="79">
        <v>96.039474999999996</v>
      </c>
      <c r="F39" s="66" t="s">
        <v>289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397</v>
      </c>
      <c r="C40" s="78">
        <v>83.907297</v>
      </c>
      <c r="D40" s="78">
        <v>109.548063</v>
      </c>
      <c r="E40" s="78">
        <v>92.168655000000001</v>
      </c>
      <c r="F40" s="65" t="s">
        <v>276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405</v>
      </c>
      <c r="C41" s="79">
        <v>92.749853999999999</v>
      </c>
      <c r="D41" s="79">
        <v>137.49570700000001</v>
      </c>
      <c r="E41" s="79">
        <v>90.442653000000007</v>
      </c>
      <c r="F41" s="66" t="s">
        <v>284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413</v>
      </c>
      <c r="C42" s="78">
        <v>102.023931</v>
      </c>
      <c r="D42" s="78">
        <v>115.55261400000001</v>
      </c>
      <c r="E42" s="78">
        <v>86.607485999999994</v>
      </c>
      <c r="F42" s="65" t="s">
        <v>292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389</v>
      </c>
      <c r="C43" s="79">
        <v>151.92589599999999</v>
      </c>
      <c r="D43" s="79">
        <v>96.355879999999999</v>
      </c>
      <c r="E43" s="79">
        <v>82.120144999999994</v>
      </c>
      <c r="F43" s="66" t="s">
        <v>268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402</v>
      </c>
      <c r="C44" s="78">
        <v>131.61865</v>
      </c>
      <c r="D44" s="78">
        <v>165.010706</v>
      </c>
      <c r="E44" s="78">
        <v>78.177153000000004</v>
      </c>
      <c r="F44" s="65" t="s">
        <v>281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409</v>
      </c>
      <c r="C45" s="79">
        <v>45.628576000000002</v>
      </c>
      <c r="D45" s="79">
        <v>38.301220000000001</v>
      </c>
      <c r="E45" s="79">
        <v>77.025227999999998</v>
      </c>
      <c r="F45" s="66" t="s">
        <v>288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396</v>
      </c>
      <c r="C46" s="78">
        <v>117.229348</v>
      </c>
      <c r="D46" s="78">
        <v>90.852726000000004</v>
      </c>
      <c r="E46" s="78">
        <v>74.052068000000006</v>
      </c>
      <c r="F46" s="65" t="s">
        <v>275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407</v>
      </c>
      <c r="C47" s="79">
        <v>58.185957999999999</v>
      </c>
      <c r="D47" s="79">
        <v>66.452071000000004</v>
      </c>
      <c r="E47" s="79">
        <v>56.105809999999998</v>
      </c>
      <c r="F47" s="66" t="s">
        <v>286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415</v>
      </c>
      <c r="C48" s="78">
        <v>73.143556000000004</v>
      </c>
      <c r="D48" s="78">
        <v>44.351666999999999</v>
      </c>
      <c r="E48" s="78">
        <v>52.757306999999997</v>
      </c>
      <c r="F48" s="65" t="s">
        <v>294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398</v>
      </c>
      <c r="C49" s="79">
        <v>71.784321000000006</v>
      </c>
      <c r="D49" s="79">
        <v>82.943391000000005</v>
      </c>
      <c r="E49" s="79">
        <v>50.664712999999999</v>
      </c>
      <c r="F49" s="66" t="s">
        <v>277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408</v>
      </c>
      <c r="C50" s="78">
        <v>48.689315999999998</v>
      </c>
      <c r="D50" s="78">
        <v>49.735021000000003</v>
      </c>
      <c r="E50" s="78">
        <v>46.932223</v>
      </c>
      <c r="F50" s="65" t="s">
        <v>287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420</v>
      </c>
      <c r="C51" s="79">
        <v>62.893177999999999</v>
      </c>
      <c r="D51" s="79">
        <v>25.07884</v>
      </c>
      <c r="E51" s="79">
        <v>36.627692000000003</v>
      </c>
      <c r="F51" s="66" t="s">
        <v>299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429</v>
      </c>
      <c r="C52" s="78">
        <v>28.59525</v>
      </c>
      <c r="D52" s="78">
        <v>93.503771</v>
      </c>
      <c r="E52" s="78">
        <v>35.007244999999998</v>
      </c>
      <c r="F52" s="65" t="s">
        <v>308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417</v>
      </c>
      <c r="C53" s="79">
        <v>33.938893999999998</v>
      </c>
      <c r="D53" s="79">
        <v>30.328520999999999</v>
      </c>
      <c r="E53" s="79">
        <v>30.988130000000002</v>
      </c>
      <c r="F53" s="66" t="s">
        <v>296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419</v>
      </c>
      <c r="C54" s="78">
        <v>35.420012</v>
      </c>
      <c r="D54" s="78">
        <v>29.715402000000001</v>
      </c>
      <c r="E54" s="78">
        <v>29.607292999999999</v>
      </c>
      <c r="F54" s="65" t="s">
        <v>298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436</v>
      </c>
      <c r="C55" s="79">
        <v>18.430931999999999</v>
      </c>
      <c r="D55" s="79">
        <v>16.089093999999999</v>
      </c>
      <c r="E55" s="79">
        <v>29.498925</v>
      </c>
      <c r="F55" s="66" t="s">
        <v>314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418</v>
      </c>
      <c r="C56" s="78">
        <v>17.578220999999999</v>
      </c>
      <c r="D56" s="78">
        <v>15.94458</v>
      </c>
      <c r="E56" s="78">
        <v>27.445916</v>
      </c>
      <c r="F56" s="65" t="s">
        <v>297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421</v>
      </c>
      <c r="C57" s="79">
        <v>14.152158</v>
      </c>
      <c r="D57" s="79">
        <v>18.181592999999999</v>
      </c>
      <c r="E57" s="79">
        <v>25.042290999999999</v>
      </c>
      <c r="F57" s="66" t="s">
        <v>300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431</v>
      </c>
      <c r="C58" s="78">
        <v>17.758027999999999</v>
      </c>
      <c r="D58" s="78">
        <v>25.142571</v>
      </c>
      <c r="E58" s="78">
        <v>23.780446000000001</v>
      </c>
      <c r="F58" s="65" t="s">
        <v>310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411</v>
      </c>
      <c r="C59" s="79">
        <v>17.029064000000002</v>
      </c>
      <c r="D59" s="79">
        <v>57.025700999999998</v>
      </c>
      <c r="E59" s="79">
        <v>22.915541999999999</v>
      </c>
      <c r="F59" s="66" t="s">
        <v>290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423</v>
      </c>
      <c r="C60" s="78">
        <v>16.009277999999998</v>
      </c>
      <c r="D60" s="78">
        <v>24.687114000000001</v>
      </c>
      <c r="E60" s="78">
        <v>21.074024999999999</v>
      </c>
      <c r="F60" s="65" t="s">
        <v>302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430</v>
      </c>
      <c r="C61" s="79">
        <v>9.3125839999999993</v>
      </c>
      <c r="D61" s="79">
        <v>19.042161</v>
      </c>
      <c r="E61" s="79">
        <v>21.055130999999999</v>
      </c>
      <c r="F61" s="66" t="s">
        <v>309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426</v>
      </c>
      <c r="C62" s="78">
        <v>48.676032999999997</v>
      </c>
      <c r="D62" s="78">
        <v>25.15662</v>
      </c>
      <c r="E62" s="78">
        <v>20.024000000000001</v>
      </c>
      <c r="F62" s="65" t="s">
        <v>305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425</v>
      </c>
      <c r="C63" s="79">
        <v>14.738614999999999</v>
      </c>
      <c r="D63" s="79">
        <v>24.183816</v>
      </c>
      <c r="E63" s="79">
        <v>19.410726</v>
      </c>
      <c r="F63" s="66" t="s">
        <v>304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422</v>
      </c>
      <c r="C64" s="78">
        <v>10.035797000000001</v>
      </c>
      <c r="D64" s="78">
        <v>11.108046</v>
      </c>
      <c r="E64" s="78">
        <v>18.509329999999999</v>
      </c>
      <c r="F64" s="65" t="s">
        <v>301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441</v>
      </c>
      <c r="C65" s="79">
        <v>4.1423540000000001</v>
      </c>
      <c r="D65" s="79">
        <v>18.435811999999999</v>
      </c>
      <c r="E65" s="79">
        <v>15.931578</v>
      </c>
      <c r="F65" s="66" t="s">
        <v>319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414</v>
      </c>
      <c r="C66" s="78">
        <v>6.8685859999999996</v>
      </c>
      <c r="D66" s="78">
        <v>11.858048999999999</v>
      </c>
      <c r="E66" s="78">
        <v>15.734427</v>
      </c>
      <c r="F66" s="65" t="s">
        <v>293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427</v>
      </c>
      <c r="C67" s="79">
        <v>19.358682999999999</v>
      </c>
      <c r="D67" s="79">
        <v>14.184566999999999</v>
      </c>
      <c r="E67" s="79">
        <v>15.664298</v>
      </c>
      <c r="F67" s="66" t="s">
        <v>306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439</v>
      </c>
      <c r="C68" s="78">
        <v>16.101949999999999</v>
      </c>
      <c r="D68" s="78">
        <v>17.545071</v>
      </c>
      <c r="E68" s="78">
        <v>15.50095</v>
      </c>
      <c r="F68" s="65" t="s">
        <v>317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448</v>
      </c>
      <c r="C69" s="79">
        <v>12.135688</v>
      </c>
      <c r="D69" s="79">
        <v>9.2183600000000006</v>
      </c>
      <c r="E69" s="79">
        <v>14.483311</v>
      </c>
      <c r="F69" s="66" t="s">
        <v>325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435</v>
      </c>
      <c r="C70" s="78">
        <v>6.050586</v>
      </c>
      <c r="D70" s="78">
        <v>7.7552849999999998</v>
      </c>
      <c r="E70" s="78">
        <v>13.997633</v>
      </c>
      <c r="F70" s="65" t="s">
        <v>313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443</v>
      </c>
      <c r="C71" s="79">
        <v>7.1266509999999998</v>
      </c>
      <c r="D71" s="79">
        <v>18.353331000000001</v>
      </c>
      <c r="E71" s="79">
        <v>12.889362999999999</v>
      </c>
      <c r="F71" s="66" t="s">
        <v>321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438</v>
      </c>
      <c r="C72" s="78">
        <v>13.686222000000001</v>
      </c>
      <c r="D72" s="78">
        <v>7.2841630000000004</v>
      </c>
      <c r="E72" s="78">
        <v>11.831606000000001</v>
      </c>
      <c r="F72" s="65" t="s">
        <v>316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445</v>
      </c>
      <c r="C73" s="79">
        <v>11.886810000000001</v>
      </c>
      <c r="D73" s="79">
        <v>11.357316000000001</v>
      </c>
      <c r="E73" s="79">
        <v>10.047406000000001</v>
      </c>
      <c r="F73" s="66" t="s">
        <v>323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440</v>
      </c>
      <c r="C74" s="78">
        <v>5.9716060000000004</v>
      </c>
      <c r="D74" s="78">
        <v>6.9596869999999997</v>
      </c>
      <c r="E74" s="78">
        <v>9.84</v>
      </c>
      <c r="F74" s="65" t="s">
        <v>318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433</v>
      </c>
      <c r="C75" s="79">
        <v>4.9768929999999996</v>
      </c>
      <c r="D75" s="79">
        <v>13.764543</v>
      </c>
      <c r="E75" s="79">
        <v>9.468064</v>
      </c>
      <c r="F75" s="66" t="s">
        <v>311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437</v>
      </c>
      <c r="C76" s="78">
        <v>7.3247499999999999</v>
      </c>
      <c r="D76" s="78">
        <v>10.991918</v>
      </c>
      <c r="E76" s="78">
        <v>9.4607880000000009</v>
      </c>
      <c r="F76" s="65" t="s">
        <v>315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424</v>
      </c>
      <c r="C77" s="79">
        <v>15.377667000000001</v>
      </c>
      <c r="D77" s="79">
        <v>24.721015999999999</v>
      </c>
      <c r="E77" s="79">
        <v>9.2812629999999992</v>
      </c>
      <c r="F77" s="66" t="s">
        <v>303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432</v>
      </c>
      <c r="C78" s="78">
        <v>12.763567999999999</v>
      </c>
      <c r="D78" s="78">
        <v>4.6926319999999997</v>
      </c>
      <c r="E78" s="78">
        <v>8.0430069999999994</v>
      </c>
      <c r="F78" s="65" t="s">
        <v>512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442</v>
      </c>
      <c r="C79" s="79">
        <v>9.2923170000000006</v>
      </c>
      <c r="D79" s="79">
        <v>6.0956720000000004</v>
      </c>
      <c r="E79" s="79">
        <v>7.9493910000000003</v>
      </c>
      <c r="F79" s="66" t="s">
        <v>320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401</v>
      </c>
      <c r="C80" s="78">
        <v>7.1874349999999998</v>
      </c>
      <c r="D80" s="78">
        <v>94.239975999999999</v>
      </c>
      <c r="E80" s="78">
        <v>6.7162430000000004</v>
      </c>
      <c r="F80" s="65" t="s">
        <v>280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451</v>
      </c>
      <c r="C81" s="79">
        <v>1.7213510000000001</v>
      </c>
      <c r="D81" s="79">
        <v>25.752452000000002</v>
      </c>
      <c r="E81" s="79">
        <v>5.7347580000000002</v>
      </c>
      <c r="F81" s="66" t="s">
        <v>328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456</v>
      </c>
      <c r="C82" s="78">
        <v>2.6390579999999999</v>
      </c>
      <c r="D82" s="78">
        <v>4.6343569999999996</v>
      </c>
      <c r="E82" s="78">
        <v>5.6923859999999999</v>
      </c>
      <c r="F82" s="65" t="s">
        <v>333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447</v>
      </c>
      <c r="C83" s="79">
        <v>4.6904880000000002</v>
      </c>
      <c r="D83" s="79">
        <v>4.475422</v>
      </c>
      <c r="E83" s="79">
        <v>4.7103859999999997</v>
      </c>
      <c r="F83" s="66" t="s">
        <v>324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554</v>
      </c>
      <c r="C84" s="78">
        <v>0.46555299999999999</v>
      </c>
      <c r="D84" s="78">
        <v>0.36176999999999998</v>
      </c>
      <c r="E84" s="78">
        <v>4.0827730000000004</v>
      </c>
      <c r="F84" s="65" t="s">
        <v>582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454</v>
      </c>
      <c r="C85" s="79">
        <v>7.3775760000000004</v>
      </c>
      <c r="D85" s="79">
        <v>3.4316559999999998</v>
      </c>
      <c r="E85" s="79">
        <v>4.0066499999999996</v>
      </c>
      <c r="F85" s="66" t="s">
        <v>331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467</v>
      </c>
      <c r="C86" s="78">
        <v>4.224774</v>
      </c>
      <c r="D86" s="78">
        <v>1.156982</v>
      </c>
      <c r="E86" s="78">
        <v>3.7777419999999999</v>
      </c>
      <c r="F86" s="65" t="s">
        <v>344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450</v>
      </c>
      <c r="C87" s="79">
        <v>1.6157870000000001</v>
      </c>
      <c r="D87" s="79">
        <v>2.4736090000000002</v>
      </c>
      <c r="E87" s="79">
        <v>3.5043250000000001</v>
      </c>
      <c r="F87" s="66" t="s">
        <v>327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444</v>
      </c>
      <c r="C88" s="78">
        <v>1.6742440000000001</v>
      </c>
      <c r="D88" s="78">
        <v>5.910031</v>
      </c>
      <c r="E88" s="78">
        <v>3.2965100000000001</v>
      </c>
      <c r="F88" s="65" t="s">
        <v>322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457</v>
      </c>
      <c r="C89" s="79">
        <v>0.67088400000000004</v>
      </c>
      <c r="D89" s="79">
        <v>4.6032080000000004</v>
      </c>
      <c r="E89" s="79">
        <v>2.9058980000000001</v>
      </c>
      <c r="F89" s="66" t="s">
        <v>334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487</v>
      </c>
      <c r="C90" s="78"/>
      <c r="D90" s="78">
        <v>3.954E-3</v>
      </c>
      <c r="E90" s="78">
        <v>2.8103579999999999</v>
      </c>
      <c r="F90" s="65" t="s">
        <v>365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449</v>
      </c>
      <c r="C91" s="79">
        <v>4.5044399999999998</v>
      </c>
      <c r="D91" s="79">
        <v>10.72992</v>
      </c>
      <c r="E91" s="79">
        <v>2.6638929999999998</v>
      </c>
      <c r="F91" s="66" t="s">
        <v>326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468</v>
      </c>
      <c r="C92" s="78">
        <v>1.3204800000000001</v>
      </c>
      <c r="D92" s="78">
        <v>1.140255</v>
      </c>
      <c r="E92" s="78">
        <v>2.408722</v>
      </c>
      <c r="F92" s="65" t="s">
        <v>345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452</v>
      </c>
      <c r="C93" s="79">
        <v>2.118595</v>
      </c>
      <c r="D93" s="79">
        <v>1.9759310000000001</v>
      </c>
      <c r="E93" s="79">
        <v>2.3213349999999999</v>
      </c>
      <c r="F93" s="66" t="s">
        <v>329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446</v>
      </c>
      <c r="C94" s="78">
        <v>3.7037650000000002</v>
      </c>
      <c r="D94" s="78">
        <v>2.8385470000000002</v>
      </c>
      <c r="E94" s="78">
        <v>2.25292</v>
      </c>
      <c r="F94" s="65" t="s">
        <v>557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469</v>
      </c>
      <c r="C95" s="79">
        <v>9.0955999999999995E-2</v>
      </c>
      <c r="D95" s="79">
        <v>0.85328300000000001</v>
      </c>
      <c r="E95" s="79">
        <v>2.0908440000000001</v>
      </c>
      <c r="F95" s="66" t="s">
        <v>347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434</v>
      </c>
      <c r="C96" s="78">
        <v>0.51683699999999999</v>
      </c>
      <c r="D96" s="78">
        <v>2.1083699999999999</v>
      </c>
      <c r="E96" s="78">
        <v>2.04643</v>
      </c>
      <c r="F96" s="65" t="s">
        <v>312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462</v>
      </c>
      <c r="C97" s="79">
        <v>1.012194</v>
      </c>
      <c r="D97" s="79">
        <v>1.867891</v>
      </c>
      <c r="E97" s="79">
        <v>1.931565</v>
      </c>
      <c r="F97" s="66" t="s">
        <v>339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460</v>
      </c>
      <c r="C98" s="78">
        <v>1.4818499999999999</v>
      </c>
      <c r="D98" s="78">
        <v>0.96079999999999999</v>
      </c>
      <c r="E98" s="78">
        <v>1.7784150000000001</v>
      </c>
      <c r="F98" s="65" t="s">
        <v>337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459</v>
      </c>
      <c r="C99" s="79">
        <v>1.953549</v>
      </c>
      <c r="D99" s="79">
        <v>0.846055</v>
      </c>
      <c r="E99" s="79">
        <v>1.6695279999999999</v>
      </c>
      <c r="F99" s="66" t="s">
        <v>336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416</v>
      </c>
      <c r="C100" s="78">
        <v>7.7754310000000002</v>
      </c>
      <c r="D100" s="78">
        <v>4.9419029999999999</v>
      </c>
      <c r="E100" s="78">
        <v>1.665988</v>
      </c>
      <c r="F100" s="65" t="s">
        <v>295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489</v>
      </c>
      <c r="C101" s="79"/>
      <c r="D101" s="79">
        <v>0.18562400000000001</v>
      </c>
      <c r="E101" s="79">
        <v>1.59</v>
      </c>
      <c r="F101" s="66" t="s">
        <v>367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455</v>
      </c>
      <c r="C102" s="78">
        <v>1.051385</v>
      </c>
      <c r="D102" s="78">
        <v>1.511239</v>
      </c>
      <c r="E102" s="78">
        <v>1.547814</v>
      </c>
      <c r="F102" s="65" t="s">
        <v>332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463</v>
      </c>
      <c r="C103" s="79">
        <v>1.728302</v>
      </c>
      <c r="D103" s="79">
        <v>5.0154839999999998</v>
      </c>
      <c r="E103" s="79">
        <v>1.534422</v>
      </c>
      <c r="F103" s="66" t="s">
        <v>340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473</v>
      </c>
      <c r="C104" s="78">
        <v>0.4284</v>
      </c>
      <c r="D104" s="78">
        <v>1.3376250000000001</v>
      </c>
      <c r="E104" s="78">
        <v>1.480359</v>
      </c>
      <c r="F104" s="65" t="s">
        <v>351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555</v>
      </c>
      <c r="C105" s="79">
        <v>0.67629300000000003</v>
      </c>
      <c r="D105" s="79">
        <v>3.0900629999999998</v>
      </c>
      <c r="E105" s="79">
        <v>1.400112</v>
      </c>
      <c r="F105" s="66" t="s">
        <v>552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471</v>
      </c>
      <c r="C106" s="78">
        <v>0.96246500000000001</v>
      </c>
      <c r="D106" s="78">
        <v>0.62648400000000004</v>
      </c>
      <c r="E106" s="78">
        <v>1.388334</v>
      </c>
      <c r="F106" s="65" t="s">
        <v>349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464</v>
      </c>
      <c r="C107" s="79">
        <v>1.179646</v>
      </c>
      <c r="D107" s="79">
        <v>2.9445769999999998</v>
      </c>
      <c r="E107" s="79">
        <v>1.3779490000000001</v>
      </c>
      <c r="F107" s="66" t="s">
        <v>341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465</v>
      </c>
      <c r="C108" s="78">
        <v>1.4204140000000001</v>
      </c>
      <c r="D108" s="78">
        <v>1.8211820000000001</v>
      </c>
      <c r="E108" s="78">
        <v>1.367475</v>
      </c>
      <c r="F108" s="65" t="s">
        <v>342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466</v>
      </c>
      <c r="C109" s="79">
        <v>1.8807240000000001</v>
      </c>
      <c r="D109" s="79">
        <v>0.99947399999999997</v>
      </c>
      <c r="E109" s="79">
        <v>1.174356</v>
      </c>
      <c r="F109" s="66" t="s">
        <v>343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561</v>
      </c>
      <c r="C110" s="78">
        <v>2.2200000000000002E-3</v>
      </c>
      <c r="D110" s="78">
        <v>0.28637200000000002</v>
      </c>
      <c r="E110" s="78">
        <v>1.169438</v>
      </c>
      <c r="F110" s="65" t="s">
        <v>559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472</v>
      </c>
      <c r="C111" s="79">
        <v>2.3164009999999999</v>
      </c>
      <c r="D111" s="79">
        <v>1.3983719999999999</v>
      </c>
      <c r="E111" s="79">
        <v>1.0066040000000001</v>
      </c>
      <c r="F111" s="66" t="s">
        <v>350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474</v>
      </c>
      <c r="C112" s="78">
        <v>2.6673490000000002</v>
      </c>
      <c r="D112" s="78">
        <v>1.2731140000000001</v>
      </c>
      <c r="E112" s="78">
        <v>1.0064900000000001</v>
      </c>
      <c r="F112" s="65" t="s">
        <v>352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470</v>
      </c>
      <c r="C113" s="79">
        <v>7.7074590000000001</v>
      </c>
      <c r="D113" s="79">
        <v>1.1603540000000001</v>
      </c>
      <c r="E113" s="79">
        <v>1.0056689999999999</v>
      </c>
      <c r="F113" s="66" t="s">
        <v>348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529</v>
      </c>
      <c r="C114" s="78">
        <v>3.7499999999999999E-3</v>
      </c>
      <c r="D114" s="78">
        <v>0.99785500000000005</v>
      </c>
      <c r="E114" s="78">
        <v>0.99221499999999996</v>
      </c>
      <c r="F114" s="65" t="s">
        <v>513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453</v>
      </c>
      <c r="C115" s="79">
        <v>3.2914669999999999</v>
      </c>
      <c r="D115" s="79">
        <v>1.679559</v>
      </c>
      <c r="E115" s="79">
        <v>0.99077099999999996</v>
      </c>
      <c r="F115" s="66" t="s">
        <v>330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491</v>
      </c>
      <c r="C116" s="78"/>
      <c r="D116" s="78">
        <v>0.32067699999999999</v>
      </c>
      <c r="E116" s="78">
        <v>0.92659499999999995</v>
      </c>
      <c r="F116" s="65" t="s">
        <v>369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484</v>
      </c>
      <c r="C117" s="79">
        <v>2.0615269999999999</v>
      </c>
      <c r="D117" s="79">
        <v>0.19900499999999999</v>
      </c>
      <c r="E117" s="79">
        <v>0.92185899999999998</v>
      </c>
      <c r="F117" s="66" t="s">
        <v>362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535</v>
      </c>
      <c r="C118" s="78">
        <v>9.9013000000000004E-2</v>
      </c>
      <c r="D118" s="78">
        <v>0.236653</v>
      </c>
      <c r="E118" s="78">
        <v>0.84021900000000005</v>
      </c>
      <c r="F118" s="65" t="s">
        <v>518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560</v>
      </c>
      <c r="C119" s="79">
        <v>1.4328209999999999</v>
      </c>
      <c r="D119" s="79">
        <v>0.824542</v>
      </c>
      <c r="E119" s="79">
        <v>0.71858599999999995</v>
      </c>
      <c r="F119" s="66" t="s">
        <v>346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495</v>
      </c>
      <c r="C120" s="78">
        <v>0.78237100000000004</v>
      </c>
      <c r="D120" s="78">
        <v>2.9138099999999998</v>
      </c>
      <c r="E120" s="78">
        <v>0.68234799999999995</v>
      </c>
      <c r="F120" s="65" t="s">
        <v>373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481</v>
      </c>
      <c r="C121" s="79">
        <v>1.0891519999999999</v>
      </c>
      <c r="D121" s="79">
        <v>0.84756399999999998</v>
      </c>
      <c r="E121" s="79">
        <v>0.67294799999999999</v>
      </c>
      <c r="F121" s="66" t="s">
        <v>359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483</v>
      </c>
      <c r="C122" s="78">
        <v>2.1386020000000001</v>
      </c>
      <c r="D122" s="78">
        <v>1.021865</v>
      </c>
      <c r="E122" s="78">
        <v>0.55687200000000003</v>
      </c>
      <c r="F122" s="65" t="s">
        <v>361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490</v>
      </c>
      <c r="C123" s="79">
        <v>0.116078</v>
      </c>
      <c r="D123" s="79">
        <v>1.4067190000000001</v>
      </c>
      <c r="E123" s="79">
        <v>0.55628299999999997</v>
      </c>
      <c r="F123" s="66" t="s">
        <v>368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494</v>
      </c>
      <c r="C124" s="78">
        <v>1.6480790000000001</v>
      </c>
      <c r="D124" s="78">
        <v>0.48670200000000002</v>
      </c>
      <c r="E124" s="78">
        <v>0.53606600000000004</v>
      </c>
      <c r="F124" s="65" t="s">
        <v>372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482</v>
      </c>
      <c r="C125" s="79">
        <v>8.0523999999999998E-2</v>
      </c>
      <c r="D125" s="79">
        <v>1.2524489999999999</v>
      </c>
      <c r="E125" s="79">
        <v>0.455183</v>
      </c>
      <c r="F125" s="66" t="s">
        <v>360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531</v>
      </c>
      <c r="C126" s="78">
        <v>2.6945410000000001</v>
      </c>
      <c r="D126" s="78">
        <v>0.51112400000000002</v>
      </c>
      <c r="E126" s="78">
        <v>0.446934</v>
      </c>
      <c r="F126" s="65" t="s">
        <v>514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475</v>
      </c>
      <c r="C127" s="79">
        <v>0.64582200000000001</v>
      </c>
      <c r="D127" s="79">
        <v>1.3451420000000001</v>
      </c>
      <c r="E127" s="79">
        <v>0.36821799999999999</v>
      </c>
      <c r="F127" s="66" t="s">
        <v>353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477</v>
      </c>
      <c r="C128" s="78">
        <v>0.21134700000000001</v>
      </c>
      <c r="D128" s="78">
        <v>0.34100000000000003</v>
      </c>
      <c r="E128" s="78">
        <v>0.33805099999999999</v>
      </c>
      <c r="F128" s="65" t="s">
        <v>355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585</v>
      </c>
      <c r="C129" s="79"/>
      <c r="D129" s="79">
        <v>1E-3</v>
      </c>
      <c r="E129" s="79">
        <v>0.27476</v>
      </c>
      <c r="F129" s="66" t="s">
        <v>583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586</v>
      </c>
      <c r="C130" s="78">
        <v>0.22340099999999999</v>
      </c>
      <c r="D130" s="78">
        <v>0.15012</v>
      </c>
      <c r="E130" s="78">
        <v>0.27013100000000001</v>
      </c>
      <c r="F130" s="65" t="s">
        <v>567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458</v>
      </c>
      <c r="C131" s="79">
        <v>0.67759000000000003</v>
      </c>
      <c r="D131" s="79">
        <v>2.3225859999999998</v>
      </c>
      <c r="E131" s="79">
        <v>0.251448</v>
      </c>
      <c r="F131" s="66" t="s">
        <v>335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488</v>
      </c>
      <c r="C132" s="78">
        <v>0.13336100000000001</v>
      </c>
      <c r="D132" s="78">
        <v>9.0340000000000004E-2</v>
      </c>
      <c r="E132" s="78">
        <v>0.24088499999999999</v>
      </c>
      <c r="F132" s="65" t="s">
        <v>366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492</v>
      </c>
      <c r="C133" s="79"/>
      <c r="D133" s="79"/>
      <c r="E133" s="79">
        <v>0.240561</v>
      </c>
      <c r="F133" s="66" t="s">
        <v>370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587</v>
      </c>
      <c r="C134" s="78"/>
      <c r="D134" s="78"/>
      <c r="E134" s="78">
        <v>0.19775999999999999</v>
      </c>
      <c r="F134" s="65" t="s">
        <v>584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556</v>
      </c>
      <c r="C135" s="79">
        <v>0.16713800000000001</v>
      </c>
      <c r="D135" s="79">
        <v>0.42012699999999997</v>
      </c>
      <c r="E135" s="79">
        <v>0.19656399999999999</v>
      </c>
      <c r="F135" s="66" t="s">
        <v>553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485</v>
      </c>
      <c r="C136" s="78">
        <v>0.144375</v>
      </c>
      <c r="D136" s="78">
        <v>0.54775399999999996</v>
      </c>
      <c r="E136" s="78">
        <v>0.19500000000000001</v>
      </c>
      <c r="F136" s="65" t="s">
        <v>363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478</v>
      </c>
      <c r="C137" s="79">
        <v>0.69655999999999996</v>
      </c>
      <c r="D137" s="79">
        <v>1.3581620000000001</v>
      </c>
      <c r="E137" s="79">
        <v>0.182729</v>
      </c>
      <c r="F137" s="66" t="s">
        <v>356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428</v>
      </c>
      <c r="C138" s="78">
        <v>0.132021</v>
      </c>
      <c r="D138" s="78">
        <v>0.11812400000000001</v>
      </c>
      <c r="E138" s="78">
        <v>0.16563800000000001</v>
      </c>
      <c r="F138" s="65" t="s">
        <v>307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480</v>
      </c>
      <c r="C139" s="79">
        <v>0.58360599999999996</v>
      </c>
      <c r="D139" s="79">
        <v>3.5851670000000002</v>
      </c>
      <c r="E139" s="79">
        <v>0.13721700000000001</v>
      </c>
      <c r="F139" s="66" t="s">
        <v>358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540</v>
      </c>
      <c r="C140" s="78">
        <v>7.2700000000000004E-3</v>
      </c>
      <c r="D140" s="78"/>
      <c r="E140" s="78">
        <v>0.12945000000000001</v>
      </c>
      <c r="F140" s="65" t="s">
        <v>523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476</v>
      </c>
      <c r="C141" s="79">
        <v>3.2452899999999998</v>
      </c>
      <c r="D141" s="79">
        <v>3.8459E-2</v>
      </c>
      <c r="E141" s="79">
        <v>0.12363</v>
      </c>
      <c r="F141" s="66" t="s">
        <v>354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486</v>
      </c>
      <c r="C142" s="78">
        <v>0.56962000000000002</v>
      </c>
      <c r="D142" s="78">
        <v>0.92581400000000003</v>
      </c>
      <c r="E142" s="78">
        <v>0.115744</v>
      </c>
      <c r="F142" s="65" t="s">
        <v>364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569</v>
      </c>
      <c r="C143" s="79"/>
      <c r="D143" s="79">
        <v>6.9520999999999999E-2</v>
      </c>
      <c r="E143" s="79">
        <v>7.9690999999999998E-2</v>
      </c>
      <c r="F143" s="66" t="s">
        <v>568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536</v>
      </c>
      <c r="C144" s="78"/>
      <c r="D144" s="78">
        <v>9.8740000000000008E-3</v>
      </c>
      <c r="E144" s="78">
        <v>0.05</v>
      </c>
      <c r="F144" s="65" t="s">
        <v>519</v>
      </c>
      <c r="G144" s="10">
        <v>137</v>
      </c>
      <c r="L144" s="5"/>
      <c r="M144" s="5"/>
    </row>
    <row r="145" spans="1:13" ht="20.100000000000001" customHeight="1" thickBot="1" x14ac:dyDescent="0.25">
      <c r="A145" s="11"/>
      <c r="B145" s="27" t="s">
        <v>496</v>
      </c>
      <c r="C145" s="79">
        <v>5.0570600000000008</v>
      </c>
      <c r="D145" s="79">
        <v>2.3717100000000002</v>
      </c>
      <c r="E145" s="79">
        <v>0.36810199999999998</v>
      </c>
      <c r="F145" s="66" t="s">
        <v>374</v>
      </c>
      <c r="G145" s="11"/>
      <c r="L145" s="5"/>
      <c r="M145" s="5"/>
    </row>
    <row r="146" spans="1:13" ht="19.5" customHeight="1" thickBot="1" x14ac:dyDescent="0.25">
      <c r="A146" s="22"/>
      <c r="B146" s="64" t="s">
        <v>116</v>
      </c>
      <c r="C146" s="81">
        <f>SUM(C8:C145)</f>
        <v>12708.491766000008</v>
      </c>
      <c r="D146" s="81">
        <f>SUM(D8:D145)</f>
        <v>14937.658111999997</v>
      </c>
      <c r="E146" s="81">
        <f>SUM(E8:E145)</f>
        <v>14019.473575000011</v>
      </c>
      <c r="F146" s="68" t="s">
        <v>1</v>
      </c>
      <c r="G146" s="25"/>
      <c r="L146" s="5"/>
      <c r="M146" s="5"/>
    </row>
    <row r="147" spans="1:13" ht="35.1" customHeight="1" x14ac:dyDescent="0.2">
      <c r="A147" s="2"/>
      <c r="B147" s="2"/>
      <c r="C147" s="93"/>
      <c r="D147" s="93"/>
      <c r="E147" s="93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108</v>
      </c>
    </row>
    <row r="2" spans="1:6" ht="45" customHeight="1" x14ac:dyDescent="0.2">
      <c r="E2" s="49"/>
    </row>
    <row r="3" spans="1:6" ht="30" customHeight="1" x14ac:dyDescent="0.2">
      <c r="A3" s="100" t="s">
        <v>163</v>
      </c>
      <c r="B3" s="100"/>
      <c r="C3" s="100"/>
      <c r="D3" s="100"/>
    </row>
    <row r="4" spans="1:6" ht="30" customHeight="1" x14ac:dyDescent="0.2">
      <c r="A4" s="100" t="s">
        <v>162</v>
      </c>
      <c r="B4" s="100"/>
      <c r="C4" s="100"/>
      <c r="D4" s="100"/>
    </row>
    <row r="5" spans="1:6" ht="18" customHeight="1" x14ac:dyDescent="0.2">
      <c r="A5" s="7" t="s">
        <v>20</v>
      </c>
      <c r="B5" s="98" t="s">
        <v>81</v>
      </c>
      <c r="C5" s="99"/>
      <c r="D5" s="7" t="s">
        <v>21</v>
      </c>
    </row>
    <row r="6" spans="1:6" ht="18" customHeight="1" x14ac:dyDescent="0.2">
      <c r="A6" s="7" t="s">
        <v>22</v>
      </c>
      <c r="B6" s="98" t="s">
        <v>82</v>
      </c>
      <c r="C6" s="99"/>
      <c r="D6" s="8" t="s">
        <v>107</v>
      </c>
    </row>
    <row r="7" spans="1:6" ht="18" customHeight="1" x14ac:dyDescent="0.2">
      <c r="A7" s="10">
        <v>2016</v>
      </c>
      <c r="B7" s="52" t="s">
        <v>95</v>
      </c>
      <c r="C7" s="53" t="s">
        <v>83</v>
      </c>
      <c r="D7" s="82">
        <v>48995.851939</v>
      </c>
    </row>
    <row r="8" spans="1:6" ht="18" customHeight="1" x14ac:dyDescent="0.2">
      <c r="A8" s="11">
        <v>2016</v>
      </c>
      <c r="B8" s="55" t="s">
        <v>96</v>
      </c>
      <c r="C8" s="56" t="s">
        <v>84</v>
      </c>
      <c r="D8" s="83">
        <v>44562.299589000002</v>
      </c>
    </row>
    <row r="9" spans="1:6" ht="18" customHeight="1" x14ac:dyDescent="0.2">
      <c r="A9" s="10">
        <v>2016</v>
      </c>
      <c r="B9" s="52" t="s">
        <v>97</v>
      </c>
      <c r="C9" s="53" t="s">
        <v>85</v>
      </c>
      <c r="D9" s="82">
        <v>46942.342365999997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44210.982059000002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48315.619323999999</v>
      </c>
    </row>
    <row r="12" spans="1:6" ht="18" customHeight="1" x14ac:dyDescent="0.2">
      <c r="A12" s="11">
        <v>2016</v>
      </c>
      <c r="B12" s="55" t="s">
        <v>105</v>
      </c>
      <c r="C12" s="56" t="s">
        <v>88</v>
      </c>
      <c r="D12" s="83">
        <v>44424.089144999998</v>
      </c>
    </row>
    <row r="13" spans="1:6" ht="18" customHeight="1" x14ac:dyDescent="0.2">
      <c r="A13" s="10">
        <v>2016</v>
      </c>
      <c r="B13" s="52" t="s">
        <v>106</v>
      </c>
      <c r="C13" s="53" t="s">
        <v>89</v>
      </c>
      <c r="D13" s="82">
        <v>36674.912578000003</v>
      </c>
    </row>
    <row r="14" spans="1:6" ht="18" customHeight="1" x14ac:dyDescent="0.2">
      <c r="A14" s="11">
        <v>2016</v>
      </c>
      <c r="B14" s="55" t="s">
        <v>100</v>
      </c>
      <c r="C14" s="56" t="s">
        <v>90</v>
      </c>
      <c r="D14" s="83">
        <v>44135.750831999998</v>
      </c>
    </row>
    <row r="15" spans="1:6" ht="18" customHeight="1" x14ac:dyDescent="0.2">
      <c r="A15" s="10">
        <v>2016</v>
      </c>
      <c r="B15" s="52" t="s">
        <v>101</v>
      </c>
      <c r="C15" s="53" t="s">
        <v>91</v>
      </c>
      <c r="D15" s="82">
        <v>33200.907458000001</v>
      </c>
    </row>
    <row r="16" spans="1:6" ht="18" customHeight="1" x14ac:dyDescent="0.2">
      <c r="A16" s="11">
        <v>2016</v>
      </c>
      <c r="B16" s="55" t="s">
        <v>102</v>
      </c>
      <c r="C16" s="56" t="s">
        <v>92</v>
      </c>
      <c r="D16" s="83">
        <v>39497.717182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39756.556612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38867.330275</v>
      </c>
    </row>
    <row r="19" spans="1:4" ht="18" customHeight="1" thickBot="1" x14ac:dyDescent="0.25">
      <c r="A19" s="58">
        <v>2017</v>
      </c>
      <c r="B19" s="59" t="s">
        <v>95</v>
      </c>
      <c r="C19" s="60" t="s">
        <v>83</v>
      </c>
      <c r="D19" s="84">
        <v>43297.041624999998</v>
      </c>
    </row>
    <row r="21" spans="1:4" ht="18" customHeight="1" x14ac:dyDescent="0.2">
      <c r="D21" s="9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topLeftCell="A20" workbookViewId="0">
      <selection activeCell="E8" sqref="E8:E29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164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66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23</v>
      </c>
      <c r="B5" s="105" t="s">
        <v>25</v>
      </c>
      <c r="C5" s="92" t="s">
        <v>579</v>
      </c>
      <c r="D5" s="92" t="s">
        <v>566</v>
      </c>
      <c r="E5" s="92" t="s">
        <v>579</v>
      </c>
      <c r="F5" s="106" t="s">
        <v>24</v>
      </c>
      <c r="G5" s="107" t="s">
        <v>139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15.75" customHeight="1" x14ac:dyDescent="0.2">
      <c r="A8" s="10">
        <v>1</v>
      </c>
      <c r="B8" s="12" t="s">
        <v>140</v>
      </c>
      <c r="C8" s="78">
        <v>1932.9131130000001</v>
      </c>
      <c r="D8" s="78">
        <v>1463.1466889999999</v>
      </c>
      <c r="E8" s="78">
        <v>1613.019614</v>
      </c>
      <c r="F8" s="14" t="s">
        <v>118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26</v>
      </c>
      <c r="C9" s="79">
        <v>2533.2841060000001</v>
      </c>
      <c r="D9" s="79">
        <v>1788.129968</v>
      </c>
      <c r="E9" s="79">
        <v>2368.6673300000002</v>
      </c>
      <c r="F9" s="15" t="s">
        <v>119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27</v>
      </c>
      <c r="C10" s="78">
        <v>229.96829299999999</v>
      </c>
      <c r="D10" s="78">
        <v>260.68578400000001</v>
      </c>
      <c r="E10" s="78">
        <v>158.85499300000001</v>
      </c>
      <c r="F10" s="14" t="s">
        <v>120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141</v>
      </c>
      <c r="C11" s="79">
        <v>2543.7079800000001</v>
      </c>
      <c r="D11" s="79">
        <v>2589.5991180000001</v>
      </c>
      <c r="E11" s="79">
        <v>2310.6888960000001</v>
      </c>
      <c r="F11" s="15" t="s">
        <v>121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28</v>
      </c>
      <c r="C12" s="78">
        <v>763.53619100000003</v>
      </c>
      <c r="D12" s="78">
        <v>563.58066799999995</v>
      </c>
      <c r="E12" s="78">
        <v>1571.0171720000001</v>
      </c>
      <c r="F12" s="14" t="s">
        <v>122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29</v>
      </c>
      <c r="C13" s="79">
        <v>4539.796386</v>
      </c>
      <c r="D13" s="79">
        <v>3839.918662</v>
      </c>
      <c r="E13" s="79">
        <v>4242.0252049999999</v>
      </c>
      <c r="F13" s="15" t="s">
        <v>123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142</v>
      </c>
      <c r="C14" s="78">
        <v>1524.2095220000001</v>
      </c>
      <c r="D14" s="78">
        <v>1130.0677129999999</v>
      </c>
      <c r="E14" s="78">
        <v>1238.5058710000001</v>
      </c>
      <c r="F14" s="14" t="s">
        <v>124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50</v>
      </c>
      <c r="C15" s="79">
        <v>184.35238000000001</v>
      </c>
      <c r="D15" s="79">
        <v>108.312185</v>
      </c>
      <c r="E15" s="79">
        <v>156.262013</v>
      </c>
      <c r="F15" s="15" t="s">
        <v>125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109</v>
      </c>
      <c r="C16" s="78">
        <v>404.65873099999999</v>
      </c>
      <c r="D16" s="78">
        <v>297.46995099999998</v>
      </c>
      <c r="E16" s="78">
        <v>323.66022800000002</v>
      </c>
      <c r="F16" s="14" t="s">
        <v>126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143</v>
      </c>
      <c r="C17" s="79">
        <v>610.18339100000003</v>
      </c>
      <c r="D17" s="79">
        <v>514.65406099999996</v>
      </c>
      <c r="E17" s="79">
        <v>521.92388900000003</v>
      </c>
      <c r="F17" s="15" t="s">
        <v>127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110</v>
      </c>
      <c r="C18" s="78">
        <v>1766.336176</v>
      </c>
      <c r="D18" s="78">
        <v>1434.577272</v>
      </c>
      <c r="E18" s="78">
        <v>1645.41086</v>
      </c>
      <c r="F18" s="14" t="s">
        <v>128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111</v>
      </c>
      <c r="C19" s="79">
        <v>361.98779300000001</v>
      </c>
      <c r="D19" s="79">
        <v>228.45923099999999</v>
      </c>
      <c r="E19" s="79">
        <v>290.503512</v>
      </c>
      <c r="F19" s="15" t="s">
        <v>129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30</v>
      </c>
      <c r="C20" s="78">
        <v>640.57899299999997</v>
      </c>
      <c r="D20" s="78">
        <v>506.512787</v>
      </c>
      <c r="E20" s="78">
        <v>588.43491300000005</v>
      </c>
      <c r="F20" s="14" t="s">
        <v>130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112</v>
      </c>
      <c r="C21" s="79">
        <v>1335.082422</v>
      </c>
      <c r="D21" s="79">
        <v>1118.0617380000001</v>
      </c>
      <c r="E21" s="79">
        <v>1886.151824</v>
      </c>
      <c r="F21" s="15" t="s">
        <v>131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31</v>
      </c>
      <c r="C22" s="78">
        <v>4243.6873020000003</v>
      </c>
      <c r="D22" s="78">
        <v>2998.247668</v>
      </c>
      <c r="E22" s="78">
        <v>3571.1176350000001</v>
      </c>
      <c r="F22" s="14" t="s">
        <v>132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32</v>
      </c>
      <c r="C23" s="79">
        <v>12912.504296999999</v>
      </c>
      <c r="D23" s="79">
        <v>9313.086722</v>
      </c>
      <c r="E23" s="79">
        <v>10834.390427</v>
      </c>
      <c r="F23" s="15" t="s">
        <v>133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33</v>
      </c>
      <c r="C24" s="78">
        <v>9119.6239189999997</v>
      </c>
      <c r="D24" s="78">
        <v>7626.3008390000005</v>
      </c>
      <c r="E24" s="78">
        <v>6818.5712789999998</v>
      </c>
      <c r="F24" s="14" t="s">
        <v>134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113</v>
      </c>
      <c r="C25" s="79">
        <v>1265.9344289999999</v>
      </c>
      <c r="D25" s="79">
        <v>995.83835099999999</v>
      </c>
      <c r="E25" s="79">
        <v>998.87430700000004</v>
      </c>
      <c r="F25" s="15" t="s">
        <v>135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114</v>
      </c>
      <c r="C26" s="78">
        <v>847.08093399999996</v>
      </c>
      <c r="D26" s="78">
        <v>1218.8372360000001</v>
      </c>
      <c r="E26" s="78">
        <v>1200.141846</v>
      </c>
      <c r="F26" s="14" t="s">
        <v>136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34</v>
      </c>
      <c r="C27" s="79">
        <v>1187.253195</v>
      </c>
      <c r="D27" s="79">
        <v>862.69912499999998</v>
      </c>
      <c r="E27" s="79">
        <v>951.504366</v>
      </c>
      <c r="F27" s="15" t="s">
        <v>49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35</v>
      </c>
      <c r="C28" s="80">
        <v>49.172386000000003</v>
      </c>
      <c r="D28" s="80">
        <v>9.1445070000000008</v>
      </c>
      <c r="E28" s="80">
        <v>7.3154450000000004</v>
      </c>
      <c r="F28" s="21" t="s">
        <v>137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116</v>
      </c>
      <c r="C29" s="81">
        <f t="shared" ref="C29:D29" si="0">SUM(C8:C28)</f>
        <v>48995.851938999993</v>
      </c>
      <c r="D29" s="81">
        <f t="shared" si="0"/>
        <v>38867.330275</v>
      </c>
      <c r="E29" s="81">
        <f>SUM(E8:E28)</f>
        <v>43297.041624999998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165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79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145</v>
      </c>
      <c r="B5" s="105" t="s">
        <v>152</v>
      </c>
      <c r="C5" s="92" t="s">
        <v>579</v>
      </c>
      <c r="D5" s="92" t="s">
        <v>566</v>
      </c>
      <c r="E5" s="92" t="s">
        <v>579</v>
      </c>
      <c r="F5" s="106" t="s">
        <v>151</v>
      </c>
      <c r="G5" s="107" t="s">
        <v>144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3333.9156979999998</v>
      </c>
      <c r="D8" s="78">
        <v>3056.0246090000001</v>
      </c>
      <c r="E8" s="78">
        <v>4059.5419609999999</v>
      </c>
      <c r="F8" s="14" t="s">
        <v>562</v>
      </c>
      <c r="G8" s="10">
        <v>1</v>
      </c>
      <c r="L8" s="5"/>
      <c r="M8" s="5"/>
    </row>
    <row r="9" spans="1:13" ht="25.5" x14ac:dyDescent="0.2">
      <c r="A9" s="11">
        <v>2</v>
      </c>
      <c r="B9" s="13" t="s">
        <v>576</v>
      </c>
      <c r="C9" s="79">
        <v>1549.35069</v>
      </c>
      <c r="D9" s="79">
        <v>1173.26333</v>
      </c>
      <c r="E9" s="79">
        <v>1241.267936</v>
      </c>
      <c r="F9" s="15" t="s">
        <v>563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7</v>
      </c>
      <c r="C10" s="78">
        <v>2220.091285</v>
      </c>
      <c r="D10" s="78">
        <v>2137.3038320000001</v>
      </c>
      <c r="E10" s="78">
        <v>2261.9500979999998</v>
      </c>
      <c r="F10" s="14" t="s">
        <v>146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8</v>
      </c>
      <c r="C11" s="79">
        <v>16652.132078999999</v>
      </c>
      <c r="D11" s="79">
        <v>11949.613047000001</v>
      </c>
      <c r="E11" s="79">
        <v>13547.012043999999</v>
      </c>
      <c r="F11" s="15" t="s">
        <v>147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48</v>
      </c>
      <c r="C12" s="78">
        <v>725.81640300000004</v>
      </c>
      <c r="D12" s="78">
        <v>445.01918000000001</v>
      </c>
      <c r="E12" s="78">
        <v>669.17396699999995</v>
      </c>
      <c r="F12" s="14" t="s">
        <v>148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10</v>
      </c>
      <c r="C13" s="79">
        <v>595.40355599999998</v>
      </c>
      <c r="D13" s="79">
        <v>559.364824</v>
      </c>
      <c r="E13" s="79">
        <v>587.44417999999996</v>
      </c>
      <c r="F13" s="15" t="s">
        <v>11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12</v>
      </c>
      <c r="C14" s="78">
        <v>7662.4094789999999</v>
      </c>
      <c r="D14" s="78">
        <v>7556.9004930000001</v>
      </c>
      <c r="E14" s="78">
        <v>6441.9256949999999</v>
      </c>
      <c r="F14" s="14" t="s">
        <v>13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14</v>
      </c>
      <c r="C15" s="79">
        <v>1826.036848</v>
      </c>
      <c r="D15" s="79">
        <v>1410.146947</v>
      </c>
      <c r="E15" s="79">
        <v>1135.6717619999999</v>
      </c>
      <c r="F15" s="15" t="s">
        <v>15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16</v>
      </c>
      <c r="C16" s="78">
        <v>13020.289466</v>
      </c>
      <c r="D16" s="78">
        <v>9633.7765880000006</v>
      </c>
      <c r="E16" s="78">
        <v>12410.353293</v>
      </c>
      <c r="F16" s="14" t="s">
        <v>149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17</v>
      </c>
      <c r="C17" s="79">
        <v>1410.4064350000001</v>
      </c>
      <c r="D17" s="79">
        <v>945.91742499999998</v>
      </c>
      <c r="E17" s="79">
        <v>942.70068900000001</v>
      </c>
      <c r="F17" s="15" t="s">
        <v>150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18</v>
      </c>
      <c r="C18" s="80"/>
      <c r="D18" s="80"/>
      <c r="E18" s="80"/>
      <c r="F18" s="21" t="s">
        <v>19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116</v>
      </c>
      <c r="C19" s="81">
        <f t="shared" ref="C19:D19" si="0">SUM(C8:C18)</f>
        <v>48995.851939000007</v>
      </c>
      <c r="D19" s="81">
        <f t="shared" si="0"/>
        <v>38867.330275</v>
      </c>
      <c r="E19" s="81">
        <f>SUM(E8:E18)</f>
        <v>43297.041624999991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8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108</v>
      </c>
    </row>
    <row r="2" spans="1:13" ht="42.75" customHeight="1" x14ac:dyDescent="0.2"/>
    <row r="3" spans="1:13" ht="23.25" customHeight="1" x14ac:dyDescent="0.2">
      <c r="A3" s="104" t="s">
        <v>155</v>
      </c>
      <c r="B3" s="104"/>
      <c r="C3" s="104"/>
      <c r="D3" s="104"/>
      <c r="E3" s="104"/>
      <c r="F3" s="104"/>
      <c r="G3" s="104"/>
      <c r="L3" s="5"/>
      <c r="M3" s="5"/>
    </row>
    <row r="4" spans="1:13" ht="23.25" customHeight="1" x14ac:dyDescent="0.2">
      <c r="A4" s="104" t="s">
        <v>156</v>
      </c>
      <c r="B4" s="104"/>
      <c r="C4" s="104"/>
      <c r="D4" s="104"/>
      <c r="E4" s="104"/>
      <c r="F4" s="104"/>
      <c r="G4" s="104"/>
      <c r="L4" s="5"/>
      <c r="M4" s="5"/>
    </row>
    <row r="5" spans="1:13" ht="18" customHeight="1" x14ac:dyDescent="0.2">
      <c r="A5" s="99" t="s">
        <v>158</v>
      </c>
      <c r="B5" s="105" t="s">
        <v>159</v>
      </c>
      <c r="C5" s="92" t="s">
        <v>579</v>
      </c>
      <c r="D5" s="92" t="s">
        <v>566</v>
      </c>
      <c r="E5" s="92" t="s">
        <v>579</v>
      </c>
      <c r="F5" s="106" t="s">
        <v>36</v>
      </c>
      <c r="G5" s="107" t="s">
        <v>157</v>
      </c>
      <c r="L5" s="5"/>
      <c r="M5" s="5"/>
    </row>
    <row r="6" spans="1:13" ht="18" customHeight="1" x14ac:dyDescent="0.2">
      <c r="A6" s="99"/>
      <c r="B6" s="105"/>
      <c r="C6" s="95">
        <v>2016</v>
      </c>
      <c r="D6" s="95">
        <v>2016</v>
      </c>
      <c r="E6" s="95">
        <v>2017</v>
      </c>
      <c r="F6" s="106"/>
      <c r="G6" s="107"/>
      <c r="L6" s="5"/>
      <c r="M6" s="5"/>
    </row>
    <row r="7" spans="1:13" ht="18" customHeight="1" x14ac:dyDescent="0.2">
      <c r="A7" s="99"/>
      <c r="B7" s="105"/>
      <c r="C7" s="101" t="s">
        <v>117</v>
      </c>
      <c r="D7" s="102"/>
      <c r="E7" s="103"/>
      <c r="F7" s="106"/>
      <c r="G7" s="107"/>
      <c r="L7" s="5"/>
      <c r="M7" s="5"/>
    </row>
    <row r="8" spans="1:13" ht="20.100000000000001" customHeight="1" x14ac:dyDescent="0.2">
      <c r="A8" s="10">
        <v>1</v>
      </c>
      <c r="B8" s="26" t="s">
        <v>375</v>
      </c>
      <c r="C8" s="78">
        <v>6931.8643750000001</v>
      </c>
      <c r="D8" s="78">
        <v>5110.3986439999999</v>
      </c>
      <c r="E8" s="78">
        <v>6298.9938350000002</v>
      </c>
      <c r="F8" s="65" t="s">
        <v>254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383</v>
      </c>
      <c r="C9" s="79">
        <v>7052.7199000000001</v>
      </c>
      <c r="D9" s="79">
        <v>7305.7432859999999</v>
      </c>
      <c r="E9" s="79">
        <v>6212.6095869999999</v>
      </c>
      <c r="F9" s="66" t="s">
        <v>262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44</v>
      </c>
      <c r="C10" s="78">
        <v>2187.1748130000001</v>
      </c>
      <c r="D10" s="78">
        <v>2098.9144240000001</v>
      </c>
      <c r="E10" s="78">
        <v>2987.4360550000001</v>
      </c>
      <c r="F10" s="65" t="s">
        <v>182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409</v>
      </c>
      <c r="C11" s="79">
        <v>3426.298929</v>
      </c>
      <c r="D11" s="79">
        <v>2296.8827500000002</v>
      </c>
      <c r="E11" s="79">
        <v>2612.9374670000002</v>
      </c>
      <c r="F11" s="66" t="s">
        <v>288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389</v>
      </c>
      <c r="C12" s="78">
        <v>1858.189805</v>
      </c>
      <c r="D12" s="78">
        <v>1412.8584519999999</v>
      </c>
      <c r="E12" s="78">
        <v>2194.6723510000002</v>
      </c>
      <c r="F12" s="65" t="s">
        <v>268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390</v>
      </c>
      <c r="C13" s="79">
        <v>2901.706979</v>
      </c>
      <c r="D13" s="79">
        <v>1833.8907879999999</v>
      </c>
      <c r="E13" s="79">
        <v>2025.9512130000001</v>
      </c>
      <c r="F13" s="66" t="s">
        <v>269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388</v>
      </c>
      <c r="C14" s="78">
        <v>2376.5201649999999</v>
      </c>
      <c r="D14" s="78">
        <v>1690.5002380000001</v>
      </c>
      <c r="E14" s="78">
        <v>1787.2091330000001</v>
      </c>
      <c r="F14" s="65" t="s">
        <v>267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376</v>
      </c>
      <c r="C15" s="79">
        <v>1671.1788750000001</v>
      </c>
      <c r="D15" s="79">
        <v>1510.846505</v>
      </c>
      <c r="E15" s="79">
        <v>1573.864208</v>
      </c>
      <c r="F15" s="66" t="s">
        <v>255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386</v>
      </c>
      <c r="C16" s="78">
        <v>1588.958854</v>
      </c>
      <c r="D16" s="78">
        <v>1231.519399</v>
      </c>
      <c r="E16" s="78">
        <v>1432.89553</v>
      </c>
      <c r="F16" s="65" t="s">
        <v>265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378</v>
      </c>
      <c r="C17" s="79">
        <v>1059.461325</v>
      </c>
      <c r="D17" s="79">
        <v>988.49198899999999</v>
      </c>
      <c r="E17" s="79">
        <v>1265.1079580000001</v>
      </c>
      <c r="F17" s="66" t="s">
        <v>257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404</v>
      </c>
      <c r="C18" s="78">
        <v>1138.882826</v>
      </c>
      <c r="D18" s="78">
        <v>938.60455300000001</v>
      </c>
      <c r="E18" s="78">
        <v>1131.5429569999999</v>
      </c>
      <c r="F18" s="65" t="s">
        <v>283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413</v>
      </c>
      <c r="C19" s="79">
        <v>1158.5137850000001</v>
      </c>
      <c r="D19" s="79">
        <v>943.47154399999999</v>
      </c>
      <c r="E19" s="79">
        <v>773.72309600000006</v>
      </c>
      <c r="F19" s="66" t="s">
        <v>292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392</v>
      </c>
      <c r="C20" s="78">
        <v>770.80666099999996</v>
      </c>
      <c r="D20" s="78">
        <v>660.05701999999997</v>
      </c>
      <c r="E20" s="78">
        <v>726.51743899999997</v>
      </c>
      <c r="F20" s="65" t="s">
        <v>271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381</v>
      </c>
      <c r="C21" s="79">
        <v>427.335489</v>
      </c>
      <c r="D21" s="79">
        <v>485.54310700000002</v>
      </c>
      <c r="E21" s="79">
        <v>587.85343999999998</v>
      </c>
      <c r="F21" s="66" t="s">
        <v>260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385</v>
      </c>
      <c r="C22" s="78">
        <v>939.79202799999996</v>
      </c>
      <c r="D22" s="78">
        <v>645.53801399999998</v>
      </c>
      <c r="E22" s="78">
        <v>575.95091100000002</v>
      </c>
      <c r="F22" s="65" t="s">
        <v>264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380</v>
      </c>
      <c r="C23" s="79">
        <v>679.84566700000005</v>
      </c>
      <c r="D23" s="79">
        <v>592.17916600000001</v>
      </c>
      <c r="E23" s="79">
        <v>575.35774500000002</v>
      </c>
      <c r="F23" s="66" t="s">
        <v>259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401</v>
      </c>
      <c r="C24" s="78">
        <v>1087.0908039999999</v>
      </c>
      <c r="D24" s="78">
        <v>585.31352100000004</v>
      </c>
      <c r="E24" s="78">
        <v>549.155619</v>
      </c>
      <c r="F24" s="65" t="s">
        <v>280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391</v>
      </c>
      <c r="C25" s="79">
        <v>726.64665600000001</v>
      </c>
      <c r="D25" s="79">
        <v>385.46351299999998</v>
      </c>
      <c r="E25" s="79">
        <v>538.64449000000002</v>
      </c>
      <c r="F25" s="66" t="s">
        <v>270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395</v>
      </c>
      <c r="C26" s="78">
        <v>501.27702599999998</v>
      </c>
      <c r="D26" s="78">
        <v>377.99363699999998</v>
      </c>
      <c r="E26" s="78">
        <v>535.85251300000004</v>
      </c>
      <c r="F26" s="65" t="s">
        <v>274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38</v>
      </c>
      <c r="C27" s="79">
        <v>566.96035300000005</v>
      </c>
      <c r="D27" s="79">
        <v>324.83407599999998</v>
      </c>
      <c r="E27" s="79">
        <v>504.38806899999997</v>
      </c>
      <c r="F27" s="66" t="s">
        <v>40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396</v>
      </c>
      <c r="C28" s="78">
        <v>264.557772</v>
      </c>
      <c r="D28" s="78">
        <v>272.48108000000002</v>
      </c>
      <c r="E28" s="78">
        <v>496.58882799999998</v>
      </c>
      <c r="F28" s="65" t="s">
        <v>275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417</v>
      </c>
      <c r="C29" s="79">
        <v>518.60559499999999</v>
      </c>
      <c r="D29" s="79">
        <v>348.05065200000001</v>
      </c>
      <c r="E29" s="79">
        <v>463.05056999999999</v>
      </c>
      <c r="F29" s="66" t="s">
        <v>296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398</v>
      </c>
      <c r="C30" s="78">
        <v>428.30145099999999</v>
      </c>
      <c r="D30" s="78">
        <v>414.66361899999998</v>
      </c>
      <c r="E30" s="78">
        <v>435.751825</v>
      </c>
      <c r="F30" s="65" t="s">
        <v>277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394</v>
      </c>
      <c r="C31" s="79">
        <v>490.371216</v>
      </c>
      <c r="D31" s="79">
        <v>615.74873300000002</v>
      </c>
      <c r="E31" s="79">
        <v>423.72699999999998</v>
      </c>
      <c r="F31" s="66" t="s">
        <v>273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406</v>
      </c>
      <c r="C32" s="78">
        <v>362.05273999999997</v>
      </c>
      <c r="D32" s="78">
        <v>242.68477200000001</v>
      </c>
      <c r="E32" s="78">
        <v>392.14797199999998</v>
      </c>
      <c r="F32" s="65" t="s">
        <v>285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434</v>
      </c>
      <c r="C33" s="79">
        <v>439.10081100000002</v>
      </c>
      <c r="D33" s="79">
        <v>301.67031800000001</v>
      </c>
      <c r="E33" s="79">
        <v>375.52911799999998</v>
      </c>
      <c r="F33" s="66" t="s">
        <v>312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463</v>
      </c>
      <c r="C34" s="78">
        <v>548.18455700000004</v>
      </c>
      <c r="D34" s="78">
        <v>245.63646299999999</v>
      </c>
      <c r="E34" s="78">
        <v>373.27293800000001</v>
      </c>
      <c r="F34" s="65" t="s">
        <v>340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387</v>
      </c>
      <c r="C35" s="79">
        <v>675.33336499999996</v>
      </c>
      <c r="D35" s="79">
        <v>418.20156300000002</v>
      </c>
      <c r="E35" s="79">
        <v>343.87698399999999</v>
      </c>
      <c r="F35" s="66" t="s">
        <v>266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474</v>
      </c>
      <c r="C36" s="78">
        <v>415.12877400000002</v>
      </c>
      <c r="D36" s="78">
        <v>183.03203400000001</v>
      </c>
      <c r="E36" s="78">
        <v>342.67707300000001</v>
      </c>
      <c r="F36" s="65" t="s">
        <v>352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43</v>
      </c>
      <c r="C37" s="79">
        <v>322.376059</v>
      </c>
      <c r="D37" s="79">
        <v>409.19784800000002</v>
      </c>
      <c r="E37" s="79">
        <v>318.31515300000001</v>
      </c>
      <c r="F37" s="66" t="s">
        <v>183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379</v>
      </c>
      <c r="C38" s="78">
        <v>372.398774</v>
      </c>
      <c r="D38" s="78">
        <v>286.779856</v>
      </c>
      <c r="E38" s="78">
        <v>312.55000100000001</v>
      </c>
      <c r="F38" s="65" t="s">
        <v>258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446</v>
      </c>
      <c r="C39" s="79">
        <v>177.91010499999999</v>
      </c>
      <c r="D39" s="79">
        <v>216.00185400000001</v>
      </c>
      <c r="E39" s="79">
        <v>234.43016299999999</v>
      </c>
      <c r="F39" s="66" t="s">
        <v>557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414</v>
      </c>
      <c r="C40" s="78">
        <v>609.68957899999998</v>
      </c>
      <c r="D40" s="78">
        <v>251.157207</v>
      </c>
      <c r="E40" s="78">
        <v>229.31610800000001</v>
      </c>
      <c r="F40" s="65" t="s">
        <v>293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450</v>
      </c>
      <c r="C41" s="79">
        <v>243.82815199999999</v>
      </c>
      <c r="D41" s="79">
        <v>127.344021</v>
      </c>
      <c r="E41" s="79">
        <v>223.057952</v>
      </c>
      <c r="F41" s="66" t="s">
        <v>327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415</v>
      </c>
      <c r="C42" s="78">
        <v>33.936124999999997</v>
      </c>
      <c r="D42" s="78">
        <v>118.528981</v>
      </c>
      <c r="E42" s="78">
        <v>222.36642399999999</v>
      </c>
      <c r="F42" s="65" t="s">
        <v>294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382</v>
      </c>
      <c r="C43" s="79">
        <v>266.15634999999997</v>
      </c>
      <c r="D43" s="79">
        <v>292.946369</v>
      </c>
      <c r="E43" s="79">
        <v>217.703596</v>
      </c>
      <c r="F43" s="66" t="s">
        <v>261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399</v>
      </c>
      <c r="C44" s="78">
        <v>202.67169899999999</v>
      </c>
      <c r="D44" s="78">
        <v>100.526079</v>
      </c>
      <c r="E44" s="78">
        <v>179.23817</v>
      </c>
      <c r="F44" s="65" t="s">
        <v>278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377</v>
      </c>
      <c r="C45" s="79">
        <v>231.18975699999999</v>
      </c>
      <c r="D45" s="79">
        <v>163.20241999999999</v>
      </c>
      <c r="E45" s="79">
        <v>167.63323299999999</v>
      </c>
      <c r="F45" s="66" t="s">
        <v>256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416</v>
      </c>
      <c r="C46" s="78">
        <v>317.615972</v>
      </c>
      <c r="D46" s="78">
        <v>218.493751</v>
      </c>
      <c r="E46" s="78">
        <v>151.767325</v>
      </c>
      <c r="F46" s="65" t="s">
        <v>295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419</v>
      </c>
      <c r="C47" s="79">
        <v>166.60566800000001</v>
      </c>
      <c r="D47" s="79">
        <v>144.56134299999999</v>
      </c>
      <c r="E47" s="79">
        <v>150.909334</v>
      </c>
      <c r="F47" s="66" t="s">
        <v>298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430</v>
      </c>
      <c r="C48" s="78">
        <v>103.691509</v>
      </c>
      <c r="D48" s="78">
        <v>96.797601</v>
      </c>
      <c r="E48" s="78">
        <v>145.96893900000001</v>
      </c>
      <c r="F48" s="65" t="s">
        <v>309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37</v>
      </c>
      <c r="C49" s="79">
        <v>134.82554500000001</v>
      </c>
      <c r="D49" s="79">
        <v>120.116653</v>
      </c>
      <c r="E49" s="79">
        <v>137.954474</v>
      </c>
      <c r="F49" s="66" t="s">
        <v>39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432</v>
      </c>
      <c r="C50" s="78">
        <v>173.96377200000001</v>
      </c>
      <c r="D50" s="78">
        <v>54.368299999999998</v>
      </c>
      <c r="E50" s="78">
        <v>137.84515999999999</v>
      </c>
      <c r="F50" s="65" t="s">
        <v>512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384</v>
      </c>
      <c r="C51" s="79">
        <v>170.175104</v>
      </c>
      <c r="D51" s="79">
        <v>130.176445</v>
      </c>
      <c r="E51" s="79">
        <v>126.95017900000001</v>
      </c>
      <c r="F51" s="66" t="s">
        <v>263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459</v>
      </c>
      <c r="C52" s="78">
        <v>68.121262000000002</v>
      </c>
      <c r="D52" s="78">
        <v>76.848518999999996</v>
      </c>
      <c r="E52" s="78">
        <v>122.488416</v>
      </c>
      <c r="F52" s="65" t="s">
        <v>336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433</v>
      </c>
      <c r="C53" s="79">
        <v>68.821330000000003</v>
      </c>
      <c r="D53" s="79">
        <v>92.413417999999993</v>
      </c>
      <c r="E53" s="79">
        <v>118.07872</v>
      </c>
      <c r="F53" s="66" t="s">
        <v>311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400</v>
      </c>
      <c r="C54" s="78">
        <v>106.49569200000001</v>
      </c>
      <c r="D54" s="78">
        <v>100.077793</v>
      </c>
      <c r="E54" s="78">
        <v>118.027407</v>
      </c>
      <c r="F54" s="65" t="s">
        <v>279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42</v>
      </c>
      <c r="C55" s="79">
        <v>122.578928</v>
      </c>
      <c r="D55" s="79">
        <v>102.961608</v>
      </c>
      <c r="E55" s="79">
        <v>111.44821</v>
      </c>
      <c r="F55" s="66" t="s">
        <v>41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443</v>
      </c>
      <c r="C56" s="78">
        <v>86.959044000000006</v>
      </c>
      <c r="D56" s="78">
        <v>83.905242999999999</v>
      </c>
      <c r="E56" s="78">
        <v>104.550319</v>
      </c>
      <c r="F56" s="65" t="s">
        <v>321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455</v>
      </c>
      <c r="C57" s="79">
        <v>118.703147</v>
      </c>
      <c r="D57" s="79">
        <v>64.485477000000003</v>
      </c>
      <c r="E57" s="79">
        <v>103.66884899999999</v>
      </c>
      <c r="F57" s="66" t="s">
        <v>332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403</v>
      </c>
      <c r="C58" s="78">
        <v>98.689144999999996</v>
      </c>
      <c r="D58" s="78">
        <v>29.775516</v>
      </c>
      <c r="E58" s="78">
        <v>85.887186999999997</v>
      </c>
      <c r="F58" s="65" t="s">
        <v>282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397</v>
      </c>
      <c r="C59" s="79">
        <v>156.63328899999999</v>
      </c>
      <c r="D59" s="79">
        <v>70.09187</v>
      </c>
      <c r="E59" s="79">
        <v>80.591554000000002</v>
      </c>
      <c r="F59" s="66" t="s">
        <v>276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444</v>
      </c>
      <c r="C60" s="78">
        <v>176.88038299999999</v>
      </c>
      <c r="D60" s="78">
        <v>115.48856600000001</v>
      </c>
      <c r="E60" s="78">
        <v>78.245964999999998</v>
      </c>
      <c r="F60" s="65" t="s">
        <v>322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418</v>
      </c>
      <c r="C61" s="79">
        <v>49.051546999999999</v>
      </c>
      <c r="D61" s="79">
        <v>56.745409000000002</v>
      </c>
      <c r="E61" s="79">
        <v>61.664521999999998</v>
      </c>
      <c r="F61" s="66" t="s">
        <v>297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439</v>
      </c>
      <c r="C62" s="78">
        <v>149.64106100000001</v>
      </c>
      <c r="D62" s="78">
        <v>156.12108000000001</v>
      </c>
      <c r="E62" s="78">
        <v>56.879930999999999</v>
      </c>
      <c r="F62" s="65" t="s">
        <v>317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445</v>
      </c>
      <c r="C63" s="79">
        <v>49.792543999999999</v>
      </c>
      <c r="D63" s="79">
        <v>8.7436659999999993</v>
      </c>
      <c r="E63" s="79">
        <v>47.522011999999997</v>
      </c>
      <c r="F63" s="66" t="s">
        <v>323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476</v>
      </c>
      <c r="C64" s="78">
        <v>26.137454000000002</v>
      </c>
      <c r="D64" s="78">
        <v>66.408392000000006</v>
      </c>
      <c r="E64" s="78">
        <v>44.302540999999998</v>
      </c>
      <c r="F64" s="65" t="s">
        <v>354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412</v>
      </c>
      <c r="C65" s="79">
        <v>19.362822000000001</v>
      </c>
      <c r="D65" s="79">
        <v>27.671966999999999</v>
      </c>
      <c r="E65" s="79">
        <v>43.108244999999997</v>
      </c>
      <c r="F65" s="66" t="s">
        <v>291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423</v>
      </c>
      <c r="C66" s="78">
        <v>37.976964000000002</v>
      </c>
      <c r="D66" s="78">
        <v>29.026572000000002</v>
      </c>
      <c r="E66" s="78">
        <v>38.527451999999997</v>
      </c>
      <c r="F66" s="65" t="s">
        <v>302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442</v>
      </c>
      <c r="C67" s="79">
        <v>30.632888000000001</v>
      </c>
      <c r="D67" s="79">
        <v>19.178204999999998</v>
      </c>
      <c r="E67" s="79">
        <v>38.466476</v>
      </c>
      <c r="F67" s="66" t="s">
        <v>320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529</v>
      </c>
      <c r="C68" s="78">
        <v>40.723933000000002</v>
      </c>
      <c r="D68" s="78">
        <v>34.410184999999998</v>
      </c>
      <c r="E68" s="78">
        <v>35.279741999999999</v>
      </c>
      <c r="F68" s="65" t="s">
        <v>513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410</v>
      </c>
      <c r="C69" s="79">
        <v>31.004676</v>
      </c>
      <c r="D69" s="79">
        <v>23.684161</v>
      </c>
      <c r="E69" s="79">
        <v>33.098740999999997</v>
      </c>
      <c r="F69" s="66" t="s">
        <v>289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478</v>
      </c>
      <c r="C70" s="78">
        <v>89.734054</v>
      </c>
      <c r="D70" s="78">
        <v>59.677968</v>
      </c>
      <c r="E70" s="78">
        <v>32.890521999999997</v>
      </c>
      <c r="F70" s="65" t="s">
        <v>356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454</v>
      </c>
      <c r="C71" s="79">
        <v>31.168811000000002</v>
      </c>
      <c r="D71" s="79">
        <v>32.989984999999997</v>
      </c>
      <c r="E71" s="79">
        <v>32.515121999999998</v>
      </c>
      <c r="F71" s="66" t="s">
        <v>331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470</v>
      </c>
      <c r="C72" s="78">
        <v>65.419280000000001</v>
      </c>
      <c r="D72" s="78">
        <v>44.117401999999998</v>
      </c>
      <c r="E72" s="78">
        <v>29.743986</v>
      </c>
      <c r="F72" s="65" t="s">
        <v>348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427</v>
      </c>
      <c r="C73" s="79">
        <v>29.992277999999999</v>
      </c>
      <c r="D73" s="79">
        <v>26.703855999999998</v>
      </c>
      <c r="E73" s="79">
        <v>27.914781999999999</v>
      </c>
      <c r="F73" s="66" t="s">
        <v>306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469</v>
      </c>
      <c r="C74" s="78">
        <v>27.100100000000001</v>
      </c>
      <c r="D74" s="78">
        <v>16.680282999999999</v>
      </c>
      <c r="E74" s="78">
        <v>22.081811999999999</v>
      </c>
      <c r="F74" s="65" t="s">
        <v>347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456</v>
      </c>
      <c r="C75" s="79">
        <v>28.790403000000001</v>
      </c>
      <c r="D75" s="79">
        <v>11.514424999999999</v>
      </c>
      <c r="E75" s="79">
        <v>20.695363</v>
      </c>
      <c r="F75" s="66" t="s">
        <v>333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421</v>
      </c>
      <c r="C76" s="78">
        <v>10.406018</v>
      </c>
      <c r="D76" s="78">
        <v>11.858515000000001</v>
      </c>
      <c r="E76" s="78">
        <v>16.759664999999998</v>
      </c>
      <c r="F76" s="65" t="s">
        <v>300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424</v>
      </c>
      <c r="C77" s="79">
        <v>12.368795</v>
      </c>
      <c r="D77" s="79">
        <v>15.236219999999999</v>
      </c>
      <c r="E77" s="79">
        <v>16.527201000000002</v>
      </c>
      <c r="F77" s="66" t="s">
        <v>303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486</v>
      </c>
      <c r="C78" s="78">
        <v>117.16603000000001</v>
      </c>
      <c r="D78" s="78">
        <v>10.595869</v>
      </c>
      <c r="E78" s="78">
        <v>14.398255000000001</v>
      </c>
      <c r="F78" s="65" t="s">
        <v>364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429</v>
      </c>
      <c r="C79" s="79">
        <v>7.458653</v>
      </c>
      <c r="D79" s="79">
        <v>5.3161170000000002</v>
      </c>
      <c r="E79" s="79">
        <v>14.290875</v>
      </c>
      <c r="F79" s="66" t="s">
        <v>308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487</v>
      </c>
      <c r="C80" s="78">
        <v>12.459244</v>
      </c>
      <c r="D80" s="78">
        <v>14.692534999999999</v>
      </c>
      <c r="E80" s="78">
        <v>13.96471</v>
      </c>
      <c r="F80" s="65" t="s">
        <v>365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531</v>
      </c>
      <c r="C81" s="79">
        <v>13.762127</v>
      </c>
      <c r="D81" s="79">
        <v>7.5611509999999997</v>
      </c>
      <c r="E81" s="79">
        <v>10.378348000000001</v>
      </c>
      <c r="F81" s="66" t="s">
        <v>514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407</v>
      </c>
      <c r="C82" s="78">
        <v>10.693818</v>
      </c>
      <c r="D82" s="78">
        <v>12.518794</v>
      </c>
      <c r="E82" s="78">
        <v>9.9971750000000004</v>
      </c>
      <c r="F82" s="65" t="s">
        <v>286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428</v>
      </c>
      <c r="C83" s="79">
        <v>22.177154000000002</v>
      </c>
      <c r="D83" s="79">
        <v>32.430684999999997</v>
      </c>
      <c r="E83" s="79">
        <v>9.8433189999999993</v>
      </c>
      <c r="F83" s="66" t="s">
        <v>307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533</v>
      </c>
      <c r="C84" s="78">
        <v>3.9422250000000001</v>
      </c>
      <c r="D84" s="78">
        <v>8.9243389999999998</v>
      </c>
      <c r="E84" s="78">
        <v>7.7052870000000002</v>
      </c>
      <c r="F84" s="65" t="s">
        <v>516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462</v>
      </c>
      <c r="C85" s="79">
        <v>6.0170130000000004</v>
      </c>
      <c r="D85" s="79">
        <v>8.05518</v>
      </c>
      <c r="E85" s="79">
        <v>5.7006399999999999</v>
      </c>
      <c r="F85" s="66" t="s">
        <v>339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458</v>
      </c>
      <c r="C86" s="78">
        <v>2.12154</v>
      </c>
      <c r="D86" s="78">
        <v>1.332705</v>
      </c>
      <c r="E86" s="78">
        <v>5.3820110000000003</v>
      </c>
      <c r="F86" s="65" t="s">
        <v>335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426</v>
      </c>
      <c r="C87" s="79">
        <v>57.805979999999998</v>
      </c>
      <c r="D87" s="79">
        <v>3.7136330000000002</v>
      </c>
      <c r="E87" s="79">
        <v>5.3305490000000004</v>
      </c>
      <c r="F87" s="66" t="s">
        <v>305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449</v>
      </c>
      <c r="C88" s="78">
        <v>4.9991130000000004</v>
      </c>
      <c r="D88" s="78">
        <v>21.286785999999999</v>
      </c>
      <c r="E88" s="78">
        <v>4.8220270000000003</v>
      </c>
      <c r="F88" s="65" t="s">
        <v>326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468</v>
      </c>
      <c r="C89" s="79">
        <v>6.8500000000000005E-2</v>
      </c>
      <c r="D89" s="79">
        <v>0.43491200000000002</v>
      </c>
      <c r="E89" s="79">
        <v>4.5509500000000003</v>
      </c>
      <c r="F89" s="66" t="s">
        <v>345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438</v>
      </c>
      <c r="C90" s="78">
        <v>1.920777</v>
      </c>
      <c r="D90" s="78">
        <v>4.093248</v>
      </c>
      <c r="E90" s="78">
        <v>4.4303309999999998</v>
      </c>
      <c r="F90" s="65" t="s">
        <v>316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535</v>
      </c>
      <c r="C91" s="79">
        <v>0.15926499999999999</v>
      </c>
      <c r="D91" s="79">
        <v>2.4673919999999998</v>
      </c>
      <c r="E91" s="79">
        <v>4.1860179999999998</v>
      </c>
      <c r="F91" s="66" t="s">
        <v>518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472</v>
      </c>
      <c r="C92" s="78">
        <v>4.4785870000000001</v>
      </c>
      <c r="D92" s="78">
        <v>3.089118</v>
      </c>
      <c r="E92" s="78">
        <v>4.0578099999999999</v>
      </c>
      <c r="F92" s="65" t="s">
        <v>350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457</v>
      </c>
      <c r="C93" s="79">
        <v>2.796646</v>
      </c>
      <c r="D93" s="79">
        <v>4.0946689999999997</v>
      </c>
      <c r="E93" s="79">
        <v>3.5938850000000002</v>
      </c>
      <c r="F93" s="66" t="s">
        <v>334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532</v>
      </c>
      <c r="C94" s="78">
        <v>4.5183939999999998</v>
      </c>
      <c r="D94" s="78">
        <v>4.2749899999999998</v>
      </c>
      <c r="E94" s="78">
        <v>3.4377369999999998</v>
      </c>
      <c r="F94" s="65" t="s">
        <v>515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481</v>
      </c>
      <c r="C95" s="79">
        <v>8.6326660000000004</v>
      </c>
      <c r="D95" s="79">
        <v>3.7588400000000002</v>
      </c>
      <c r="E95" s="79">
        <v>3.1955439999999999</v>
      </c>
      <c r="F95" s="66" t="s">
        <v>359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460</v>
      </c>
      <c r="C96" s="78">
        <v>3.462682</v>
      </c>
      <c r="D96" s="78">
        <v>1.26935</v>
      </c>
      <c r="E96" s="78">
        <v>2.831585</v>
      </c>
      <c r="F96" s="65" t="s">
        <v>337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405</v>
      </c>
      <c r="C97" s="79">
        <v>8.4050139999999995</v>
      </c>
      <c r="D97" s="79">
        <v>7.1947200000000002</v>
      </c>
      <c r="E97" s="79">
        <v>2.8136459999999999</v>
      </c>
      <c r="F97" s="66" t="s">
        <v>284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479</v>
      </c>
      <c r="C98" s="78">
        <v>0.124113</v>
      </c>
      <c r="D98" s="78">
        <v>5.8658869999999999</v>
      </c>
      <c r="E98" s="78">
        <v>2.5171389999999998</v>
      </c>
      <c r="F98" s="65" t="s">
        <v>357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420</v>
      </c>
      <c r="C99" s="79">
        <v>4.036988</v>
      </c>
      <c r="D99" s="79">
        <v>2.6256059999999999</v>
      </c>
      <c r="E99" s="79">
        <v>2.2936100000000001</v>
      </c>
      <c r="F99" s="66" t="s">
        <v>299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425</v>
      </c>
      <c r="C100" s="78">
        <v>2.39777</v>
      </c>
      <c r="D100" s="78">
        <v>1.1870639999999999</v>
      </c>
      <c r="E100" s="78">
        <v>2.2916859999999999</v>
      </c>
      <c r="F100" s="65" t="s">
        <v>304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530</v>
      </c>
      <c r="C101" s="79">
        <v>1.99796</v>
      </c>
      <c r="D101" s="79">
        <v>1.7961050000000001</v>
      </c>
      <c r="E101" s="79">
        <v>2.289444</v>
      </c>
      <c r="F101" s="66" t="s">
        <v>558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461</v>
      </c>
      <c r="C102" s="78">
        <v>1.9581999999999999E-2</v>
      </c>
      <c r="D102" s="78">
        <v>2.3599220000000001</v>
      </c>
      <c r="E102" s="78">
        <v>2.03396</v>
      </c>
      <c r="F102" s="65" t="s">
        <v>338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534</v>
      </c>
      <c r="C103" s="79">
        <v>1.75014</v>
      </c>
      <c r="D103" s="79">
        <v>0.57661499999999999</v>
      </c>
      <c r="E103" s="79">
        <v>1.8978459999999999</v>
      </c>
      <c r="F103" s="66" t="s">
        <v>517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393</v>
      </c>
      <c r="C104" s="78">
        <v>3.2140960000000001</v>
      </c>
      <c r="D104" s="78">
        <v>3.8729070000000001</v>
      </c>
      <c r="E104" s="78">
        <v>1.8302430000000001</v>
      </c>
      <c r="F104" s="65" t="s">
        <v>272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492</v>
      </c>
      <c r="C105" s="79">
        <v>60.57696</v>
      </c>
      <c r="D105" s="79">
        <v>9.9502570000000006</v>
      </c>
      <c r="E105" s="79">
        <v>1.7121299999999999</v>
      </c>
      <c r="F105" s="66" t="s">
        <v>370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475</v>
      </c>
      <c r="C106" s="78">
        <v>0.68954700000000002</v>
      </c>
      <c r="D106" s="78">
        <v>1.2326170000000001</v>
      </c>
      <c r="E106" s="78">
        <v>1.4107000000000001</v>
      </c>
      <c r="F106" s="65" t="s">
        <v>353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464</v>
      </c>
      <c r="C107" s="79">
        <v>0.77434700000000001</v>
      </c>
      <c r="D107" s="79">
        <v>1.682615</v>
      </c>
      <c r="E107" s="79">
        <v>1.249044</v>
      </c>
      <c r="F107" s="66" t="s">
        <v>341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488</v>
      </c>
      <c r="C108" s="78">
        <v>0.28758800000000001</v>
      </c>
      <c r="D108" s="78">
        <v>1.2675730000000001</v>
      </c>
      <c r="E108" s="78">
        <v>1.168728</v>
      </c>
      <c r="F108" s="65" t="s">
        <v>366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536</v>
      </c>
      <c r="C109" s="79">
        <v>1.1707240000000001</v>
      </c>
      <c r="D109" s="79">
        <v>1.1654</v>
      </c>
      <c r="E109" s="79">
        <v>1.167027</v>
      </c>
      <c r="F109" s="66" t="s">
        <v>519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540</v>
      </c>
      <c r="C110" s="78">
        <v>0.83075100000000002</v>
      </c>
      <c r="D110" s="78">
        <v>0.58894199999999997</v>
      </c>
      <c r="E110" s="78">
        <v>1.0998589999999999</v>
      </c>
      <c r="F110" s="65" t="s">
        <v>523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490</v>
      </c>
      <c r="C111" s="79">
        <v>7.9644999999999994E-2</v>
      </c>
      <c r="D111" s="79">
        <v>0.51669299999999996</v>
      </c>
      <c r="E111" s="79">
        <v>1.0211509999999999</v>
      </c>
      <c r="F111" s="66" t="s">
        <v>368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542</v>
      </c>
      <c r="C112" s="78">
        <v>0.56578499999999998</v>
      </c>
      <c r="D112" s="78">
        <v>0.66634099999999996</v>
      </c>
      <c r="E112" s="78">
        <v>1.0167729999999999</v>
      </c>
      <c r="F112" s="65" t="s">
        <v>525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550</v>
      </c>
      <c r="C113" s="79">
        <v>0.75239100000000003</v>
      </c>
      <c r="D113" s="79">
        <v>5.4509000000000002E-2</v>
      </c>
      <c r="E113" s="79">
        <v>0.92445299999999997</v>
      </c>
      <c r="F113" s="66" t="s">
        <v>548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452</v>
      </c>
      <c r="C114" s="78">
        <v>1.880333</v>
      </c>
      <c r="D114" s="78">
        <v>1.465336</v>
      </c>
      <c r="E114" s="78">
        <v>0.88962399999999997</v>
      </c>
      <c r="F114" s="65" t="s">
        <v>329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408</v>
      </c>
      <c r="C115" s="79">
        <v>1.26824</v>
      </c>
      <c r="D115" s="79">
        <v>1.1601440000000001</v>
      </c>
      <c r="E115" s="79">
        <v>0.886181</v>
      </c>
      <c r="F115" s="66" t="s">
        <v>287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537</v>
      </c>
      <c r="C116" s="78">
        <v>0.62282099999999996</v>
      </c>
      <c r="D116" s="78">
        <v>0.25470799999999999</v>
      </c>
      <c r="E116" s="78">
        <v>0.76914099999999996</v>
      </c>
      <c r="F116" s="65" t="s">
        <v>520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596</v>
      </c>
      <c r="C117" s="79">
        <v>0.495616</v>
      </c>
      <c r="D117" s="79">
        <v>7.1040000000000001E-3</v>
      </c>
      <c r="E117" s="79">
        <v>0.68840800000000002</v>
      </c>
      <c r="F117" s="66" t="s">
        <v>588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561</v>
      </c>
      <c r="C118" s="78">
        <v>0.36583500000000002</v>
      </c>
      <c r="D118" s="78"/>
      <c r="E118" s="78">
        <v>0.68617499999999998</v>
      </c>
      <c r="F118" s="65" t="s">
        <v>559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441</v>
      </c>
      <c r="C119" s="79"/>
      <c r="D119" s="79">
        <v>5.4103999999999999E-2</v>
      </c>
      <c r="E119" s="79">
        <v>0.64085599999999998</v>
      </c>
      <c r="F119" s="66" t="s">
        <v>319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597</v>
      </c>
      <c r="C120" s="78">
        <v>3.7588000000000003E-2</v>
      </c>
      <c r="D120" s="78">
        <v>4.9297000000000001E-2</v>
      </c>
      <c r="E120" s="78">
        <v>0.62180100000000005</v>
      </c>
      <c r="F120" s="65" t="s">
        <v>589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539</v>
      </c>
      <c r="C121" s="79">
        <v>0.87176500000000001</v>
      </c>
      <c r="D121" s="79">
        <v>0.92874699999999999</v>
      </c>
      <c r="E121" s="79">
        <v>0.592588</v>
      </c>
      <c r="F121" s="66" t="s">
        <v>522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598</v>
      </c>
      <c r="C122" s="78"/>
      <c r="D122" s="78"/>
      <c r="E122" s="78">
        <v>0.57642199999999999</v>
      </c>
      <c r="F122" s="65" t="s">
        <v>590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489</v>
      </c>
      <c r="C123" s="79">
        <v>1.0988979999999999</v>
      </c>
      <c r="D123" s="79">
        <v>0.534192</v>
      </c>
      <c r="E123" s="79">
        <v>0.49275099999999999</v>
      </c>
      <c r="F123" s="66" t="s">
        <v>367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493</v>
      </c>
      <c r="C124" s="78">
        <v>0.57261300000000004</v>
      </c>
      <c r="D124" s="78">
        <v>0.38487100000000002</v>
      </c>
      <c r="E124" s="78">
        <v>0.44908700000000001</v>
      </c>
      <c r="F124" s="65" t="s">
        <v>371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480</v>
      </c>
      <c r="C125" s="79">
        <v>0.13905000000000001</v>
      </c>
      <c r="D125" s="79">
        <v>0.155886</v>
      </c>
      <c r="E125" s="79">
        <v>0.437085</v>
      </c>
      <c r="F125" s="66" t="s">
        <v>358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471</v>
      </c>
      <c r="C126" s="78">
        <v>2.0524640000000001</v>
      </c>
      <c r="D126" s="78">
        <v>0.108763</v>
      </c>
      <c r="E126" s="78">
        <v>0.333841</v>
      </c>
      <c r="F126" s="65" t="s">
        <v>349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436</v>
      </c>
      <c r="C127" s="79">
        <v>64.713359999999994</v>
      </c>
      <c r="D127" s="79">
        <v>4.1673429999999998</v>
      </c>
      <c r="E127" s="79">
        <v>0.32105</v>
      </c>
      <c r="F127" s="66" t="s">
        <v>314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431</v>
      </c>
      <c r="C128" s="78">
        <v>0.24657699999999999</v>
      </c>
      <c r="D128" s="78">
        <v>0.20622799999999999</v>
      </c>
      <c r="E128" s="78">
        <v>0.31558799999999998</v>
      </c>
      <c r="F128" s="65" t="s">
        <v>310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437</v>
      </c>
      <c r="C129" s="79">
        <v>0.13522100000000001</v>
      </c>
      <c r="D129" s="79">
        <v>0.730769</v>
      </c>
      <c r="E129" s="79">
        <v>0.29730099999999998</v>
      </c>
      <c r="F129" s="66" t="s">
        <v>315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599</v>
      </c>
      <c r="C130" s="78">
        <v>0.41065099999999999</v>
      </c>
      <c r="D130" s="78">
        <v>3.0093000000000002E-2</v>
      </c>
      <c r="E130" s="78">
        <v>0.29456100000000002</v>
      </c>
      <c r="F130" s="65" t="s">
        <v>591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483</v>
      </c>
      <c r="C131" s="79">
        <v>0.29344300000000001</v>
      </c>
      <c r="D131" s="79">
        <v>2.826E-2</v>
      </c>
      <c r="E131" s="79">
        <v>0.24591099999999999</v>
      </c>
      <c r="F131" s="66" t="s">
        <v>361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485</v>
      </c>
      <c r="C132" s="78"/>
      <c r="D132" s="78"/>
      <c r="E132" s="78">
        <v>0.24099200000000001</v>
      </c>
      <c r="F132" s="65" t="s">
        <v>363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453</v>
      </c>
      <c r="C133" s="79">
        <v>2.471927</v>
      </c>
      <c r="D133" s="79">
        <v>2.2357909999999999</v>
      </c>
      <c r="E133" s="79">
        <v>0.23340900000000001</v>
      </c>
      <c r="F133" s="66" t="s">
        <v>330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600</v>
      </c>
      <c r="C134" s="78">
        <v>0.224213</v>
      </c>
      <c r="D134" s="78">
        <v>9.0650000000000001E-3</v>
      </c>
      <c r="E134" s="78">
        <v>0.23313800000000001</v>
      </c>
      <c r="F134" s="65" t="s">
        <v>592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447</v>
      </c>
      <c r="C135" s="79">
        <v>2.6892320000000001</v>
      </c>
      <c r="D135" s="79">
        <v>1.910242</v>
      </c>
      <c r="E135" s="79">
        <v>0.22034200000000001</v>
      </c>
      <c r="F135" s="66" t="s">
        <v>324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451</v>
      </c>
      <c r="C136" s="78">
        <v>2.1303540000000001</v>
      </c>
      <c r="D136" s="78">
        <v>0.47270800000000002</v>
      </c>
      <c r="E136" s="78">
        <v>0.20977399999999999</v>
      </c>
      <c r="F136" s="65" t="s">
        <v>328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555</v>
      </c>
      <c r="C137" s="79">
        <v>0.85815600000000003</v>
      </c>
      <c r="D137" s="79">
        <v>0.113229</v>
      </c>
      <c r="E137" s="79">
        <v>0.14474500000000001</v>
      </c>
      <c r="F137" s="66" t="s">
        <v>552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601</v>
      </c>
      <c r="C138" s="78">
        <v>0.101399</v>
      </c>
      <c r="D138" s="78"/>
      <c r="E138" s="78">
        <v>0.142155</v>
      </c>
      <c r="F138" s="65" t="s">
        <v>593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551</v>
      </c>
      <c r="C139" s="79">
        <v>0.84818199999999999</v>
      </c>
      <c r="D139" s="79">
        <v>7.2541999999999995E-2</v>
      </c>
      <c r="E139" s="79">
        <v>0.13750599999999999</v>
      </c>
      <c r="F139" s="66" t="s">
        <v>549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573</v>
      </c>
      <c r="C140" s="78">
        <v>0.74999499999999997</v>
      </c>
      <c r="D140" s="78">
        <v>6.9176000000000001E-2</v>
      </c>
      <c r="E140" s="78">
        <v>0.12795200000000001</v>
      </c>
      <c r="F140" s="65" t="s">
        <v>571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545</v>
      </c>
      <c r="C141" s="79">
        <v>0.15001200000000001</v>
      </c>
      <c r="D141" s="79">
        <v>0.28526800000000002</v>
      </c>
      <c r="E141" s="79">
        <v>0.117149</v>
      </c>
      <c r="F141" s="66" t="s">
        <v>528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544</v>
      </c>
      <c r="C142" s="78">
        <v>0.14816199999999999</v>
      </c>
      <c r="D142" s="78">
        <v>0.393953</v>
      </c>
      <c r="E142" s="78">
        <v>0.11221</v>
      </c>
      <c r="F142" s="65" t="s">
        <v>527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491</v>
      </c>
      <c r="C143" s="79">
        <v>0.1149</v>
      </c>
      <c r="D143" s="79">
        <v>0.412437</v>
      </c>
      <c r="E143" s="79">
        <v>9.3673000000000006E-2</v>
      </c>
      <c r="F143" s="66" t="s">
        <v>369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543</v>
      </c>
      <c r="C144" s="78">
        <v>0.539219</v>
      </c>
      <c r="D144" s="78">
        <v>0.23808199999999999</v>
      </c>
      <c r="E144" s="78">
        <v>9.1580999999999996E-2</v>
      </c>
      <c r="F144" s="65" t="s">
        <v>526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556</v>
      </c>
      <c r="C145" s="79"/>
      <c r="D145" s="79">
        <v>7.9926999999999998E-2</v>
      </c>
      <c r="E145" s="79">
        <v>8.5330000000000003E-2</v>
      </c>
      <c r="F145" s="66" t="s">
        <v>553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422</v>
      </c>
      <c r="C146" s="78">
        <v>0.15813099999999999</v>
      </c>
      <c r="D146" s="78">
        <v>2.2797000000000001E-2</v>
      </c>
      <c r="E146" s="78">
        <v>8.5099999999999995E-2</v>
      </c>
      <c r="F146" s="65" t="s">
        <v>301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541</v>
      </c>
      <c r="C147" s="79">
        <v>7.2023000000000004E-2</v>
      </c>
      <c r="D147" s="79">
        <v>1.5897999999999999E-2</v>
      </c>
      <c r="E147" s="79">
        <v>7.3984999999999995E-2</v>
      </c>
      <c r="F147" s="66" t="s">
        <v>524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538</v>
      </c>
      <c r="C148" s="78">
        <v>5.3799970000000004</v>
      </c>
      <c r="D148" s="78">
        <v>0.42245100000000002</v>
      </c>
      <c r="E148" s="78">
        <v>7.0802000000000004E-2</v>
      </c>
      <c r="F148" s="65" t="s">
        <v>521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602</v>
      </c>
      <c r="C149" s="79">
        <v>1.2704E-2</v>
      </c>
      <c r="D149" s="79"/>
      <c r="E149" s="79">
        <v>6.6000000000000003E-2</v>
      </c>
      <c r="F149" s="66" t="s">
        <v>594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572</v>
      </c>
      <c r="C150" s="78"/>
      <c r="D150" s="78">
        <v>0.13275799999999999</v>
      </c>
      <c r="E150" s="78">
        <v>6.5850000000000006E-2</v>
      </c>
      <c r="F150" s="65" t="s">
        <v>570</v>
      </c>
      <c r="G150" s="10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603</v>
      </c>
      <c r="C151" s="79">
        <v>4.2888999999999997E-2</v>
      </c>
      <c r="D151" s="79">
        <v>3.3398999999999998E-2</v>
      </c>
      <c r="E151" s="79">
        <v>5.5248999999999999E-2</v>
      </c>
      <c r="F151" s="66" t="s">
        <v>595</v>
      </c>
      <c r="G151" s="11">
        <v>144</v>
      </c>
      <c r="L151" s="5"/>
      <c r="M151" s="5"/>
    </row>
    <row r="152" spans="1:13" ht="20.100000000000001" customHeight="1" thickBot="1" x14ac:dyDescent="0.25">
      <c r="A152" s="10"/>
      <c r="B152" s="26" t="s">
        <v>496</v>
      </c>
      <c r="C152" s="78">
        <v>78.560540000000003</v>
      </c>
      <c r="D152" s="78">
        <v>89.401731999999996</v>
      </c>
      <c r="E152" s="78">
        <v>109.80494000000003</v>
      </c>
      <c r="F152" s="65" t="s">
        <v>374</v>
      </c>
      <c r="G152" s="10"/>
      <c r="L152" s="5"/>
      <c r="M152" s="5"/>
    </row>
    <row r="153" spans="1:13" ht="19.5" customHeight="1" thickBot="1" x14ac:dyDescent="0.25">
      <c r="A153" s="22"/>
      <c r="B153" s="64" t="s">
        <v>116</v>
      </c>
      <c r="C153" s="81">
        <f>SUM(C8:C152)</f>
        <v>48995.851938999978</v>
      </c>
      <c r="D153" s="81">
        <f>SUM(D8:D152)</f>
        <v>38867.330274999993</v>
      </c>
      <c r="E153" s="81">
        <f>SUM(E8:E152)</f>
        <v>43297.041625000013</v>
      </c>
      <c r="F153" s="68" t="s">
        <v>1</v>
      </c>
      <c r="G153" s="25"/>
      <c r="L153" s="5"/>
      <c r="M153" s="5"/>
    </row>
    <row r="154" spans="1:13" ht="35.1" customHeight="1" x14ac:dyDescent="0.2">
      <c r="A154" s="2"/>
      <c r="B154" s="2"/>
      <c r="C154" s="93"/>
      <c r="D154" s="93"/>
      <c r="E154" s="93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Saudi</cp:lastModifiedBy>
  <cp:lastPrinted>2016-12-04T07:03:55Z</cp:lastPrinted>
  <dcterms:created xsi:type="dcterms:W3CDTF">2016-08-11T05:20:00Z</dcterms:created>
  <dcterms:modified xsi:type="dcterms:W3CDTF">2017-03-27T01:32:52Z</dcterms:modified>
</cp:coreProperties>
</file>