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32" r:id="rId2"/>
    <sheet name="2" sheetId="5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31" r:id="rId16"/>
  </sheets>
  <definedNames>
    <definedName name="_xlnm.Print_Area" localSheetId="1">'1'!$A$1:$E$12</definedName>
    <definedName name="_xlnm.Print_Area" localSheetId="2">'2'!$A$1:$E$12</definedName>
    <definedName name="_xlnm.Print_Area" localSheetId="3">'2.1'!$A$1:$H$29</definedName>
    <definedName name="_xlnm.Print_Area" localSheetId="4">'2.2'!$A$1:$H$19</definedName>
    <definedName name="_xlnm.Print_Area" localSheetId="5">'2.3'!$A$1:$H$139</definedName>
    <definedName name="_xlnm.Print_Area" localSheetId="6">'3'!$A$1:$E$11</definedName>
    <definedName name="_xlnm.Print_Area" localSheetId="7">'3.1'!$A$1:$H$29</definedName>
    <definedName name="_xlnm.Print_Area" localSheetId="8">'3.2'!$A$1:$H$19</definedName>
    <definedName name="_xlnm.Print_Area" localSheetId="9">'3.3'!$A$1:$H$134</definedName>
    <definedName name="_xlnm.Print_Area" localSheetId="10">'3.4'!$A$1:$H$11</definedName>
    <definedName name="_xlnm.Print_Area" localSheetId="11">'3.5'!$A$1:$H$11</definedName>
    <definedName name="_xlnm.Print_Area" localSheetId="12">'3.6'!$A$1:$H$48</definedName>
    <definedName name="_xlnm.Print_Area" localSheetId="13">'4'!$A$1:$G$13</definedName>
    <definedName name="_xlnm.Print_Area" localSheetId="14">'5'!$A$1:$E$18</definedName>
    <definedName name="_xlnm.Print_Area" localSheetId="15">'6'!$A$1:$L$23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G23" i="31" l="1"/>
  <c r="F23" i="31"/>
  <c r="J21" i="31"/>
  <c r="G21" i="31"/>
  <c r="F21" i="31"/>
  <c r="J17" i="31"/>
  <c r="J23" i="31" s="1"/>
  <c r="I17" i="31"/>
  <c r="I23" i="31" s="1"/>
  <c r="H17" i="31"/>
  <c r="H23" i="31" s="1"/>
  <c r="G17" i="31"/>
  <c r="F17" i="31"/>
  <c r="J16" i="31"/>
  <c r="J22" i="31" s="1"/>
  <c r="I16" i="31"/>
  <c r="I22" i="31" s="1"/>
  <c r="H16" i="31"/>
  <c r="H22" i="31" s="1"/>
  <c r="G16" i="31"/>
  <c r="G22" i="31" s="1"/>
  <c r="F16" i="31"/>
  <c r="F22" i="31" s="1"/>
  <c r="J15" i="31"/>
  <c r="I15" i="31"/>
  <c r="I21" i="31" s="1"/>
  <c r="H15" i="31"/>
  <c r="H21" i="31" s="1"/>
  <c r="G15" i="31"/>
  <c r="F15" i="31"/>
  <c r="K20" i="31"/>
  <c r="K19" i="31"/>
  <c r="K18" i="31"/>
  <c r="K13" i="31"/>
  <c r="K10" i="31"/>
  <c r="K14" i="31"/>
  <c r="K12" i="31"/>
  <c r="K11" i="31"/>
  <c r="K17" i="31" s="1"/>
  <c r="K9" i="31"/>
  <c r="K15" i="31" s="1"/>
  <c r="K21" i="31" s="1"/>
  <c r="D16" i="26"/>
  <c r="D15" i="26"/>
  <c r="D14" i="26"/>
  <c r="D13" i="26"/>
  <c r="D12" i="26"/>
  <c r="D11" i="26"/>
  <c r="D10" i="26"/>
  <c r="D9" i="26"/>
  <c r="D8" i="26"/>
  <c r="C19" i="30"/>
  <c r="D19" i="30"/>
  <c r="E19" i="30"/>
  <c r="K16" i="31" l="1"/>
  <c r="K22" i="31" s="1"/>
  <c r="K23" i="31"/>
  <c r="F12" i="25" l="1"/>
  <c r="C8" i="30" l="1"/>
  <c r="D8" i="30"/>
  <c r="E8" i="30"/>
  <c r="D17" i="26" l="1"/>
  <c r="F9" i="25" l="1"/>
  <c r="F10" i="25"/>
  <c r="F11" i="25"/>
  <c r="F8" i="25"/>
  <c r="C134" i="22"/>
  <c r="D134" i="22"/>
  <c r="E134" i="22"/>
  <c r="C19" i="21"/>
  <c r="D19" i="21"/>
  <c r="E19" i="21"/>
  <c r="C33" i="30"/>
  <c r="D33" i="30"/>
  <c r="E33" i="30"/>
  <c r="C11" i="23"/>
  <c r="D11" i="23"/>
  <c r="E11" i="23"/>
  <c r="C11" i="24"/>
  <c r="D11" i="24"/>
  <c r="E11" i="24"/>
  <c r="C29" i="20"/>
  <c r="D29" i="20"/>
  <c r="E29" i="20"/>
  <c r="C139" i="18"/>
  <c r="D139" i="18"/>
  <c r="E139" i="18"/>
  <c r="C19" i="17"/>
  <c r="D19" i="17"/>
  <c r="E19" i="17"/>
  <c r="C29" i="11"/>
  <c r="D29" i="11"/>
  <c r="E29" i="11"/>
  <c r="D48" i="30" l="1"/>
  <c r="E48" i="30"/>
  <c r="C48" i="30"/>
</calcChain>
</file>

<file path=xl/sharedStrings.xml><?xml version="1.0" encoding="utf-8"?>
<sst xmlns="http://schemas.openxmlformats.org/spreadsheetml/2006/main" count="1033" uniqueCount="558">
  <si>
    <t>المجموع</t>
  </si>
  <si>
    <t>Total</t>
  </si>
  <si>
    <t>دول مجلس التعاون الخليجي</t>
  </si>
  <si>
    <t>Gulf Cooperation Council</t>
  </si>
  <si>
    <t>3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</si>
  <si>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</si>
  <si>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</si>
  <si>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</si>
  <si>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</si>
  <si>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</si>
  <si>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</si>
  <si>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</si>
  <si>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</si>
  <si>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</si>
  <si>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</si>
  <si>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</si>
  <si>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</si>
  <si>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</si>
  <si>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</si>
  <si>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</si>
  <si>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</si>
  <si>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</si>
  <si>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</si>
  <si>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</si>
  <si>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</si>
  <si>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</si>
  <si>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</si>
  <si>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</si>
  <si>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</si>
  <si>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</si>
  <si>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</si>
  <si>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</si>
  <si>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</si>
  <si>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</si>
  <si>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</si>
  <si>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</si>
  <si>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</si>
  <si>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</si>
  <si>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</si>
  <si>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</si>
  <si>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</si>
  <si>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</si>
  <si>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</si>
  <si>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</si>
  <si>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</si>
  <si>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</si>
  <si>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</si>
  <si>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</si>
  <si>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</si>
  <si>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</si>
  <si>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</si>
  <si>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</si>
  <si>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</si>
  <si>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</si>
  <si>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</si>
  <si>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</si>
  <si>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</si>
  <si>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</si>
  <si>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</si>
  <si>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</si>
  <si>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</si>
  <si>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</si>
  <si>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</si>
  <si>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</si>
  <si>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</si>
  <si>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</si>
  <si>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</si>
  <si>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</si>
  <si>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</si>
  <si>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</si>
  <si>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</si>
  <si>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</si>
  <si>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</si>
  <si>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</si>
  <si>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</si>
  <si>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</si>
  <si>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</si>
  <si>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</si>
  <si>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</si>
  <si>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</si>
  <si>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</si>
  <si>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</si>
  <si>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</si>
  <si>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</si>
  <si>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</si>
  <si>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</si>
  <si>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</si>
  <si>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</si>
  <si>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</si>
  <si>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</si>
  <si>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</si>
  <si>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</si>
  <si>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</si>
  <si>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</si>
  <si>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</si>
  <si>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</si>
  <si>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</si>
  <si>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</si>
  <si>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</si>
  <si>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</si>
  <si>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</si>
  <si>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</si>
  <si>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</si>
  <si>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</si>
  <si>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</si>
  <si>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</si>
  <si>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</si>
  <si>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</si>
  <si>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</si>
  <si>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</si>
  <si>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</si>
  <si>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</si>
  <si>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</si>
  <si>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</si>
  <si>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</si>
  <si>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</si>
  <si>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</si>
  <si>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</si>
  <si>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</si>
  <si>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</si>
  <si>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</si>
  <si>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</si>
  <si>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</si>
  <si>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</si>
  <si>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</si>
  <si>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</si>
  <si>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</si>
  <si>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</si>
  <si>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</si>
  <si>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</si>
  <si>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</si>
  <si>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</si>
  <si>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</si>
  <si>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</si>
  <si>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</si>
  <si>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</si>
  <si>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</si>
  <si>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</si>
  <si>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</si>
  <si>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</si>
  <si>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</si>
  <si>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</si>
  <si>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</si>
  <si>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</si>
  <si>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</si>
  <si>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</si>
  <si>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</si>
  <si>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</si>
  <si>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</si>
  <si>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</si>
  <si>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</si>
  <si>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</si>
  <si>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</si>
  <si>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</si>
  <si>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</si>
  <si>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</si>
  <si>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</si>
  <si>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</si>
  <si>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</si>
  <si>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</si>
  <si>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</si>
  <si>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</si>
  <si>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</si>
  <si>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</si>
  <si>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</si>
  <si>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</si>
  <si>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</si>
  <si>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</si>
  <si>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</si>
  <si>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</si>
  <si>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</si>
  <si>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</si>
  <si>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</si>
  <si>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</si>
  <si>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</si>
  <si>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</si>
  <si>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</si>
  <si>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</si>
  <si>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</si>
  <si>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</si>
  <si>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</si>
  <si>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</si>
  <si>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</si>
  <si>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</si>
  <si>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</si>
  <si>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</si>
  <si>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</si>
  <si>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</si>
  <si>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</si>
  <si>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</si>
  <si>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</si>
  <si>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</si>
  <si>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</si>
  <si>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</si>
  <si>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</si>
  <si>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</si>
  <si>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</si>
  <si>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</si>
  <si>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</si>
  <si>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</si>
  <si>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</si>
  <si>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</si>
  <si>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</si>
  <si>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</si>
  <si>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</si>
  <si>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</si>
  <si>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</si>
  <si>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</si>
  <si>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</si>
  <si>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</si>
  <si>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</si>
  <si>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</si>
  <si>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</si>
  <si>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</si>
  <si>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</si>
  <si>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</si>
  <si>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</si>
  <si>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</si>
  <si>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</si>
  <si>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</si>
  <si>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</si>
  <si>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</si>
  <si>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</si>
  <si>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</si>
  <si>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</si>
  <si>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</si>
  <si>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</si>
  <si>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</si>
  <si>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</si>
  <si>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</si>
  <si>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</si>
  <si>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</si>
  <si>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</si>
  <si>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</si>
  <si>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</si>
  <si>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</si>
  <si>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</si>
  <si>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</si>
  <si>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</si>
  <si>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</si>
  <si>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</si>
  <si>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</si>
  <si>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</si>
  <si>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</si>
  <si>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</si>
  <si>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</si>
  <si>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</si>
  <si>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</si>
  <si>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</si>
  <si>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</si>
  <si>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</si>
  <si>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</si>
  <si>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</si>
  <si>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</si>
  <si>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</si>
  <si>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</si>
  <si>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</si>
  <si>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</si>
  <si>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</si>
  <si>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</si>
  <si>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</si>
  <si>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</si>
  <si>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</si>
  <si>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</si>
  <si>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</si>
  <si>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</si>
  <si>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</si>
  <si>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</si>
  <si>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</si>
  <si>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</si>
  <si>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</si>
  <si>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</si>
  <si>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</si>
  <si>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</si>
  <si>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</si>
  <si>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</si>
  <si>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</si>
  <si>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</si>
  <si>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</si>
  <si>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</si>
  <si>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</si>
  <si>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</si>
  <si>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</si>
  <si>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</si>
  <si>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</si>
  <si>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</si>
  <si>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</si>
  <si>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</si>
  <si>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</si>
  <si>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</si>
  <si>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</si>
  <si>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</si>
  <si>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</si>
  <si>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</si>
  <si>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</si>
  <si>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</si>
  <si>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</si>
  <si>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</si>
  <si>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</si>
  <si>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</si>
  <si>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</si>
  <si>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</si>
  <si>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</si>
  <si>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</si>
  <si>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</si>
  <si>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</si>
  <si>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Costa Rica</t>
  </si>
  <si>
    <t>Gabon</t>
  </si>
  <si>
    <t>El Salvador</t>
  </si>
  <si>
    <t>Azerbaijan</t>
  </si>
  <si>
    <t>Lithuania</t>
  </si>
  <si>
    <t>Luxembourg</t>
  </si>
  <si>
    <t>Comoros</t>
  </si>
  <si>
    <t>Honduras</t>
  </si>
  <si>
    <t>Latvia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</si>
  <si>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</si>
  <si>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</si>
  <si>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</si>
  <si>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</si>
  <si>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</si>
  <si>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</si>
  <si>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</si>
  <si>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</si>
  <si>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</si>
  <si>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</si>
  <si>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</si>
  <si>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</si>
  <si>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</si>
  <si>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</si>
  <si>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</si>
  <si>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</si>
  <si>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</si>
  <si>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</si>
  <si>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</si>
  <si>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</si>
  <si>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</si>
  <si>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</si>
  <si>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</si>
  <si>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</si>
  <si>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</si>
  <si>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</si>
  <si>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</si>
  <si>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</si>
  <si>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</si>
  <si>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</si>
  <si>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</si>
  <si>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</si>
  <si>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</si>
  <si>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</si>
  <si>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</si>
  <si>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</si>
  <si>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</si>
  <si>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</si>
  <si>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</si>
  <si>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</si>
  <si>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</si>
  <si>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</si>
  <si>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</si>
  <si>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</si>
  <si>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</si>
  <si>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</si>
  <si>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</si>
  <si>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</si>
  <si>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</si>
  <si>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</si>
  <si>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</si>
  <si>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</si>
  <si>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</si>
  <si>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</si>
  <si>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</si>
  <si>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</si>
  <si>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</si>
  <si>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</si>
  <si>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</si>
  <si>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</si>
  <si>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</si>
  <si>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</si>
  <si>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</si>
  <si>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</si>
  <si>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</si>
  <si>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</si>
  <si>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</si>
  <si>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</si>
  <si>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</si>
  <si>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</si>
  <si>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</si>
  <si>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</si>
  <si>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</si>
  <si>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</si>
  <si>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</si>
  <si>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</si>
  <si>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</si>
  <si>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</si>
  <si>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</si>
  <si>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</si>
  <si>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</si>
  <si>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</si>
  <si>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</si>
  <si>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</si>
  <si>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</si>
  <si>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</si>
  <si>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</si>
  <si>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</si>
  <si>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</si>
  <si>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</si>
  <si>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</si>
  <si>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</si>
  <si>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</si>
  <si>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</si>
  <si>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</si>
  <si>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</si>
  <si>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</si>
  <si>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</si>
  <si>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</si>
  <si>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</si>
  <si>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</si>
  <si>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</si>
  <si>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</si>
  <si>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</si>
  <si>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</si>
  <si>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</si>
  <si>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</si>
  <si>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</si>
  <si>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</si>
  <si>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</si>
  <si>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</si>
  <si>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</si>
  <si>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</si>
  <si>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جزر القمر</t>
  </si>
  <si>
    <t>هوندوراس</t>
  </si>
  <si>
    <t>لاتفيا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</si>
  <si>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</si>
  <si>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</si>
  <si>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</si>
  <si>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</si>
  <si>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</si>
  <si>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</si>
  <si>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</si>
  <si>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</si>
  <si>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Congo, The Democratic Republic</t>
  </si>
  <si>
    <t>Slovakia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</si>
  <si>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</si>
  <si>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</si>
  <si>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</si>
  <si>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</si>
  <si>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</si>
  <si>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</si>
  <si>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</si>
  <si>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</si>
  <si>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Armenia</t>
  </si>
  <si>
    <t>Moldova</t>
  </si>
  <si>
    <t>Cuba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</si>
  <si>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</si>
  <si>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</si>
  <si>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</si>
  <si>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</si>
  <si>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</si>
  <si>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</si>
  <si>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</si>
  <si>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</si>
  <si>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</si>
  <si>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</si>
  <si>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ارميـنيا</t>
  </si>
  <si>
    <t>مولدافيا</t>
  </si>
  <si>
    <t>كوبا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</si>
  <si>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</si>
  <si>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</si>
  <si>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</si>
  <si>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</si>
  <si>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</si>
  <si>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</si>
  <si>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</si>
  <si>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</si>
  <si>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</si>
  <si>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</si>
  <si>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</si>
  <si>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</si>
  <si>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</si>
  <si>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</si>
  <si>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نسبة الصادرات غير البترولية للواردات، ربعي</t>
  </si>
  <si>
    <t>Ratio of Non-oil Exports to Imports, Quarterly</t>
  </si>
  <si>
    <t>Marshall Islands</t>
  </si>
  <si>
    <t>Maldives</t>
  </si>
  <si>
    <t>Malawi</t>
  </si>
  <si>
    <t>جزر مارشال</t>
  </si>
  <si>
    <t>جزر المالديف</t>
  </si>
  <si>
    <t>ملاوي</t>
  </si>
  <si>
    <t>Mongolia</t>
  </si>
  <si>
    <t>مـنـغوليا</t>
  </si>
  <si>
    <t>Ras Tannorah Port</t>
  </si>
  <si>
    <t>Ras Alkhair Port</t>
  </si>
  <si>
    <t>الدول / Countries</t>
  </si>
  <si>
    <t>الصادرات السلعية غير البترولية
 Non-oil Merchandise Exports</t>
  </si>
  <si>
    <t>التبادل التجاري مع دول مجلس التعاون الخليجي (مليون ريال)</t>
  </si>
  <si>
    <t>Saudi Arabia's Trade with the GCC Countries (Million Riyals)</t>
  </si>
  <si>
    <t>Asian Non-Arab Non-Islamic Countries</t>
  </si>
  <si>
    <t>African Non-Arab Non-Islamic Countries</t>
  </si>
  <si>
    <t>Albania</t>
  </si>
  <si>
    <t>Guinea-Bissau</t>
  </si>
  <si>
    <t>البانيا</t>
  </si>
  <si>
    <t>غينيا بيساو</t>
  </si>
  <si>
    <t>Fiji</t>
  </si>
  <si>
    <t>جزر فيجى</t>
  </si>
  <si>
    <t>الصادرات غير البترولية والواردات السلعية للمملكة العربية السعودية، الربع الأول 2017</t>
  </si>
  <si>
    <t>Merchandise Exports (non-oil) and Imports of Saudi Arabia, First Quarter 2017</t>
  </si>
  <si>
    <t>الصادرات السلعية، ربعي</t>
  </si>
  <si>
    <t>Merchandise Exports, Quarterly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</si>
  <si>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</si>
  <si>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</si>
  <si>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</si>
  <si>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Non-Oil Exports by Section</t>
  </si>
  <si>
    <t>Non-Oil Exports by Groups of Countries</t>
  </si>
  <si>
    <t>Non-Oil Exports by Country</t>
  </si>
  <si>
    <t>الربع الأول / Q1</t>
  </si>
  <si>
    <t>الربع الرابع / Q4</t>
  </si>
  <si>
    <t>الصادرات غير البترولية حسب الاقسام</t>
  </si>
  <si>
    <t>Sultanate Of Oman</t>
  </si>
  <si>
    <t>Republic Of Yemen</t>
  </si>
  <si>
    <t>Cote Divoire</t>
  </si>
  <si>
    <t>Russian Federation</t>
  </si>
  <si>
    <t>ساو تومي وبرينسيبي</t>
  </si>
  <si>
    <t>Sao Tome And Principe</t>
  </si>
  <si>
    <t>مالي</t>
  </si>
  <si>
    <t>Mali</t>
  </si>
  <si>
    <t>نيكراجوا</t>
  </si>
  <si>
    <t>Nicaragua</t>
  </si>
  <si>
    <t>بنين (داهومي)</t>
  </si>
  <si>
    <t>Benin</t>
  </si>
  <si>
    <t>راوندى</t>
  </si>
  <si>
    <t>Rwanda</t>
  </si>
  <si>
    <t>تريندادوتوباكو</t>
  </si>
  <si>
    <t>Trinidad &amp;Tobago</t>
  </si>
  <si>
    <t>الاتحاد الأوربي</t>
  </si>
  <si>
    <t>E.D.,N.E.S</t>
  </si>
  <si>
    <t>بنما</t>
  </si>
  <si>
    <t>Panama</t>
  </si>
  <si>
    <t>Bosnia &amp;Herzegovina</t>
  </si>
  <si>
    <t>موناكو</t>
  </si>
  <si>
    <t>Monaco</t>
  </si>
  <si>
    <t>غينيا الفرنسية</t>
  </si>
  <si>
    <t>French Guiana</t>
  </si>
  <si>
    <t>ميناء رابغ</t>
  </si>
  <si>
    <t>Rabigh Port</t>
  </si>
  <si>
    <t>King khalid International Airport</t>
  </si>
  <si>
    <t>King Abdulaziz International Airpor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</si>
  <si>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</si>
  <si>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</si>
  <si>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</si>
  <si>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</si>
  <si>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</si>
  <si>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</si>
  <si>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</si>
  <si>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Taif airport</t>
  </si>
  <si>
    <t>DAMAM PARCELS</t>
  </si>
  <si>
    <t>Dammam Parcels post</t>
  </si>
  <si>
    <t>Al madenah parcels post</t>
  </si>
  <si>
    <t>مطار الأمير سلطان (تبوك)</t>
  </si>
  <si>
    <t>مطار الوديعة (نجران)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</si>
</sst>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5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 style="thin">
        <color theme="0"/>
      </right>
      <top/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/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/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69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9" fillId="0" borderId="0" xfId="1" applyFont="1" applyBorder="1" applyAlignment="1">
      <alignment horizontal="left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vertical="center" wrapText="1" readingOrder="2"/>
    </xf>
    <xf numFmtId="0" fontId="11" fillId="2" borderId="0" xfId="1" applyFont="1" applyFill="1" applyBorder="1" applyAlignment="1">
      <alignment vertical="center" wrapText="1" readingOrder="2"/>
    </xf>
    <xf numFmtId="0" fontId="11" fillId="2" borderId="9" xfId="1" applyFont="1" applyFill="1" applyBorder="1" applyAlignment="1">
      <alignment horizontal="center" wrapText="1" readingOrder="2"/>
    </xf>
    <xf numFmtId="0" fontId="11" fillId="2" borderId="11" xfId="1" applyFont="1" applyFill="1" applyBorder="1" applyAlignment="1">
      <alignment horizontal="center" wrapText="1" readingOrder="2"/>
    </xf>
    <xf numFmtId="0" fontId="11" fillId="2" borderId="26" xfId="1" applyFont="1" applyFill="1" applyBorder="1" applyAlignment="1">
      <alignment horizontal="center" vertical="center" wrapText="1" readingOrder="2"/>
    </xf>
    <xf numFmtId="0" fontId="19" fillId="2" borderId="25" xfId="1" applyFont="1" applyFill="1" applyBorder="1" applyAlignment="1">
      <alignment horizontal="center" vertical="center" wrapText="1" readingOrder="2"/>
    </xf>
    <xf numFmtId="0" fontId="11" fillId="2" borderId="36" xfId="1" applyFont="1" applyFill="1" applyBorder="1" applyAlignment="1">
      <alignment horizontal="center" vertical="center" wrapText="1" readingOrder="2"/>
    </xf>
    <xf numFmtId="0" fontId="11" fillId="2" borderId="37" xfId="1" applyFont="1" applyFill="1" applyBorder="1" applyAlignment="1">
      <alignment vertical="center" wrapText="1" readingOrder="2"/>
    </xf>
    <xf numFmtId="0" fontId="11" fillId="2" borderId="38" xfId="1" applyFont="1" applyFill="1" applyBorder="1" applyAlignment="1">
      <alignment horizontal="center" wrapText="1" readingOrder="2"/>
    </xf>
    <xf numFmtId="0" fontId="11" fillId="2" borderId="37" xfId="1" applyFont="1" applyFill="1" applyBorder="1" applyAlignment="1">
      <alignment horizontal="center" wrapText="1" readingOrder="2"/>
    </xf>
    <xf numFmtId="0" fontId="11" fillId="2" borderId="42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23" xfId="1" applyFont="1" applyFill="1" applyBorder="1" applyAlignment="1">
      <alignment horizontal="center" vertical="center" wrapText="1" readingOrder="1"/>
    </xf>
    <xf numFmtId="1" fontId="12" fillId="3" borderId="23" xfId="1" applyNumberFormat="1" applyFont="1" applyFill="1" applyBorder="1" applyAlignment="1">
      <alignment horizontal="center" vertical="center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1" fillId="2" borderId="22" xfId="1" quotePrefix="1" applyFont="1" applyFill="1" applyBorder="1" applyAlignment="1">
      <alignment horizontal="center" vertical="center" wrapText="1" readingOrder="2"/>
    </xf>
    <xf numFmtId="0" fontId="11" fillId="2" borderId="15" xfId="1" quotePrefix="1" applyFont="1" applyFill="1" applyBorder="1" applyAlignment="1">
      <alignment horizontal="center" vertical="center" wrapText="1" readingOrder="2"/>
    </xf>
    <xf numFmtId="0" fontId="11" fillId="2" borderId="48" xfId="1" quotePrefix="1" applyFont="1" applyFill="1" applyBorder="1" applyAlignment="1">
      <alignment horizontal="center" vertical="center" wrapText="1" readingOrder="2"/>
    </xf>
    <xf numFmtId="0" fontId="11" fillId="2" borderId="50" xfId="1" quotePrefix="1" applyFont="1" applyFill="1" applyBorder="1" applyAlignment="1">
      <alignment horizontal="center" vertical="center" wrapText="1" readingOrder="2"/>
    </xf>
    <xf numFmtId="0" fontId="11" fillId="2" borderId="20" xfId="1" quotePrefix="1" applyFont="1" applyFill="1" applyBorder="1" applyAlignment="1">
      <alignment horizontal="center" vertical="center" wrapText="1" readingOrder="2"/>
    </xf>
    <xf numFmtId="0" fontId="11" fillId="2" borderId="52" xfId="1" quotePrefix="1" applyFont="1" applyFill="1" applyBorder="1" applyAlignment="1">
      <alignment horizontal="center" vertical="center" wrapText="1" readingOrder="2"/>
    </xf>
    <xf numFmtId="0" fontId="8" fillId="6" borderId="54" xfId="0" quotePrefix="1" applyFont="1" applyFill="1" applyBorder="1" applyAlignment="1">
      <alignment horizontal="center" vertical="center" wrapText="1" readingOrder="1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8" fillId="6" borderId="53" xfId="0" quotePrefix="1" applyFont="1" applyFill="1" applyBorder="1" applyAlignment="1">
      <alignment horizontal="center" vertical="center" wrapText="1" readingOrder="2"/>
    </xf>
    <xf numFmtId="0" fontId="8" fillId="6" borderId="12" xfId="0" quotePrefix="1" applyFont="1" applyFill="1" applyBorder="1" applyAlignment="1">
      <alignment horizontal="center" vertical="center" wrapText="1" readingOrder="2"/>
    </xf>
    <xf numFmtId="0" fontId="16" fillId="5" borderId="12" xfId="0" quotePrefix="1" applyFont="1" applyFill="1" applyBorder="1" applyAlignment="1">
      <alignment horizontal="center" vertical="center" wrapText="1" readingOrder="2"/>
    </xf>
    <xf numFmtId="0" fontId="16" fillId="3" borderId="12" xfId="0" quotePrefix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indent="1" readingOrder="1"/>
    </xf>
    <xf numFmtId="0" fontId="12" fillId="4" borderId="2" xfId="1" applyFont="1" applyFill="1" applyBorder="1" applyAlignment="1">
      <alignment horizontal="right" vertical="center" wrapText="1" indent="1" readingOrder="1"/>
    </xf>
    <xf numFmtId="0" fontId="12" fillId="3" borderId="23" xfId="1" applyFont="1" applyFill="1" applyBorder="1" applyAlignment="1">
      <alignment horizontal="right" vertical="center" wrapText="1" indent="1" readingOrder="1"/>
    </xf>
    <xf numFmtId="0" fontId="12" fillId="3" borderId="1" xfId="1" applyFont="1" applyFill="1" applyBorder="1" applyAlignment="1">
      <alignment horizontal="left" vertical="center" wrapText="1" indent="1" readingOrder="1"/>
    </xf>
    <xf numFmtId="0" fontId="12" fillId="4" borderId="2" xfId="1" applyFont="1" applyFill="1" applyBorder="1" applyAlignment="1">
      <alignment horizontal="left" vertical="center" wrapText="1" indent="1" readingOrder="1"/>
    </xf>
    <xf numFmtId="0" fontId="12" fillId="3" borderId="23" xfId="1" applyFont="1" applyFill="1" applyBorder="1" applyAlignment="1">
      <alignment horizontal="left" vertical="center" wrapText="1" inden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/>
    </xf>
    <xf numFmtId="164" fontId="12" fillId="4" borderId="2" xfId="1" applyNumberFormat="1" applyFont="1" applyFill="1" applyBorder="1" applyAlignment="1">
      <alignment horizontal="right" vertical="center" indent="2"/>
    </xf>
    <xf numFmtId="164" fontId="12" fillId="3" borderId="9" xfId="1" applyNumberFormat="1" applyFont="1" applyFill="1" applyBorder="1" applyAlignment="1">
      <alignment horizontal="right" vertical="center" indent="2"/>
    </xf>
    <xf numFmtId="164" fontId="14" fillId="4" borderId="19" xfId="1" applyNumberFormat="1" applyFont="1" applyFill="1" applyBorder="1" applyAlignment="1">
      <alignment horizontal="right" vertical="center" indent="2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center" vertical="center" readingOrder="1"/>
    </xf>
    <xf numFmtId="1" fontId="12" fillId="3" borderId="1" xfId="1" applyNumberFormat="1" applyFont="1" applyFill="1" applyBorder="1" applyAlignment="1">
      <alignment horizontal="center" vertical="center" wrapText="1" readingOrder="1"/>
    </xf>
    <xf numFmtId="1" fontId="12" fillId="4" borderId="2" xfId="1" applyNumberFormat="1" applyFont="1" applyFill="1" applyBorder="1" applyAlignment="1">
      <alignment horizontal="center" vertical="center" wrapText="1" readingOrder="1"/>
    </xf>
    <xf numFmtId="1" fontId="12" fillId="3" borderId="18" xfId="1" applyNumberFormat="1" applyFont="1" applyFill="1" applyBorder="1" applyAlignment="1">
      <alignment horizontal="center" vertical="center" wrapText="1" readingOrder="1"/>
    </xf>
    <xf numFmtId="0" fontId="11" fillId="2" borderId="13" xfId="1" quotePrefix="1" applyFont="1" applyFill="1" applyBorder="1" applyAlignment="1">
      <alignment horizontal="center" vertical="center" wrapText="1" readingOrder="1"/>
    </xf>
    <xf numFmtId="0" fontId="11" fillId="2" borderId="47" xfId="1" quotePrefix="1" applyFont="1" applyFill="1" applyBorder="1" applyAlignment="1">
      <alignment horizontal="center" vertical="center" wrapText="1" readingOrder="1"/>
    </xf>
    <xf numFmtId="0" fontId="11" fillId="2" borderId="49" xfId="1" quotePrefix="1" applyFont="1" applyFill="1" applyBorder="1" applyAlignment="1">
      <alignment horizontal="center" vertical="center" wrapText="1" readingOrder="1"/>
    </xf>
    <xf numFmtId="0" fontId="11" fillId="2" borderId="10" xfId="1" quotePrefix="1" applyFont="1" applyFill="1" applyBorder="1" applyAlignment="1">
      <alignment horizontal="center" vertical="center" wrapText="1" readingOrder="1"/>
    </xf>
    <xf numFmtId="0" fontId="11" fillId="2" borderId="51" xfId="1" quotePrefix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1" readingOrder="1"/>
    </xf>
    <xf numFmtId="164" fontId="12" fillId="4" borderId="2" xfId="1" applyNumberFormat="1" applyFont="1" applyFill="1" applyBorder="1" applyAlignment="1">
      <alignment horizontal="right" vertical="center" indent="1" readingOrder="1"/>
    </xf>
    <xf numFmtId="164" fontId="14" fillId="4" borderId="19" xfId="1" applyNumberFormat="1" applyFont="1" applyFill="1" applyBorder="1" applyAlignment="1">
      <alignment horizontal="right" vertical="center" indent="1" readingOrder="1"/>
    </xf>
    <xf numFmtId="164" fontId="12" fillId="3" borderId="9" xfId="1" applyNumberFormat="1" applyFont="1" applyFill="1" applyBorder="1" applyAlignment="1">
      <alignment horizontal="right" vertical="center" indent="1" readingOrder="1"/>
    </xf>
    <xf numFmtId="164" fontId="14" fillId="7" borderId="2" xfId="1" applyNumberFormat="1" applyFont="1" applyFill="1" applyBorder="1" applyAlignment="1">
      <alignment horizontal="right" vertical="center" indent="1" readingOrder="1"/>
    </xf>
    <xf numFmtId="2" fontId="14" fillId="3" borderId="1" xfId="1" applyNumberFormat="1" applyFont="1" applyFill="1" applyBorder="1" applyAlignment="1">
      <alignment horizontal="center" vertical="center" wrapText="1" readingOrder="1"/>
    </xf>
    <xf numFmtId="2" fontId="14" fillId="4" borderId="2" xfId="1" applyNumberFormat="1" applyFont="1" applyFill="1" applyBorder="1" applyAlignment="1">
      <alignment horizontal="center" vertical="center" wrapText="1" readingOrder="1"/>
    </xf>
    <xf numFmtId="2" fontId="14" fillId="3" borderId="18" xfId="1" applyNumberFormat="1" applyFont="1" applyFill="1" applyBorder="1" applyAlignment="1">
      <alignment horizontal="center" vertical="center" wrapText="1" readingOrder="1"/>
    </xf>
    <xf numFmtId="2" fontId="14" fillId="4" borderId="18" xfId="1" applyNumberFormat="1" applyFont="1" applyFill="1" applyBorder="1" applyAlignment="1">
      <alignment horizontal="center" vertical="center" wrapText="1" readingOrder="1"/>
    </xf>
    <xf numFmtId="1" fontId="12" fillId="3" borderId="1" xfId="1" applyNumberFormat="1" applyFont="1" applyFill="1" applyBorder="1" applyAlignment="1">
      <alignment horizontal="right" vertical="center" indent="1" readingOrder="1"/>
    </xf>
    <xf numFmtId="1" fontId="14" fillId="3" borderId="31" xfId="1" applyNumberFormat="1" applyFont="1" applyFill="1" applyBorder="1" applyAlignment="1">
      <alignment horizontal="right" vertical="center" indent="1" readingOrder="1"/>
    </xf>
    <xf numFmtId="1" fontId="12" fillId="4" borderId="2" xfId="1" applyNumberFormat="1" applyFont="1" applyFill="1" applyBorder="1" applyAlignment="1">
      <alignment horizontal="right" vertical="center" indent="1" readingOrder="1"/>
    </xf>
    <xf numFmtId="1" fontId="14" fillId="4" borderId="32" xfId="1" applyNumberFormat="1" applyFont="1" applyFill="1" applyBorder="1" applyAlignment="1">
      <alignment horizontal="right" vertical="center" indent="1" readingOrder="1"/>
    </xf>
    <xf numFmtId="1" fontId="12" fillId="3" borderId="9" xfId="1" applyNumberFormat="1" applyFont="1" applyFill="1" applyBorder="1" applyAlignment="1">
      <alignment horizontal="right" vertical="center" indent="1" readingOrder="1"/>
    </xf>
    <xf numFmtId="1" fontId="14" fillId="3" borderId="25" xfId="1" applyNumberFormat="1" applyFont="1" applyFill="1" applyBorder="1" applyAlignment="1">
      <alignment horizontal="right" vertical="center" indent="1" readingOrder="1"/>
    </xf>
    <xf numFmtId="1" fontId="12" fillId="4" borderId="43" xfId="1" applyNumberFormat="1" applyFont="1" applyFill="1" applyBorder="1" applyAlignment="1">
      <alignment horizontal="right" vertical="center" indent="1" readingOrder="1"/>
    </xf>
    <xf numFmtId="1" fontId="14" fillId="4" borderId="44" xfId="1" applyNumberFormat="1" applyFont="1" applyFill="1" applyBorder="1" applyAlignment="1">
      <alignment horizontal="right" vertical="center" indent="1" readingOrder="1"/>
    </xf>
    <xf numFmtId="1" fontId="12" fillId="4" borderId="45" xfId="1" applyNumberFormat="1" applyFont="1" applyFill="1" applyBorder="1" applyAlignment="1">
      <alignment horizontal="right" vertical="center" indent="1" readingOrder="1"/>
    </xf>
    <xf numFmtId="1" fontId="14" fillId="4" borderId="46" xfId="1" applyNumberFormat="1" applyFont="1" applyFill="1" applyBorder="1" applyAlignment="1">
      <alignment horizontal="right" vertical="center" indent="1" readingOrder="1"/>
    </xf>
    <xf numFmtId="1" fontId="12" fillId="3" borderId="23" xfId="1" applyNumberFormat="1" applyFont="1" applyFill="1" applyBorder="1" applyAlignment="1">
      <alignment horizontal="right" vertical="center" indent="1" readingOrder="1"/>
    </xf>
    <xf numFmtId="1" fontId="14" fillId="3" borderId="24" xfId="1" applyNumberFormat="1" applyFont="1" applyFill="1" applyBorder="1" applyAlignment="1">
      <alignment horizontal="right" vertical="center" inden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  <xf numFmtId="0" fontId="11" fillId="2" borderId="26" xfId="1" quotePrefix="1" applyNumberFormat="1" applyFont="1" applyFill="1" applyBorder="1" applyAlignment="1">
      <alignment horizontal="center" vertical="center" wrapText="1" readingOrder="2"/>
    </xf>
    <xf numFmtId="0" fontId="11" fillId="2" borderId="30" xfId="1" quotePrefix="1" applyNumberFormat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0" xfId="1" applyFont="1" applyFill="1" applyBorder="1" applyAlignment="1">
      <alignment horizontal="center" vertical="center" wrapText="1" readingOrder="2"/>
    </xf>
    <xf numFmtId="0" fontId="11" fillId="2" borderId="33" xfId="1" quotePrefix="1" applyNumberFormat="1" applyFont="1" applyFill="1" applyBorder="1" applyAlignment="1">
      <alignment horizontal="center" vertical="center" wrapText="1" readingOrder="2"/>
    </xf>
    <xf numFmtId="0" fontId="11" fillId="2" borderId="34" xfId="1" applyFont="1" applyFill="1" applyBorder="1" applyAlignment="1">
      <alignment horizontal="center" vertical="center" wrapText="1" readingOrder="2"/>
    </xf>
    <xf numFmtId="0" fontId="11" fillId="2" borderId="35" xfId="1" applyFont="1" applyFill="1" applyBorder="1" applyAlignment="1">
      <alignment horizontal="center" vertical="center" wrapText="1" readingOrder="2"/>
    </xf>
    <xf numFmtId="0" fontId="11" fillId="2" borderId="39" xfId="1" applyFont="1" applyFill="1" applyBorder="1" applyAlignment="1">
      <alignment horizontal="center" vertical="center" wrapText="1" readingOrder="2"/>
    </xf>
    <xf numFmtId="0" fontId="11" fillId="2" borderId="40" xfId="1" applyFont="1" applyFill="1" applyBorder="1" applyAlignment="1">
      <alignment horizontal="center" vertical="center" wrapText="1" readingOrder="2"/>
    </xf>
    <xf numFmtId="0" fontId="11" fillId="2" borderId="41" xfId="1" applyFont="1" applyFill="1" applyBorder="1" applyAlignment="1">
      <alignment horizontal="center" vertical="center" wrapText="1" readingOrder="2"/>
    </xf>
    <xf numFmtId="0" fontId="11" fillId="2" borderId="27" xfId="1" quotePrefix="1" applyNumberFormat="1" applyFont="1" applyFill="1" applyBorder="1" applyAlignment="1">
      <alignment horizontal="center" vertical="center" wrapText="1" readingOrder="2"/>
    </xf>
    <xf numFmtId="0" fontId="11" fillId="2" borderId="28" xfId="1" quotePrefix="1" applyNumberFormat="1" applyFont="1" applyFill="1" applyBorder="1" applyAlignment="1">
      <alignment horizontal="center" vertical="center" wrapText="1" readingOrder="2"/>
    </xf>
    <xf numFmtId="0" fontId="11" fillId="2" borderId="13" xfId="1" quotePrefix="1" applyNumberFormat="1" applyFont="1" applyFill="1" applyBorder="1" applyAlignment="1">
      <alignment horizontal="center" vertical="center" wrapText="1" readingOrder="2"/>
    </xf>
    <xf numFmtId="0" fontId="11" fillId="2" borderId="10" xfId="1" quotePrefix="1" applyNumberFormat="1" applyFont="1" applyFill="1" applyBorder="1" applyAlignment="1">
      <alignment horizontal="center" vertical="center" wrapText="1" readingOrder="2"/>
    </xf>
    <xf numFmtId="0" fontId="11" fillId="2" borderId="22" xfId="1" applyFont="1" applyFill="1" applyBorder="1" applyAlignment="1">
      <alignment horizontal="center" vertical="center" wrapText="1" readingOrder="1"/>
    </xf>
    <xf numFmtId="0" fontId="11" fillId="2" borderId="20" xfId="1" applyFont="1" applyFill="1" applyBorder="1" applyAlignment="1">
      <alignment horizontal="center" vertical="center" wrapText="1" readingOrder="1"/>
    </xf>
    <xf numFmtId="0" fontId="11" fillId="2" borderId="11" xfId="1" applyFont="1" applyFill="1" applyBorder="1" applyAlignment="1">
      <alignment horizontal="center" vertical="center" wrapText="1" readingOrder="1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323850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419100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714375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3528900" y="76200"/>
          <a:ext cx="1828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1600200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C11" sqref="C11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33" t="s">
        <v>503</v>
      </c>
      <c r="B3" s="133"/>
      <c r="C3" s="133"/>
      <c r="D3" s="133"/>
    </row>
    <row r="4" spans="1:4" ht="30" customHeight="1" thickBot="1" x14ac:dyDescent="0.25">
      <c r="A4" s="134" t="s">
        <v>504</v>
      </c>
      <c r="B4" s="134"/>
      <c r="C4" s="134"/>
      <c r="D4" s="134"/>
    </row>
    <row r="5" spans="1:4" ht="33" customHeight="1" x14ac:dyDescent="0.2">
      <c r="A5" s="4" t="s">
        <v>44</v>
      </c>
      <c r="B5" s="3" t="s">
        <v>45</v>
      </c>
      <c r="C5" s="26" t="s">
        <v>46</v>
      </c>
      <c r="D5" s="27" t="s">
        <v>96</v>
      </c>
    </row>
    <row r="6" spans="1:4" ht="21" customHeight="1" x14ac:dyDescent="0.2">
      <c r="A6" s="84">
        <v>1</v>
      </c>
      <c r="B6" s="28" t="s">
        <v>505</v>
      </c>
      <c r="C6" s="29" t="s">
        <v>506</v>
      </c>
      <c r="D6" s="80">
        <v>1</v>
      </c>
    </row>
    <row r="7" spans="1:4" ht="21" customHeight="1" x14ac:dyDescent="0.2">
      <c r="A7" s="85">
        <v>2</v>
      </c>
      <c r="B7" s="28" t="s">
        <v>467</v>
      </c>
      <c r="C7" s="29" t="s">
        <v>465</v>
      </c>
      <c r="D7" s="81">
        <v>2</v>
      </c>
    </row>
    <row r="8" spans="1:4" ht="21" customHeight="1" x14ac:dyDescent="0.2">
      <c r="A8" s="86">
        <v>2.1</v>
      </c>
      <c r="B8" s="30" t="s">
        <v>507</v>
      </c>
      <c r="C8" s="31" t="s">
        <v>510</v>
      </c>
      <c r="D8" s="82">
        <v>2.1</v>
      </c>
    </row>
    <row r="9" spans="1:4" ht="21" customHeight="1" x14ac:dyDescent="0.2">
      <c r="A9" s="86">
        <v>2.2000000000000002</v>
      </c>
      <c r="B9" s="30" t="s">
        <v>508</v>
      </c>
      <c r="C9" s="31" t="s">
        <v>511</v>
      </c>
      <c r="D9" s="82">
        <v>2.2000000000000002</v>
      </c>
    </row>
    <row r="10" spans="1:4" ht="21" customHeight="1" x14ac:dyDescent="0.2">
      <c r="A10" s="86">
        <v>2.2999999999999998</v>
      </c>
      <c r="B10" s="30" t="s">
        <v>509</v>
      </c>
      <c r="C10" s="31" t="s">
        <v>512</v>
      </c>
      <c r="D10" s="82">
        <v>2.2999999999999998</v>
      </c>
    </row>
    <row r="11" spans="1:4" ht="21" customHeight="1" x14ac:dyDescent="0.2">
      <c r="A11" s="85">
        <v>3</v>
      </c>
      <c r="B11" s="28" t="s">
        <v>468</v>
      </c>
      <c r="C11" s="29" t="s">
        <v>466</v>
      </c>
      <c r="D11" s="81" t="s">
        <v>4</v>
      </c>
    </row>
    <row r="12" spans="1:4" ht="21" customHeight="1" x14ac:dyDescent="0.2">
      <c r="A12" s="87">
        <v>3.1</v>
      </c>
      <c r="B12" s="30" t="s">
        <v>55</v>
      </c>
      <c r="C12" s="31" t="s">
        <v>54</v>
      </c>
      <c r="D12" s="83">
        <v>3.1</v>
      </c>
    </row>
    <row r="13" spans="1:4" ht="21" customHeight="1" x14ac:dyDescent="0.2">
      <c r="A13" s="87">
        <v>3.2</v>
      </c>
      <c r="B13" s="30" t="s">
        <v>58</v>
      </c>
      <c r="C13" s="31" t="s">
        <v>64</v>
      </c>
      <c r="D13" s="83">
        <v>3.2</v>
      </c>
    </row>
    <row r="14" spans="1:4" ht="21" customHeight="1" x14ac:dyDescent="0.2">
      <c r="A14" s="87">
        <v>3.3</v>
      </c>
      <c r="B14" s="30" t="s">
        <v>111</v>
      </c>
      <c r="C14" s="31" t="s">
        <v>112</v>
      </c>
      <c r="D14" s="83">
        <v>3.3</v>
      </c>
    </row>
    <row r="15" spans="1:4" ht="21" customHeight="1" x14ac:dyDescent="0.2">
      <c r="A15" s="87">
        <v>3.4</v>
      </c>
      <c r="B15" s="30" t="s">
        <v>56</v>
      </c>
      <c r="C15" s="31" t="s">
        <v>62</v>
      </c>
      <c r="D15" s="83">
        <v>3.4</v>
      </c>
    </row>
    <row r="16" spans="1:4" ht="21" customHeight="1" x14ac:dyDescent="0.2">
      <c r="A16" s="87">
        <v>3.5</v>
      </c>
      <c r="B16" s="30" t="s">
        <v>57</v>
      </c>
      <c r="C16" s="31" t="s">
        <v>63</v>
      </c>
      <c r="D16" s="83">
        <v>3.5</v>
      </c>
    </row>
    <row r="17" spans="1:4" ht="21" customHeight="1" x14ac:dyDescent="0.2">
      <c r="A17" s="87">
        <v>3.6</v>
      </c>
      <c r="B17" s="30" t="s">
        <v>145</v>
      </c>
      <c r="C17" s="31" t="s">
        <v>144</v>
      </c>
      <c r="D17" s="83">
        <v>3.6</v>
      </c>
    </row>
    <row r="18" spans="1:4" ht="21" customHeight="1" x14ac:dyDescent="0.2">
      <c r="A18" s="85">
        <v>4</v>
      </c>
      <c r="B18" s="28" t="s">
        <v>479</v>
      </c>
      <c r="C18" s="29" t="s">
        <v>480</v>
      </c>
      <c r="D18" s="81">
        <v>4</v>
      </c>
    </row>
    <row r="19" spans="1:4" ht="21" customHeight="1" x14ac:dyDescent="0.2">
      <c r="A19" s="85">
        <v>5</v>
      </c>
      <c r="B19" s="28" t="s">
        <v>59</v>
      </c>
      <c r="C19" s="29" t="s">
        <v>65</v>
      </c>
      <c r="D19" s="81">
        <v>5</v>
      </c>
    </row>
    <row r="20" spans="1:4" ht="21" customHeight="1" x14ac:dyDescent="0.2">
      <c r="A20" s="85">
        <v>6</v>
      </c>
      <c r="B20" s="28" t="s">
        <v>61</v>
      </c>
      <c r="C20" s="29" t="s">
        <v>60</v>
      </c>
      <c r="D20" s="81">
        <v>6</v>
      </c>
    </row>
  </sheetData>
  <mergeCells count="2">
    <mergeCell ref="A3:D3"/>
    <mergeCell ref="A4:D4"/>
  </mergeCells>
  <hyperlinks>
    <hyperlink ref="B7:C7" location="'2'!A1" display="الصادرات السلعية غير البترولية، ربعي"/>
    <hyperlink ref="B8:C8" location="'1-2'!A1" display="الصادرات حسب استخدام المواد"/>
    <hyperlink ref="B9:C9" location="'2.2'!A1" display="الصادرات حسب مجموعات الدول"/>
    <hyperlink ref="B10:C10" location="'2.3'!A1" display="الصادرات حسب الدول"/>
    <hyperlink ref="B11:C11" location="'3'!A1" display="الواردات السلعية، ربع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ربع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7" location="'1'!A1" display="Non-oil Exports"/>
    <hyperlink ref="C8" location="'1.1'!A1" display="Exports by Section"/>
    <hyperlink ref="C9" location="'1.2'!A1" display="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7" location="'1'!A1" display="الصادرات السلعية غير البترولية"/>
    <hyperlink ref="B8" location="'2.1'!A1" display="الصادرات حسب الأقسام"/>
    <hyperlink ref="B9" location="'1.2'!A1" display="الصادرات حسب مجموعات الدول"/>
    <hyperlink ref="B10" location="'1.3'!A1" display="الصادرات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6:C6" location="'1'!A1" display="الصادرات السلعية، ربعي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09"/>
  <sheetViews>
    <sheetView showGridLines="0" rightToLeft="1" workbookViewId="0">
      <selection activeCell="I8" sqref="I8"/>
    </sheetView>
  </sheetViews>
  <sheetFormatPr defaultColWidth="8.625" defaultRowHeight="18" customHeight="1" x14ac:dyDescent="0.2"/>
  <cols>
    <col min="1" max="1" width="4.875" style="5" bestFit="1" customWidth="1"/>
    <col min="2" max="2" width="24" style="5" customWidth="1"/>
    <col min="3" max="5" width="12.375" style="5" customWidth="1"/>
    <col min="6" max="6" width="24" style="5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111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112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114</v>
      </c>
      <c r="B5" s="142" t="s">
        <v>115</v>
      </c>
      <c r="C5" s="39" t="s">
        <v>513</v>
      </c>
      <c r="D5" s="39" t="s">
        <v>514</v>
      </c>
      <c r="E5" s="39" t="s">
        <v>513</v>
      </c>
      <c r="F5" s="143" t="s">
        <v>35</v>
      </c>
      <c r="G5" s="144" t="s">
        <v>113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20.100000000000001" customHeight="1" x14ac:dyDescent="0.2">
      <c r="A8" s="9">
        <v>1</v>
      </c>
      <c r="B8" s="24" t="s">
        <v>326</v>
      </c>
      <c r="C8" s="99">
        <v>19781.380276</v>
      </c>
      <c r="D8" s="99">
        <v>22182.415696</v>
      </c>
      <c r="E8" s="99">
        <v>19059.624134999998</v>
      </c>
      <c r="F8" s="42" t="s">
        <v>214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5" t="s">
        <v>318</v>
      </c>
      <c r="C9" s="100">
        <v>20303.282177000001</v>
      </c>
      <c r="D9" s="100">
        <v>17205.681954</v>
      </c>
      <c r="E9" s="100">
        <v>16985.772100999999</v>
      </c>
      <c r="F9" s="43" t="s">
        <v>206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4" t="s">
        <v>352</v>
      </c>
      <c r="C10" s="99">
        <v>10228.002503</v>
      </c>
      <c r="D10" s="99">
        <v>7843.2465929999998</v>
      </c>
      <c r="E10" s="99">
        <v>8283.3967030000003</v>
      </c>
      <c r="F10" s="42" t="s">
        <v>240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5" t="s">
        <v>43</v>
      </c>
      <c r="C11" s="100">
        <v>7097.1671560000004</v>
      </c>
      <c r="D11" s="100">
        <v>7140.5699130000003</v>
      </c>
      <c r="E11" s="100">
        <v>7924.0699649999997</v>
      </c>
      <c r="F11" s="43" t="s">
        <v>134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4" t="s">
        <v>333</v>
      </c>
      <c r="C12" s="99">
        <v>8474.5577109999995</v>
      </c>
      <c r="D12" s="99">
        <v>5810.5405309999996</v>
      </c>
      <c r="E12" s="99">
        <v>5347.494522</v>
      </c>
      <c r="F12" s="42" t="s">
        <v>221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5" t="s">
        <v>319</v>
      </c>
      <c r="C13" s="100">
        <v>5346.5314719999997</v>
      </c>
      <c r="D13" s="100">
        <v>4521.2583009999998</v>
      </c>
      <c r="E13" s="100">
        <v>5256.6508819999999</v>
      </c>
      <c r="F13" s="43" t="s">
        <v>207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4" t="s">
        <v>332</v>
      </c>
      <c r="C14" s="99">
        <v>4866.8713530000005</v>
      </c>
      <c r="D14" s="99">
        <v>4818.1024020000004</v>
      </c>
      <c r="E14" s="99">
        <v>5138.726146</v>
      </c>
      <c r="F14" s="42" t="s">
        <v>220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5" t="s">
        <v>331</v>
      </c>
      <c r="C15" s="100">
        <v>6151.9899770000002</v>
      </c>
      <c r="D15" s="100">
        <v>5309.0056379999996</v>
      </c>
      <c r="E15" s="100">
        <v>4705.8254720000004</v>
      </c>
      <c r="F15" s="43" t="s">
        <v>219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4" t="s">
        <v>329</v>
      </c>
      <c r="C16" s="99">
        <v>4741.7210059999998</v>
      </c>
      <c r="D16" s="99">
        <v>3908.4214809999999</v>
      </c>
      <c r="E16" s="99">
        <v>4305.459656</v>
      </c>
      <c r="F16" s="42" t="s">
        <v>217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5" t="s">
        <v>347</v>
      </c>
      <c r="C17" s="100">
        <v>3314.1096280000002</v>
      </c>
      <c r="D17" s="100">
        <v>2988.7750449999999</v>
      </c>
      <c r="E17" s="100">
        <v>3377.956353</v>
      </c>
      <c r="F17" s="43" t="s">
        <v>235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4" t="s">
        <v>321</v>
      </c>
      <c r="C18" s="99">
        <v>3281.8032889999999</v>
      </c>
      <c r="D18" s="99">
        <v>2832.1788230000002</v>
      </c>
      <c r="E18" s="99">
        <v>3254.7086680000002</v>
      </c>
      <c r="F18" s="42" t="s">
        <v>209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5" t="s">
        <v>356</v>
      </c>
      <c r="C19" s="100">
        <v>2841.4283639999999</v>
      </c>
      <c r="D19" s="100">
        <v>2377.642272</v>
      </c>
      <c r="E19" s="100">
        <v>2269.8064850000001</v>
      </c>
      <c r="F19" s="43" t="s">
        <v>243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4" t="s">
        <v>335</v>
      </c>
      <c r="C20" s="99">
        <v>2527.0641780000001</v>
      </c>
      <c r="D20" s="99">
        <v>2414.555934</v>
      </c>
      <c r="E20" s="99">
        <v>2239.001033</v>
      </c>
      <c r="F20" s="42" t="s">
        <v>223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5" t="s">
        <v>323</v>
      </c>
      <c r="C21" s="100">
        <v>2049.867647</v>
      </c>
      <c r="D21" s="100">
        <v>2100.0192179999999</v>
      </c>
      <c r="E21" s="100">
        <v>1984.3409180000001</v>
      </c>
      <c r="F21" s="43" t="s">
        <v>211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4" t="s">
        <v>328</v>
      </c>
      <c r="C22" s="99">
        <v>3391.091887</v>
      </c>
      <c r="D22" s="99">
        <v>2357.1510060000001</v>
      </c>
      <c r="E22" s="99">
        <v>1909.475009</v>
      </c>
      <c r="F22" s="42" t="s">
        <v>216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5" t="s">
        <v>344</v>
      </c>
      <c r="C23" s="100">
        <v>2525.0621219999998</v>
      </c>
      <c r="D23" s="100">
        <v>2392.558344</v>
      </c>
      <c r="E23" s="100">
        <v>1725.0829329999999</v>
      </c>
      <c r="F23" s="43" t="s">
        <v>232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4" t="s">
        <v>334</v>
      </c>
      <c r="C24" s="99">
        <v>1920.040164</v>
      </c>
      <c r="D24" s="99">
        <v>1339.1919210000001</v>
      </c>
      <c r="E24" s="99">
        <v>1589.0573440000001</v>
      </c>
      <c r="F24" s="42" t="s">
        <v>222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5" t="s">
        <v>37</v>
      </c>
      <c r="C25" s="100">
        <v>1482.849197</v>
      </c>
      <c r="D25" s="100">
        <v>1070.8786560000001</v>
      </c>
      <c r="E25" s="100">
        <v>1426.2313059999999</v>
      </c>
      <c r="F25" s="43" t="s">
        <v>39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4" t="s">
        <v>337</v>
      </c>
      <c r="C26" s="99">
        <v>1654.640208</v>
      </c>
      <c r="D26" s="99">
        <v>1392.606164</v>
      </c>
      <c r="E26" s="99">
        <v>1421.2721240000001</v>
      </c>
      <c r="F26" s="42" t="s">
        <v>225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5" t="s">
        <v>338</v>
      </c>
      <c r="C27" s="100">
        <v>1694.5182440000001</v>
      </c>
      <c r="D27" s="100">
        <v>1248.1245260000001</v>
      </c>
      <c r="E27" s="100">
        <v>1387.165984</v>
      </c>
      <c r="F27" s="43" t="s">
        <v>226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4" t="s">
        <v>324</v>
      </c>
      <c r="C28" s="99">
        <v>1283.2811119999999</v>
      </c>
      <c r="D28" s="99">
        <v>1670.605397</v>
      </c>
      <c r="E28" s="99">
        <v>1322.386896</v>
      </c>
      <c r="F28" s="42" t="s">
        <v>212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5" t="s">
        <v>406</v>
      </c>
      <c r="C29" s="100">
        <v>1546.206334</v>
      </c>
      <c r="D29" s="100">
        <v>799.548271</v>
      </c>
      <c r="E29" s="100">
        <v>1292.179578</v>
      </c>
      <c r="F29" s="43" t="s">
        <v>290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4" t="s">
        <v>341</v>
      </c>
      <c r="C30" s="99">
        <v>1663.32521</v>
      </c>
      <c r="D30" s="99">
        <v>1268.521939</v>
      </c>
      <c r="E30" s="99">
        <v>1217.188091</v>
      </c>
      <c r="F30" s="42" t="s">
        <v>229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5" t="s">
        <v>42</v>
      </c>
      <c r="C31" s="100">
        <v>1036.409488</v>
      </c>
      <c r="D31" s="100">
        <v>1084.667504</v>
      </c>
      <c r="E31" s="100">
        <v>1203.3546739999999</v>
      </c>
      <c r="F31" s="43" t="s">
        <v>516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4" t="s">
        <v>339</v>
      </c>
      <c r="C32" s="99">
        <v>864.45541700000001</v>
      </c>
      <c r="D32" s="99">
        <v>875.42512399999998</v>
      </c>
      <c r="E32" s="99">
        <v>1178.631826</v>
      </c>
      <c r="F32" s="42" t="s">
        <v>227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5" t="s">
        <v>322</v>
      </c>
      <c r="C33" s="100">
        <v>1096.9986779999999</v>
      </c>
      <c r="D33" s="100">
        <v>975.36532499999998</v>
      </c>
      <c r="E33" s="100">
        <v>1162.557002</v>
      </c>
      <c r="F33" s="43" t="s">
        <v>210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4" t="s">
        <v>360</v>
      </c>
      <c r="C34" s="99">
        <v>1299.5776350000001</v>
      </c>
      <c r="D34" s="99">
        <v>1113.8095029999999</v>
      </c>
      <c r="E34" s="99">
        <v>1138.4957850000001</v>
      </c>
      <c r="F34" s="42" t="s">
        <v>247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5" t="s">
        <v>330</v>
      </c>
      <c r="C35" s="100">
        <v>1829.164751</v>
      </c>
      <c r="D35" s="100">
        <v>1108.178357</v>
      </c>
      <c r="E35" s="100">
        <v>1069.1191329999999</v>
      </c>
      <c r="F35" s="43" t="s">
        <v>218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4" t="s">
        <v>349</v>
      </c>
      <c r="C36" s="99">
        <v>768.85238700000002</v>
      </c>
      <c r="D36" s="99">
        <v>970.20652800000005</v>
      </c>
      <c r="E36" s="99">
        <v>918.76967000000002</v>
      </c>
      <c r="F36" s="42" t="s">
        <v>237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5" t="s">
        <v>416</v>
      </c>
      <c r="C37" s="100">
        <v>994.72342500000002</v>
      </c>
      <c r="D37" s="100">
        <v>601.42952100000002</v>
      </c>
      <c r="E37" s="100">
        <v>904.65120300000001</v>
      </c>
      <c r="F37" s="43" t="s">
        <v>300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4" t="s">
        <v>377</v>
      </c>
      <c r="C38" s="99">
        <v>1367.8717879999999</v>
      </c>
      <c r="D38" s="99">
        <v>880.16306999999995</v>
      </c>
      <c r="E38" s="99">
        <v>830.71652300000005</v>
      </c>
      <c r="F38" s="42" t="s">
        <v>262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5" t="s">
        <v>357</v>
      </c>
      <c r="C39" s="100">
        <v>1145.3193590000001</v>
      </c>
      <c r="D39" s="100">
        <v>874.11909800000001</v>
      </c>
      <c r="E39" s="100">
        <v>791.88736600000004</v>
      </c>
      <c r="F39" s="43" t="s">
        <v>244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4" t="s">
        <v>393</v>
      </c>
      <c r="C40" s="99">
        <v>561.40179499999999</v>
      </c>
      <c r="D40" s="99">
        <v>423.245698</v>
      </c>
      <c r="E40" s="99">
        <v>737.08967399999995</v>
      </c>
      <c r="F40" s="42" t="s">
        <v>277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5" t="s">
        <v>325</v>
      </c>
      <c r="C41" s="100">
        <v>970.17454499999997</v>
      </c>
      <c r="D41" s="100">
        <v>1129.6857620000001</v>
      </c>
      <c r="E41" s="100">
        <v>712.81044399999996</v>
      </c>
      <c r="F41" s="43" t="s">
        <v>213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4" t="s">
        <v>358</v>
      </c>
      <c r="C42" s="99">
        <v>124.05846099999999</v>
      </c>
      <c r="D42" s="99">
        <v>620.608833</v>
      </c>
      <c r="E42" s="99">
        <v>685.46478400000001</v>
      </c>
      <c r="F42" s="42" t="s">
        <v>245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5" t="s">
        <v>389</v>
      </c>
      <c r="C43" s="100">
        <v>597.74289499999998</v>
      </c>
      <c r="D43" s="100">
        <v>695.205511</v>
      </c>
      <c r="E43" s="100">
        <v>678.61505999999997</v>
      </c>
      <c r="F43" s="43" t="s">
        <v>519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4" t="s">
        <v>342</v>
      </c>
      <c r="C44" s="99">
        <v>579.75152000000003</v>
      </c>
      <c r="D44" s="99">
        <v>384.621421</v>
      </c>
      <c r="E44" s="99">
        <v>637.21510599999999</v>
      </c>
      <c r="F44" s="42" t="s">
        <v>230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5" t="s">
        <v>382</v>
      </c>
      <c r="C45" s="100">
        <v>1121.9215819999999</v>
      </c>
      <c r="D45" s="100">
        <v>523.23256000000003</v>
      </c>
      <c r="E45" s="100">
        <v>600.20819100000006</v>
      </c>
      <c r="F45" s="43" t="s">
        <v>267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4" t="s">
        <v>320</v>
      </c>
      <c r="C46" s="99">
        <v>576.48227999999995</v>
      </c>
      <c r="D46" s="99">
        <v>586.50201600000003</v>
      </c>
      <c r="E46" s="99">
        <v>529.98959000000002</v>
      </c>
      <c r="F46" s="42" t="s">
        <v>208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5" t="s">
        <v>359</v>
      </c>
      <c r="C47" s="100">
        <v>724.66922</v>
      </c>
      <c r="D47" s="100">
        <v>788.73520099999996</v>
      </c>
      <c r="E47" s="100">
        <v>517.48188600000003</v>
      </c>
      <c r="F47" s="43" t="s">
        <v>246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4" t="s">
        <v>376</v>
      </c>
      <c r="C48" s="99">
        <v>324.57893999999999</v>
      </c>
      <c r="D48" s="99">
        <v>791.45130200000006</v>
      </c>
      <c r="E48" s="99">
        <v>497.05766599999998</v>
      </c>
      <c r="F48" s="42" t="s">
        <v>261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5" t="s">
        <v>327</v>
      </c>
      <c r="C49" s="100">
        <v>526.65567499999997</v>
      </c>
      <c r="D49" s="100">
        <v>419.32431800000001</v>
      </c>
      <c r="E49" s="100">
        <v>453.83183000000002</v>
      </c>
      <c r="F49" s="43" t="s">
        <v>215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4" t="s">
        <v>362</v>
      </c>
      <c r="C50" s="99">
        <v>528.64294099999995</v>
      </c>
      <c r="D50" s="99">
        <v>354.48561699999999</v>
      </c>
      <c r="E50" s="99">
        <v>434.86381799999998</v>
      </c>
      <c r="F50" s="42" t="s">
        <v>249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5" t="s">
        <v>36</v>
      </c>
      <c r="C51" s="100">
        <v>426.16613799999999</v>
      </c>
      <c r="D51" s="100">
        <v>386.77257300000002</v>
      </c>
      <c r="E51" s="100">
        <v>421.65938</v>
      </c>
      <c r="F51" s="43" t="s">
        <v>38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4" t="s">
        <v>375</v>
      </c>
      <c r="C52" s="99">
        <v>490.10983199999998</v>
      </c>
      <c r="D52" s="99">
        <v>284.79253399999999</v>
      </c>
      <c r="E52" s="99">
        <v>403.754954</v>
      </c>
      <c r="F52" s="42" t="s">
        <v>439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5" t="s">
        <v>386</v>
      </c>
      <c r="C53" s="100">
        <v>217.41414399999999</v>
      </c>
      <c r="D53" s="100">
        <v>203.508385</v>
      </c>
      <c r="E53" s="100">
        <v>361.88224400000001</v>
      </c>
      <c r="F53" s="43" t="s">
        <v>271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4" t="s">
        <v>373</v>
      </c>
      <c r="C54" s="99">
        <v>275.366984</v>
      </c>
      <c r="D54" s="99">
        <v>303.5034</v>
      </c>
      <c r="E54" s="99">
        <v>356.64376900000002</v>
      </c>
      <c r="F54" s="42" t="s">
        <v>260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5" t="s">
        <v>343</v>
      </c>
      <c r="C55" s="100">
        <v>336.416855</v>
      </c>
      <c r="D55" s="100">
        <v>303.465868</v>
      </c>
      <c r="E55" s="100">
        <v>343.57980400000002</v>
      </c>
      <c r="F55" s="43" t="s">
        <v>231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4" t="s">
        <v>387</v>
      </c>
      <c r="C56" s="99">
        <v>473.59081400000002</v>
      </c>
      <c r="D56" s="99">
        <v>351.18946399999999</v>
      </c>
      <c r="E56" s="99">
        <v>343.53265199999998</v>
      </c>
      <c r="F56" s="42" t="s">
        <v>272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5" t="s">
        <v>41</v>
      </c>
      <c r="C57" s="100">
        <v>331.37957599999999</v>
      </c>
      <c r="D57" s="100">
        <v>311.213368</v>
      </c>
      <c r="E57" s="100">
        <v>338.93329299999999</v>
      </c>
      <c r="F57" s="43" t="s">
        <v>40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4" t="s">
        <v>418</v>
      </c>
      <c r="C58" s="99">
        <v>168.18733599999999</v>
      </c>
      <c r="D58" s="99">
        <v>146.777446</v>
      </c>
      <c r="E58" s="99">
        <v>337.756821</v>
      </c>
      <c r="F58" s="42" t="s">
        <v>302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5" t="s">
        <v>532</v>
      </c>
      <c r="C59" s="100">
        <v>175.53925899999999</v>
      </c>
      <c r="D59" s="100">
        <v>237.268226</v>
      </c>
      <c r="E59" s="100">
        <v>318.241488</v>
      </c>
      <c r="F59" s="43" t="s">
        <v>533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4" t="s">
        <v>402</v>
      </c>
      <c r="C60" s="99">
        <v>231.87143399999999</v>
      </c>
      <c r="D60" s="99">
        <v>227.15194299999999</v>
      </c>
      <c r="E60" s="99">
        <v>272.159628</v>
      </c>
      <c r="F60" s="42" t="s">
        <v>286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5" t="s">
        <v>340</v>
      </c>
      <c r="C61" s="100">
        <v>400.48015700000002</v>
      </c>
      <c r="D61" s="100">
        <v>253.04621499999999</v>
      </c>
      <c r="E61" s="100">
        <v>254.04532900000001</v>
      </c>
      <c r="F61" s="43" t="s">
        <v>228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4" t="s">
        <v>398</v>
      </c>
      <c r="C62" s="99">
        <v>526.79303900000002</v>
      </c>
      <c r="D62" s="99">
        <v>224.75503399999999</v>
      </c>
      <c r="E62" s="99">
        <v>219.151748</v>
      </c>
      <c r="F62" s="42" t="s">
        <v>282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5" t="s">
        <v>346</v>
      </c>
      <c r="C63" s="100">
        <v>208.15402800000001</v>
      </c>
      <c r="D63" s="100">
        <v>130.93263400000001</v>
      </c>
      <c r="E63" s="100">
        <v>195.90091200000001</v>
      </c>
      <c r="F63" s="43" t="s">
        <v>234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4" t="s">
        <v>452</v>
      </c>
      <c r="C64" s="99">
        <v>174.472341</v>
      </c>
      <c r="D64" s="99">
        <v>103.673541</v>
      </c>
      <c r="E64" s="99">
        <v>190.822169</v>
      </c>
      <c r="F64" s="42" t="s">
        <v>440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5" t="s">
        <v>361</v>
      </c>
      <c r="C65" s="100">
        <v>154.03679099999999</v>
      </c>
      <c r="D65" s="100">
        <v>176.06393</v>
      </c>
      <c r="E65" s="100">
        <v>171.82751500000001</v>
      </c>
      <c r="F65" s="43" t="s">
        <v>248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4" t="s">
        <v>388</v>
      </c>
      <c r="C66" s="99">
        <v>115.660415</v>
      </c>
      <c r="D66" s="99">
        <v>30.706901999999999</v>
      </c>
      <c r="E66" s="99">
        <v>137.77314899999999</v>
      </c>
      <c r="F66" s="42" t="s">
        <v>273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5" t="s">
        <v>355</v>
      </c>
      <c r="C67" s="100">
        <v>75.141406000000003</v>
      </c>
      <c r="D67" s="100">
        <v>89.25506</v>
      </c>
      <c r="E67" s="100">
        <v>137.080151</v>
      </c>
      <c r="F67" s="43" t="s">
        <v>517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4" t="s">
        <v>397</v>
      </c>
      <c r="C68" s="99">
        <v>89.388508000000002</v>
      </c>
      <c r="D68" s="99">
        <v>117.057636</v>
      </c>
      <c r="E68" s="99">
        <v>130.53589600000001</v>
      </c>
      <c r="F68" s="42" t="s">
        <v>281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5" t="s">
        <v>420</v>
      </c>
      <c r="C69" s="100">
        <v>184.82354699999999</v>
      </c>
      <c r="D69" s="100">
        <v>146.059349</v>
      </c>
      <c r="E69" s="100">
        <v>130.27078499999999</v>
      </c>
      <c r="F69" s="43" t="s">
        <v>304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4" t="s">
        <v>413</v>
      </c>
      <c r="C70" s="99">
        <v>354.01853999999997</v>
      </c>
      <c r="D70" s="99">
        <v>128.360151</v>
      </c>
      <c r="E70" s="99">
        <v>113.083213</v>
      </c>
      <c r="F70" s="42" t="s">
        <v>297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5" t="s">
        <v>366</v>
      </c>
      <c r="C71" s="100">
        <v>112.10815100000001</v>
      </c>
      <c r="D71" s="100">
        <v>78.946610000000007</v>
      </c>
      <c r="E71" s="100">
        <v>112.851702</v>
      </c>
      <c r="F71" s="43" t="s">
        <v>253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4" t="s">
        <v>385</v>
      </c>
      <c r="C72" s="99">
        <v>84.154964000000007</v>
      </c>
      <c r="D72" s="99">
        <v>96.756005000000002</v>
      </c>
      <c r="E72" s="99">
        <v>101.117954</v>
      </c>
      <c r="F72" s="42" t="s">
        <v>270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5" t="s">
        <v>370</v>
      </c>
      <c r="C73" s="100">
        <v>106.852118</v>
      </c>
      <c r="D73" s="100">
        <v>100.001733</v>
      </c>
      <c r="E73" s="100">
        <v>92.421103000000002</v>
      </c>
      <c r="F73" s="43" t="s">
        <v>257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4" t="s">
        <v>353</v>
      </c>
      <c r="C74" s="99">
        <v>77.030535999999998</v>
      </c>
      <c r="D74" s="99">
        <v>65.024266999999995</v>
      </c>
      <c r="E74" s="99">
        <v>83.867365000000007</v>
      </c>
      <c r="F74" s="42" t="s">
        <v>241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5" t="s">
        <v>399</v>
      </c>
      <c r="C75" s="100">
        <v>81.655043000000006</v>
      </c>
      <c r="D75" s="100">
        <v>63.833291000000003</v>
      </c>
      <c r="E75" s="100">
        <v>73.039970999999994</v>
      </c>
      <c r="F75" s="43" t="s">
        <v>283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4" t="s">
        <v>412</v>
      </c>
      <c r="C76" s="99">
        <v>80.817992000000004</v>
      </c>
      <c r="D76" s="99">
        <v>49.051673000000001</v>
      </c>
      <c r="E76" s="99">
        <v>65.308357999999998</v>
      </c>
      <c r="F76" s="42" t="s">
        <v>296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5" t="s">
        <v>367</v>
      </c>
      <c r="C77" s="100">
        <v>53.137729999999998</v>
      </c>
      <c r="D77" s="100">
        <v>43.752018</v>
      </c>
      <c r="E77" s="100">
        <v>52.811970000000002</v>
      </c>
      <c r="F77" s="43" t="s">
        <v>254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4" t="s">
        <v>372</v>
      </c>
      <c r="C78" s="99">
        <v>26.389633</v>
      </c>
      <c r="D78" s="99">
        <v>13.435115</v>
      </c>
      <c r="E78" s="99">
        <v>46.233474000000001</v>
      </c>
      <c r="F78" s="42" t="s">
        <v>259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5" t="s">
        <v>534</v>
      </c>
      <c r="C79" s="100">
        <v>2.8665E-2</v>
      </c>
      <c r="D79" s="100">
        <v>5.8748000000000002E-2</v>
      </c>
      <c r="E79" s="100">
        <v>44.188163000000003</v>
      </c>
      <c r="F79" s="43" t="s">
        <v>535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4" t="s">
        <v>350</v>
      </c>
      <c r="C80" s="99">
        <v>56.175347000000002</v>
      </c>
      <c r="D80" s="99">
        <v>36.005032999999997</v>
      </c>
      <c r="E80" s="99">
        <v>40.665582999999998</v>
      </c>
      <c r="F80" s="42" t="s">
        <v>238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5" t="s">
        <v>454</v>
      </c>
      <c r="C81" s="100">
        <v>494.321529</v>
      </c>
      <c r="D81" s="100">
        <v>36.288527999999999</v>
      </c>
      <c r="E81" s="100">
        <v>39.359118000000002</v>
      </c>
      <c r="F81" s="43" t="s">
        <v>441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4" t="s">
        <v>371</v>
      </c>
      <c r="C82" s="99">
        <v>49.271020999999998</v>
      </c>
      <c r="D82" s="99">
        <v>36.919480999999998</v>
      </c>
      <c r="E82" s="99">
        <v>39.343558000000002</v>
      </c>
      <c r="F82" s="42" t="s">
        <v>258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5" t="s">
        <v>427</v>
      </c>
      <c r="C83" s="100">
        <v>41.607635999999999</v>
      </c>
      <c r="D83" s="100">
        <v>44.202230999999998</v>
      </c>
      <c r="E83" s="100">
        <v>38.206924000000001</v>
      </c>
      <c r="F83" s="43" t="s">
        <v>311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4" t="s">
        <v>364</v>
      </c>
      <c r="C84" s="99">
        <v>95.563193999999996</v>
      </c>
      <c r="D84" s="99">
        <v>47.997509000000001</v>
      </c>
      <c r="E84" s="99">
        <v>33.484138999999999</v>
      </c>
      <c r="F84" s="42" t="s">
        <v>251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5" t="s">
        <v>348</v>
      </c>
      <c r="C85" s="100">
        <v>19.183446</v>
      </c>
      <c r="D85" s="100">
        <v>19.618283999999999</v>
      </c>
      <c r="E85" s="100">
        <v>32.450038999999997</v>
      </c>
      <c r="F85" s="43" t="s">
        <v>236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4" t="s">
        <v>381</v>
      </c>
      <c r="C86" s="99">
        <v>10.134931</v>
      </c>
      <c r="D86" s="99">
        <v>11.593956</v>
      </c>
      <c r="E86" s="99">
        <v>30.289635000000001</v>
      </c>
      <c r="F86" s="42" t="s">
        <v>266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5" t="s">
        <v>457</v>
      </c>
      <c r="C87" s="100">
        <v>46.415379000000001</v>
      </c>
      <c r="D87" s="100">
        <v>67.868874000000005</v>
      </c>
      <c r="E87" s="100">
        <v>28.329135999999998</v>
      </c>
      <c r="F87" s="43" t="s">
        <v>444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4" t="s">
        <v>426</v>
      </c>
      <c r="C88" s="99">
        <v>322.727102</v>
      </c>
      <c r="D88" s="99">
        <v>88.844564000000005</v>
      </c>
      <c r="E88" s="99">
        <v>28.326105999999999</v>
      </c>
      <c r="F88" s="42" t="s">
        <v>310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5" t="s">
        <v>405</v>
      </c>
      <c r="C89" s="100">
        <v>25.775465000000001</v>
      </c>
      <c r="D89" s="100">
        <v>25.574871999999999</v>
      </c>
      <c r="E89" s="100">
        <v>20.826732</v>
      </c>
      <c r="F89" s="43" t="s">
        <v>289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4" t="s">
        <v>430</v>
      </c>
      <c r="C90" s="99">
        <v>139.935877</v>
      </c>
      <c r="D90" s="99">
        <v>15.487399999999999</v>
      </c>
      <c r="E90" s="99">
        <v>20.152405999999999</v>
      </c>
      <c r="F90" s="42" t="s">
        <v>314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5" t="s">
        <v>422</v>
      </c>
      <c r="C91" s="100">
        <v>22.583939999999998</v>
      </c>
      <c r="D91" s="100">
        <v>19.508564</v>
      </c>
      <c r="E91" s="100">
        <v>18.672692999999999</v>
      </c>
      <c r="F91" s="43" t="s">
        <v>306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4" t="s">
        <v>421</v>
      </c>
      <c r="C92" s="99">
        <v>4.3655840000000001</v>
      </c>
      <c r="D92" s="99">
        <v>14.295897999999999</v>
      </c>
      <c r="E92" s="99">
        <v>16.517526</v>
      </c>
      <c r="F92" s="42" t="s">
        <v>305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5" t="s">
        <v>459</v>
      </c>
      <c r="C93" s="100">
        <v>3.6541899999999998</v>
      </c>
      <c r="D93" s="100">
        <v>5.3626959999999997</v>
      </c>
      <c r="E93" s="100">
        <v>15.889042999999999</v>
      </c>
      <c r="F93" s="43" t="s">
        <v>446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4" t="s">
        <v>369</v>
      </c>
      <c r="C94" s="99">
        <v>69.246915000000001</v>
      </c>
      <c r="D94" s="99">
        <v>13.372742000000001</v>
      </c>
      <c r="E94" s="99">
        <v>13.690289</v>
      </c>
      <c r="F94" s="42" t="s">
        <v>256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5" t="s">
        <v>455</v>
      </c>
      <c r="C95" s="100">
        <v>14.285292</v>
      </c>
      <c r="D95" s="100">
        <v>15.295555</v>
      </c>
      <c r="E95" s="100">
        <v>12.17714</v>
      </c>
      <c r="F95" s="43" t="s">
        <v>442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4" t="s">
        <v>401</v>
      </c>
      <c r="C96" s="99">
        <v>6.5036769999999997</v>
      </c>
      <c r="D96" s="99">
        <v>7.5295909999999999</v>
      </c>
      <c r="E96" s="99">
        <v>11.767837999999999</v>
      </c>
      <c r="F96" s="42" t="s">
        <v>285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5" t="s">
        <v>400</v>
      </c>
      <c r="C97" s="100">
        <v>6.8339740000000004</v>
      </c>
      <c r="D97" s="100">
        <v>17.894126</v>
      </c>
      <c r="E97" s="100">
        <v>10.072343</v>
      </c>
      <c r="F97" s="43" t="s">
        <v>284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4" t="s">
        <v>411</v>
      </c>
      <c r="C98" s="99">
        <v>4.6318630000000001</v>
      </c>
      <c r="D98" s="99">
        <v>5.0553869999999996</v>
      </c>
      <c r="E98" s="99">
        <v>9.4340519999999994</v>
      </c>
      <c r="F98" s="42" t="s">
        <v>295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5" t="s">
        <v>404</v>
      </c>
      <c r="C99" s="100">
        <v>1.7514670000000001</v>
      </c>
      <c r="D99" s="100">
        <v>4.6780689999999998</v>
      </c>
      <c r="E99" s="100">
        <v>9.3953509999999998</v>
      </c>
      <c r="F99" s="43" t="s">
        <v>288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4" t="s">
        <v>345</v>
      </c>
      <c r="C100" s="99">
        <v>8.9575060000000004</v>
      </c>
      <c r="D100" s="99">
        <v>8.7736260000000001</v>
      </c>
      <c r="E100" s="99">
        <v>8.6597559999999998</v>
      </c>
      <c r="F100" s="42" t="s">
        <v>233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5" t="s">
        <v>392</v>
      </c>
      <c r="C101" s="100">
        <v>32.863926999999997</v>
      </c>
      <c r="D101" s="100">
        <v>30.886057999999998</v>
      </c>
      <c r="E101" s="100">
        <v>8.3239520000000002</v>
      </c>
      <c r="F101" s="43" t="s">
        <v>276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4" t="s">
        <v>363</v>
      </c>
      <c r="C102" s="99">
        <v>12.130972999999999</v>
      </c>
      <c r="D102" s="99">
        <v>13.641749000000001</v>
      </c>
      <c r="E102" s="99">
        <v>7.262556</v>
      </c>
      <c r="F102" s="42" t="s">
        <v>250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5" t="s">
        <v>403</v>
      </c>
      <c r="C103" s="100">
        <v>6.4672799999999997</v>
      </c>
      <c r="D103" s="100">
        <v>3.574967</v>
      </c>
      <c r="E103" s="100">
        <v>7.1439680000000001</v>
      </c>
      <c r="F103" s="43" t="s">
        <v>287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4" t="s">
        <v>453</v>
      </c>
      <c r="C104" s="99">
        <v>10.990845999999999</v>
      </c>
      <c r="D104" s="99">
        <v>11.960238</v>
      </c>
      <c r="E104" s="99">
        <v>6.875451</v>
      </c>
      <c r="F104" s="42" t="s">
        <v>536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5" t="s">
        <v>415</v>
      </c>
      <c r="C105" s="100">
        <v>10.541857</v>
      </c>
      <c r="D105" s="100">
        <v>15.198905</v>
      </c>
      <c r="E105" s="100">
        <v>6.8206540000000002</v>
      </c>
      <c r="F105" s="43" t="s">
        <v>299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4" t="s">
        <v>368</v>
      </c>
      <c r="C106" s="99">
        <v>6.467562</v>
      </c>
      <c r="D106" s="99">
        <v>5.6762540000000001</v>
      </c>
      <c r="E106" s="99">
        <v>6.5753069999999996</v>
      </c>
      <c r="F106" s="42" t="s">
        <v>255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5" t="s">
        <v>351</v>
      </c>
      <c r="C107" s="100">
        <v>7.9000839999999997</v>
      </c>
      <c r="D107" s="100">
        <v>3.0749569999999999</v>
      </c>
      <c r="E107" s="100">
        <v>6.2209690000000002</v>
      </c>
      <c r="F107" s="43" t="s">
        <v>239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4" t="s">
        <v>458</v>
      </c>
      <c r="C108" s="99">
        <v>6.3289939999999998</v>
      </c>
      <c r="D108" s="99">
        <v>3.5995949999999999</v>
      </c>
      <c r="E108" s="99">
        <v>6.0923319999999999</v>
      </c>
      <c r="F108" s="42" t="s">
        <v>445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5" t="s">
        <v>336</v>
      </c>
      <c r="C109" s="100">
        <v>11.964112</v>
      </c>
      <c r="D109" s="100">
        <v>6.6952480000000003</v>
      </c>
      <c r="E109" s="100">
        <v>5.9152870000000002</v>
      </c>
      <c r="F109" s="43" t="s">
        <v>224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4" t="s">
        <v>460</v>
      </c>
      <c r="C110" s="99">
        <v>5.8435370000000004</v>
      </c>
      <c r="D110" s="99">
        <v>2.820719</v>
      </c>
      <c r="E110" s="99">
        <v>4.4026100000000001</v>
      </c>
      <c r="F110" s="42" t="s">
        <v>447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5" t="s">
        <v>407</v>
      </c>
      <c r="C111" s="100">
        <v>2.5129359999999998</v>
      </c>
      <c r="D111" s="100">
        <v>5.4237339999999996</v>
      </c>
      <c r="E111" s="100">
        <v>4.0419239999999999</v>
      </c>
      <c r="F111" s="43" t="s">
        <v>291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4" t="s">
        <v>417</v>
      </c>
      <c r="C112" s="99">
        <v>5.2333020000000001</v>
      </c>
      <c r="D112" s="99">
        <v>3.5881590000000001</v>
      </c>
      <c r="E112" s="99">
        <v>3.8507709999999999</v>
      </c>
      <c r="F112" s="42" t="s">
        <v>301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5" t="s">
        <v>463</v>
      </c>
      <c r="C113" s="100">
        <v>1.878287</v>
      </c>
      <c r="D113" s="100">
        <v>2.2522679999999999</v>
      </c>
      <c r="E113" s="100">
        <v>3.5160089999999999</v>
      </c>
      <c r="F113" s="43" t="s">
        <v>450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4" t="s">
        <v>485</v>
      </c>
      <c r="C114" s="99">
        <v>0.82543699999999998</v>
      </c>
      <c r="D114" s="99">
        <v>3.4428030000000001</v>
      </c>
      <c r="E114" s="99">
        <v>2.968756</v>
      </c>
      <c r="F114" s="42" t="s">
        <v>482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5" t="s">
        <v>384</v>
      </c>
      <c r="C115" s="100">
        <v>0</v>
      </c>
      <c r="D115" s="100">
        <v>7.1666999999999995E-2</v>
      </c>
      <c r="E115" s="100">
        <v>2.8643079999999999</v>
      </c>
      <c r="F115" s="43" t="s">
        <v>269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4" t="s">
        <v>537</v>
      </c>
      <c r="C116" s="99">
        <v>1.72035</v>
      </c>
      <c r="D116" s="99">
        <v>0.85110699999999995</v>
      </c>
      <c r="E116" s="99">
        <v>2.2589579999999998</v>
      </c>
      <c r="F116" s="42" t="s">
        <v>538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5" t="s">
        <v>395</v>
      </c>
      <c r="C117" s="100">
        <v>3.529674</v>
      </c>
      <c r="D117" s="100">
        <v>3.8661279999999998</v>
      </c>
      <c r="E117" s="100">
        <v>1.9033640000000001</v>
      </c>
      <c r="F117" s="43" t="s">
        <v>279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4" t="s">
        <v>391</v>
      </c>
      <c r="C118" s="99">
        <v>0.154529</v>
      </c>
      <c r="D118" s="99">
        <v>1.0820000000000001E-3</v>
      </c>
      <c r="E118" s="99">
        <v>1.8988750000000001</v>
      </c>
      <c r="F118" s="42" t="s">
        <v>275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5" t="s">
        <v>464</v>
      </c>
      <c r="C119" s="100">
        <v>2.9774560000000001</v>
      </c>
      <c r="D119" s="100">
        <v>1.621875</v>
      </c>
      <c r="E119" s="100">
        <v>1.892781</v>
      </c>
      <c r="F119" s="43" t="s">
        <v>451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4" t="s">
        <v>380</v>
      </c>
      <c r="C120" s="99">
        <v>0.50353400000000004</v>
      </c>
      <c r="D120" s="99">
        <v>1.6781740000000001</v>
      </c>
      <c r="E120" s="99">
        <v>1.726321</v>
      </c>
      <c r="F120" s="42" t="s">
        <v>265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5" t="s">
        <v>429</v>
      </c>
      <c r="C121" s="100">
        <v>3.415114</v>
      </c>
      <c r="D121" s="100">
        <v>1.4313359999999999</v>
      </c>
      <c r="E121" s="100">
        <v>1.6756489999999999</v>
      </c>
      <c r="F121" s="43" t="s">
        <v>313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4" t="s">
        <v>396</v>
      </c>
      <c r="C122" s="99">
        <v>4.5012499999999998</v>
      </c>
      <c r="D122" s="99">
        <v>5.028098</v>
      </c>
      <c r="E122" s="99">
        <v>1.629065</v>
      </c>
      <c r="F122" s="42" t="s">
        <v>280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5" t="s">
        <v>499</v>
      </c>
      <c r="C123" s="100">
        <v>1.4038189999999999</v>
      </c>
      <c r="D123" s="100">
        <v>1.3356619999999999</v>
      </c>
      <c r="E123" s="100">
        <v>1.567607</v>
      </c>
      <c r="F123" s="43" t="s">
        <v>497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4" t="s">
        <v>428</v>
      </c>
      <c r="C124" s="99">
        <v>1.039342</v>
      </c>
      <c r="D124" s="99">
        <v>5.5064390000000003</v>
      </c>
      <c r="E124" s="99">
        <v>1.5575159999999999</v>
      </c>
      <c r="F124" s="42" t="s">
        <v>312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5" t="s">
        <v>461</v>
      </c>
      <c r="C125" s="100">
        <v>2.3903500000000002</v>
      </c>
      <c r="D125" s="100">
        <v>2.4947919999999999</v>
      </c>
      <c r="E125" s="100">
        <v>1.3546879999999999</v>
      </c>
      <c r="F125" s="43" t="s">
        <v>448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4" t="s">
        <v>539</v>
      </c>
      <c r="C126" s="99">
        <v>3.0730000000000002E-3</v>
      </c>
      <c r="D126" s="99">
        <v>1.521E-3</v>
      </c>
      <c r="E126" s="99">
        <v>1.2583329999999999</v>
      </c>
      <c r="F126" s="42" t="s">
        <v>540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5" t="s">
        <v>462</v>
      </c>
      <c r="C127" s="100">
        <v>2.437694</v>
      </c>
      <c r="D127" s="100">
        <v>1.9964869999999999</v>
      </c>
      <c r="E127" s="100">
        <v>1.1691579999999999</v>
      </c>
      <c r="F127" s="43" t="s">
        <v>449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4" t="s">
        <v>502</v>
      </c>
      <c r="C128" s="99">
        <v>1.0645530000000001</v>
      </c>
      <c r="D128" s="99">
        <v>4.7679280000000004</v>
      </c>
      <c r="E128" s="99">
        <v>1.136315</v>
      </c>
      <c r="F128" s="42" t="s">
        <v>501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5" t="s">
        <v>379</v>
      </c>
      <c r="C129" s="100">
        <v>207.43734000000001</v>
      </c>
      <c r="D129" s="100">
        <v>38.588673</v>
      </c>
      <c r="E129" s="100">
        <v>1.1246640000000001</v>
      </c>
      <c r="F129" s="43" t="s">
        <v>264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4" t="s">
        <v>423</v>
      </c>
      <c r="C130" s="99">
        <v>3.880277</v>
      </c>
      <c r="D130" s="99">
        <v>2.1125250000000002</v>
      </c>
      <c r="E130" s="99">
        <v>1.0384709999999999</v>
      </c>
      <c r="F130" s="42" t="s">
        <v>307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5" t="s">
        <v>414</v>
      </c>
      <c r="C131" s="100">
        <v>3.1925810000000001</v>
      </c>
      <c r="D131" s="100">
        <v>0.29493599999999998</v>
      </c>
      <c r="E131" s="100">
        <v>1.024651</v>
      </c>
      <c r="F131" s="43" t="s">
        <v>298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4" t="s">
        <v>528</v>
      </c>
      <c r="C132" s="99">
        <v>1.612636</v>
      </c>
      <c r="D132" s="99">
        <v>0</v>
      </c>
      <c r="E132" s="99">
        <v>0.989649</v>
      </c>
      <c r="F132" s="42" t="s">
        <v>529</v>
      </c>
      <c r="G132" s="9">
        <v>125</v>
      </c>
      <c r="L132" s="5"/>
      <c r="M132" s="5"/>
    </row>
    <row r="133" spans="1:13" ht="20.100000000000001" customHeight="1" thickBot="1" x14ac:dyDescent="0.25">
      <c r="A133" s="10">
        <v>126</v>
      </c>
      <c r="B133" s="25" t="s">
        <v>433</v>
      </c>
      <c r="C133" s="100">
        <v>55.500925000000016</v>
      </c>
      <c r="D133" s="100">
        <v>31.80474000000001</v>
      </c>
      <c r="E133" s="100">
        <v>16.545761000000006</v>
      </c>
      <c r="F133" s="43" t="s">
        <v>317</v>
      </c>
      <c r="G133" s="10">
        <v>126</v>
      </c>
      <c r="L133" s="5"/>
      <c r="M133" s="5"/>
    </row>
    <row r="134" spans="1:13" ht="19.5" customHeight="1" thickBot="1" x14ac:dyDescent="0.25">
      <c r="A134" s="20"/>
      <c r="B134" s="41" t="s">
        <v>74</v>
      </c>
      <c r="C134" s="103">
        <f>SUM(C8:C133)</f>
        <v>143100.06893900011</v>
      </c>
      <c r="D134" s="103">
        <f>SUM(D8:D133)</f>
        <v>125615.93122299996</v>
      </c>
      <c r="E134" s="103">
        <f>SUM(E8:E133)</f>
        <v>125558.49458199996</v>
      </c>
      <c r="F134" s="45" t="s">
        <v>1</v>
      </c>
      <c r="G134" s="23"/>
      <c r="L134" s="5"/>
      <c r="M134" s="5"/>
    </row>
    <row r="135" spans="1:13" ht="35.1" customHeight="1" x14ac:dyDescent="0.2">
      <c r="A135" s="2"/>
      <c r="B135" s="2"/>
      <c r="C135" s="2"/>
      <c r="D135" s="2"/>
      <c r="E135" s="2"/>
      <c r="F135" s="2"/>
      <c r="G135" s="2"/>
      <c r="L135" s="5"/>
      <c r="M135" s="5"/>
    </row>
    <row r="136" spans="1:13" ht="35.1" customHeight="1" x14ac:dyDescent="0.2">
      <c r="A136" s="2"/>
      <c r="B136" s="2"/>
      <c r="C136" s="2"/>
      <c r="D136" s="2"/>
      <c r="E136" s="2"/>
      <c r="F136" s="2"/>
      <c r="G136" s="2"/>
      <c r="L136" s="5"/>
      <c r="M136" s="5"/>
    </row>
    <row r="137" spans="1:13" ht="35.1" customHeight="1" x14ac:dyDescent="0.2">
      <c r="A137" s="2"/>
      <c r="B137" s="2"/>
      <c r="C137" s="2"/>
      <c r="D137" s="2"/>
      <c r="E137" s="2"/>
      <c r="F137" s="2"/>
      <c r="G137" s="2"/>
      <c r="L137" s="5"/>
      <c r="M137" s="5"/>
    </row>
    <row r="138" spans="1:13" ht="35.1" customHeight="1" x14ac:dyDescent="0.2">
      <c r="A138" s="2"/>
      <c r="B138" s="2"/>
      <c r="C138" s="2"/>
      <c r="D138" s="2"/>
      <c r="E138" s="2"/>
      <c r="F138" s="2"/>
      <c r="G138" s="2"/>
      <c r="L138" s="5"/>
      <c r="M138" s="5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L12" sqref="L12"/>
    </sheetView>
  </sheetViews>
  <sheetFormatPr defaultColWidth="8.625" defaultRowHeight="18" customHeight="1" x14ac:dyDescent="0.2"/>
  <cols>
    <col min="1" max="1" width="3.875" style="5" bestFit="1" customWidth="1"/>
    <col min="2" max="2" width="19.875" style="5" customWidth="1"/>
    <col min="3" max="5" width="13.25" style="5" bestFit="1" customWidth="1"/>
    <col min="6" max="6" width="19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56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62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103</v>
      </c>
      <c r="B5" s="142" t="s">
        <v>121</v>
      </c>
      <c r="C5" s="39" t="s">
        <v>513</v>
      </c>
      <c r="D5" s="39" t="s">
        <v>514</v>
      </c>
      <c r="E5" s="39" t="s">
        <v>513</v>
      </c>
      <c r="F5" s="143" t="s">
        <v>125</v>
      </c>
      <c r="G5" s="144" t="s">
        <v>102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20.100000000000001" customHeight="1" x14ac:dyDescent="0.2">
      <c r="A8" s="9">
        <v>1</v>
      </c>
      <c r="B8" s="24" t="s">
        <v>118</v>
      </c>
      <c r="C8" s="112">
        <v>55545.522043999998</v>
      </c>
      <c r="D8" s="112">
        <v>51640.442629999998</v>
      </c>
      <c r="E8" s="112">
        <v>50610.584163</v>
      </c>
      <c r="F8" s="42" t="s">
        <v>122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5" t="s">
        <v>119</v>
      </c>
      <c r="C9" s="113">
        <v>54115.928601</v>
      </c>
      <c r="D9" s="113">
        <v>47869.696579000003</v>
      </c>
      <c r="E9" s="113">
        <v>49300.051812999998</v>
      </c>
      <c r="F9" s="43" t="s">
        <v>123</v>
      </c>
      <c r="G9" s="10">
        <v>2</v>
      </c>
      <c r="L9" s="5"/>
      <c r="M9" s="5"/>
    </row>
    <row r="10" spans="1:13" ht="20.100000000000001" customHeight="1" thickBot="1" x14ac:dyDescent="0.25">
      <c r="A10" s="17">
        <v>3</v>
      </c>
      <c r="B10" s="40" t="s">
        <v>120</v>
      </c>
      <c r="C10" s="115">
        <v>33438.618294</v>
      </c>
      <c r="D10" s="115">
        <v>26105.792013999999</v>
      </c>
      <c r="E10" s="115">
        <v>25647.858606000002</v>
      </c>
      <c r="F10" s="44" t="s">
        <v>124</v>
      </c>
      <c r="G10" s="17">
        <v>3</v>
      </c>
      <c r="L10" s="5"/>
      <c r="M10" s="5"/>
    </row>
    <row r="11" spans="1:13" ht="19.5" customHeight="1" thickBot="1" x14ac:dyDescent="0.25">
      <c r="A11" s="20"/>
      <c r="B11" s="41" t="s">
        <v>74</v>
      </c>
      <c r="C11" s="114">
        <f t="shared" ref="C11:D11" si="0">SUM(C8:C10)</f>
        <v>143100.06893900002</v>
      </c>
      <c r="D11" s="114">
        <f t="shared" si="0"/>
        <v>125615.93122299999</v>
      </c>
      <c r="E11" s="114">
        <f>SUM(E8:E10)</f>
        <v>125558.49458199998</v>
      </c>
      <c r="F11" s="45" t="s">
        <v>1</v>
      </c>
      <c r="G11" s="23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J5" sqref="J5"/>
    </sheetView>
  </sheetViews>
  <sheetFormatPr defaultColWidth="8.625" defaultRowHeight="18" customHeight="1" x14ac:dyDescent="0.2"/>
  <cols>
    <col min="1" max="1" width="3.875" style="5" bestFit="1" customWidth="1"/>
    <col min="2" max="2" width="19.875" style="5" customWidth="1"/>
    <col min="3" max="5" width="13.25" style="5" bestFit="1" customWidth="1"/>
    <col min="6" max="6" width="19.875" style="5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57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63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103</v>
      </c>
      <c r="B5" s="142" t="s">
        <v>121</v>
      </c>
      <c r="C5" s="39" t="s">
        <v>513</v>
      </c>
      <c r="D5" s="39" t="s">
        <v>514</v>
      </c>
      <c r="E5" s="39" t="s">
        <v>513</v>
      </c>
      <c r="F5" s="143" t="s">
        <v>125</v>
      </c>
      <c r="G5" s="144" t="s">
        <v>102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20.100000000000001" customHeight="1" x14ac:dyDescent="0.2">
      <c r="A8" s="9">
        <v>1</v>
      </c>
      <c r="B8" s="11" t="s">
        <v>126</v>
      </c>
      <c r="C8" s="112">
        <v>6353.0265460000001</v>
      </c>
      <c r="D8" s="112">
        <v>4218.0698130000001</v>
      </c>
      <c r="E8" s="112">
        <v>5472.171319</v>
      </c>
      <c r="F8" s="13" t="s">
        <v>129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127</v>
      </c>
      <c r="C9" s="113">
        <v>34399.150460999997</v>
      </c>
      <c r="D9" s="113">
        <v>29971.534967</v>
      </c>
      <c r="E9" s="113">
        <v>31069.26108</v>
      </c>
      <c r="F9" s="14" t="s">
        <v>131</v>
      </c>
      <c r="G9" s="10">
        <v>2</v>
      </c>
      <c r="L9" s="5"/>
      <c r="M9" s="5"/>
    </row>
    <row r="10" spans="1:13" ht="20.100000000000001" customHeight="1" thickBot="1" x14ac:dyDescent="0.25">
      <c r="A10" s="17">
        <v>3</v>
      </c>
      <c r="B10" s="18" t="s">
        <v>128</v>
      </c>
      <c r="C10" s="115">
        <v>102347.891932</v>
      </c>
      <c r="D10" s="115">
        <v>91426.326442999998</v>
      </c>
      <c r="E10" s="115">
        <v>89017.062183000002</v>
      </c>
      <c r="F10" s="19" t="s">
        <v>130</v>
      </c>
      <c r="G10" s="17">
        <v>3</v>
      </c>
      <c r="L10" s="5"/>
      <c r="M10" s="5"/>
    </row>
    <row r="11" spans="1:13" ht="19.5" customHeight="1" thickBot="1" x14ac:dyDescent="0.25">
      <c r="A11" s="20"/>
      <c r="B11" s="21" t="s">
        <v>74</v>
      </c>
      <c r="C11" s="114">
        <f t="shared" ref="C11:D11" si="0">SUM(C8:C10)</f>
        <v>143100.06893899999</v>
      </c>
      <c r="D11" s="114">
        <f t="shared" si="0"/>
        <v>125615.93122299999</v>
      </c>
      <c r="E11" s="114">
        <f>SUM(E8:E10)</f>
        <v>125558.494582</v>
      </c>
      <c r="F11" s="22" t="s">
        <v>1</v>
      </c>
      <c r="G11" s="23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3"/>
  <sheetViews>
    <sheetView showGridLines="0" rightToLeft="1" workbookViewId="0">
      <selection activeCell="I8" sqref="I8"/>
    </sheetView>
  </sheetViews>
  <sheetFormatPr defaultColWidth="8.625" defaultRowHeight="18" customHeight="1" x14ac:dyDescent="0.2"/>
  <cols>
    <col min="1" max="1" width="8.625" style="5" bestFit="1" customWidth="1"/>
    <col min="2" max="2" width="26.25" style="5" customWidth="1"/>
    <col min="3" max="5" width="13.25" style="5" bestFit="1" customWidth="1"/>
    <col min="6" max="6" width="26.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145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144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148</v>
      </c>
      <c r="B5" s="146" t="s">
        <v>149</v>
      </c>
      <c r="C5" s="39" t="s">
        <v>513</v>
      </c>
      <c r="D5" s="39" t="s">
        <v>514</v>
      </c>
      <c r="E5" s="39" t="s">
        <v>513</v>
      </c>
      <c r="F5" s="145" t="s">
        <v>147</v>
      </c>
      <c r="G5" s="144" t="s">
        <v>146</v>
      </c>
      <c r="L5" s="5"/>
      <c r="M5" s="5"/>
    </row>
    <row r="6" spans="1:13" ht="18" customHeight="1" x14ac:dyDescent="0.2">
      <c r="A6" s="137"/>
      <c r="B6" s="146"/>
      <c r="C6" s="94">
        <v>2016</v>
      </c>
      <c r="D6" s="94">
        <v>2016</v>
      </c>
      <c r="E6" s="94">
        <v>2017</v>
      </c>
      <c r="F6" s="145"/>
      <c r="G6" s="144"/>
      <c r="L6" s="5"/>
      <c r="M6" s="5"/>
    </row>
    <row r="7" spans="1:13" ht="18" customHeight="1" x14ac:dyDescent="0.2">
      <c r="A7" s="137"/>
      <c r="B7" s="146"/>
      <c r="C7" s="138" t="s">
        <v>75</v>
      </c>
      <c r="D7" s="139"/>
      <c r="E7" s="140"/>
      <c r="F7" s="145"/>
      <c r="G7" s="144"/>
      <c r="L7" s="5"/>
      <c r="M7" s="5"/>
    </row>
    <row r="8" spans="1:13" ht="20.100000000000001" customHeight="1" x14ac:dyDescent="0.2">
      <c r="A8" s="46" t="s">
        <v>167</v>
      </c>
      <c r="B8" s="52" t="s">
        <v>0</v>
      </c>
      <c r="C8" s="116">
        <f>SUBTOTAL(9,C9:C18)</f>
        <v>90327.071203000014</v>
      </c>
      <c r="D8" s="116">
        <f>SUBTOTAL(9,D9:D18)</f>
        <v>77054.481152000008</v>
      </c>
      <c r="E8" s="116">
        <f>SUBTOTAL(9,E9:E18)</f>
        <v>78135.377297999992</v>
      </c>
      <c r="F8" s="51" t="s">
        <v>1</v>
      </c>
      <c r="G8" s="47" t="s">
        <v>150</v>
      </c>
      <c r="L8" s="5"/>
      <c r="M8" s="5"/>
    </row>
    <row r="9" spans="1:13" ht="20.100000000000001" customHeight="1" x14ac:dyDescent="0.2">
      <c r="A9" s="9"/>
      <c r="B9" s="24" t="s">
        <v>170</v>
      </c>
      <c r="C9" s="112">
        <v>50769.144865000002</v>
      </c>
      <c r="D9" s="112">
        <v>41698.33253</v>
      </c>
      <c r="E9" s="112">
        <v>38758.618366000002</v>
      </c>
      <c r="F9" s="42" t="s">
        <v>153</v>
      </c>
      <c r="G9" s="36"/>
      <c r="J9" s="54"/>
      <c r="K9" s="54"/>
      <c r="L9" s="5"/>
      <c r="M9" s="5"/>
    </row>
    <row r="10" spans="1:13" ht="20.100000000000001" customHeight="1" x14ac:dyDescent="0.2">
      <c r="A10" s="10"/>
      <c r="B10" s="25" t="s">
        <v>171</v>
      </c>
      <c r="C10" s="113">
        <v>28456.233488000002</v>
      </c>
      <c r="D10" s="113">
        <v>25797.179068000001</v>
      </c>
      <c r="E10" s="113">
        <v>27126.590787000001</v>
      </c>
      <c r="F10" s="43" t="s">
        <v>204</v>
      </c>
      <c r="G10" s="38"/>
      <c r="J10" s="54"/>
      <c r="K10" s="54"/>
      <c r="L10" s="5"/>
      <c r="M10" s="5"/>
    </row>
    <row r="11" spans="1:13" ht="20.100000000000001" customHeight="1" x14ac:dyDescent="0.2">
      <c r="A11" s="9"/>
      <c r="B11" s="24" t="s">
        <v>173</v>
      </c>
      <c r="C11" s="112">
        <v>2260.1154320000001</v>
      </c>
      <c r="D11" s="112">
        <v>2665.7330259999999</v>
      </c>
      <c r="E11" s="112">
        <v>2557.3386380000002</v>
      </c>
      <c r="F11" s="42" t="s">
        <v>435</v>
      </c>
      <c r="G11" s="36"/>
      <c r="J11" s="54"/>
      <c r="K11" s="54"/>
      <c r="L11" s="5"/>
      <c r="M11" s="5"/>
    </row>
    <row r="12" spans="1:13" ht="20.100000000000001" customHeight="1" x14ac:dyDescent="0.2">
      <c r="A12" s="10"/>
      <c r="B12" s="25" t="s">
        <v>172</v>
      </c>
      <c r="C12" s="113">
        <v>2412.9043980000001</v>
      </c>
      <c r="D12" s="113">
        <v>2000.8202659999999</v>
      </c>
      <c r="E12" s="113">
        <v>2435.09935</v>
      </c>
      <c r="F12" s="43" t="s">
        <v>436</v>
      </c>
      <c r="G12" s="38"/>
      <c r="J12" s="54"/>
      <c r="K12" s="54"/>
      <c r="L12" s="5"/>
      <c r="M12" s="5"/>
    </row>
    <row r="13" spans="1:13" ht="20.100000000000001" customHeight="1" x14ac:dyDescent="0.2">
      <c r="A13" s="9"/>
      <c r="B13" s="24" t="s">
        <v>174</v>
      </c>
      <c r="C13" s="112">
        <v>1968.7549469999999</v>
      </c>
      <c r="D13" s="112">
        <v>1279.8308179999999</v>
      </c>
      <c r="E13" s="112">
        <v>2159.6735680000002</v>
      </c>
      <c r="F13" s="42" t="s">
        <v>434</v>
      </c>
      <c r="G13" s="36"/>
      <c r="J13" s="54"/>
      <c r="K13" s="54"/>
      <c r="L13" s="5"/>
      <c r="M13" s="5"/>
    </row>
    <row r="14" spans="1:13" ht="20.100000000000001" customHeight="1" x14ac:dyDescent="0.2">
      <c r="A14" s="10"/>
      <c r="B14" s="25" t="s">
        <v>177</v>
      </c>
      <c r="C14" s="113">
        <v>1145.3113060000001</v>
      </c>
      <c r="D14" s="113">
        <v>1547.0654979999999</v>
      </c>
      <c r="E14" s="113">
        <v>1991.6820700000001</v>
      </c>
      <c r="F14" s="43" t="s">
        <v>437</v>
      </c>
      <c r="G14" s="38"/>
      <c r="J14" s="54"/>
      <c r="K14" s="54"/>
      <c r="L14" s="5"/>
      <c r="M14" s="5"/>
    </row>
    <row r="15" spans="1:13" ht="20.100000000000001" customHeight="1" x14ac:dyDescent="0.2">
      <c r="A15" s="9"/>
      <c r="B15" s="24" t="s">
        <v>175</v>
      </c>
      <c r="C15" s="112">
        <v>1736.9238069999999</v>
      </c>
      <c r="D15" s="112">
        <v>252.12232900000001</v>
      </c>
      <c r="E15" s="112">
        <v>1455.4474580000001</v>
      </c>
      <c r="F15" s="42" t="s">
        <v>489</v>
      </c>
      <c r="G15" s="36"/>
      <c r="J15" s="54"/>
      <c r="K15" s="54"/>
      <c r="L15" s="5"/>
      <c r="M15" s="5"/>
    </row>
    <row r="16" spans="1:13" ht="20.100000000000001" customHeight="1" x14ac:dyDescent="0.2">
      <c r="A16" s="10"/>
      <c r="B16" s="25" t="s">
        <v>541</v>
      </c>
      <c r="C16" s="113">
        <v>0</v>
      </c>
      <c r="D16" s="113">
        <v>1233.0858370000001</v>
      </c>
      <c r="E16" s="113">
        <v>1040.136606</v>
      </c>
      <c r="F16" s="43" t="s">
        <v>542</v>
      </c>
      <c r="G16" s="38"/>
      <c r="J16" s="54"/>
      <c r="K16" s="54"/>
      <c r="L16" s="5"/>
      <c r="M16" s="5"/>
    </row>
    <row r="17" spans="1:13" ht="20.100000000000001" customHeight="1" x14ac:dyDescent="0.2">
      <c r="A17" s="9"/>
      <c r="B17" s="24" t="s">
        <v>176</v>
      </c>
      <c r="C17" s="112">
        <v>1375.5784180000001</v>
      </c>
      <c r="D17" s="112">
        <v>522.55936199999996</v>
      </c>
      <c r="E17" s="112">
        <v>506.28099800000001</v>
      </c>
      <c r="F17" s="42" t="s">
        <v>438</v>
      </c>
      <c r="G17" s="36"/>
      <c r="J17" s="54"/>
      <c r="K17" s="54"/>
      <c r="L17" s="5"/>
      <c r="M17" s="5"/>
    </row>
    <row r="18" spans="1:13" ht="20.100000000000001" customHeight="1" x14ac:dyDescent="0.2">
      <c r="A18" s="10"/>
      <c r="B18" s="25" t="s">
        <v>178</v>
      </c>
      <c r="C18" s="113">
        <v>202.10454200000001</v>
      </c>
      <c r="D18" s="113">
        <v>57.752417999999999</v>
      </c>
      <c r="E18" s="113">
        <v>104.509457</v>
      </c>
      <c r="F18" s="43" t="s">
        <v>490</v>
      </c>
      <c r="G18" s="38"/>
      <c r="J18" s="54"/>
      <c r="K18" s="54"/>
      <c r="L18" s="5"/>
      <c r="M18" s="5"/>
    </row>
    <row r="19" spans="1:13" ht="20.100000000000001" customHeight="1" x14ac:dyDescent="0.2">
      <c r="A19" s="46" t="s">
        <v>168</v>
      </c>
      <c r="B19" s="52" t="s">
        <v>0</v>
      </c>
      <c r="C19" s="116">
        <f t="shared" ref="C19:D19" si="0">SUBTOTAL(9,C20:C32)</f>
        <v>25140.536396999996</v>
      </c>
      <c r="D19" s="116">
        <f t="shared" si="0"/>
        <v>18843.666580000005</v>
      </c>
      <c r="E19" s="116">
        <f>SUBTOTAL(9,E20:E32)</f>
        <v>20028.198294999998</v>
      </c>
      <c r="F19" s="51" t="s">
        <v>1</v>
      </c>
      <c r="G19" s="47" t="s">
        <v>151</v>
      </c>
      <c r="L19" s="5"/>
      <c r="M19" s="5"/>
    </row>
    <row r="20" spans="1:13" ht="20.100000000000001" customHeight="1" x14ac:dyDescent="0.2">
      <c r="A20" s="10"/>
      <c r="B20" s="25" t="s">
        <v>179</v>
      </c>
      <c r="C20" s="113">
        <v>11971.530382999999</v>
      </c>
      <c r="D20" s="113">
        <v>8942.2288000000008</v>
      </c>
      <c r="E20" s="113">
        <v>9187.9149679999991</v>
      </c>
      <c r="F20" s="43" t="s">
        <v>154</v>
      </c>
      <c r="G20" s="38"/>
      <c r="L20" s="5"/>
      <c r="M20" s="5"/>
    </row>
    <row r="21" spans="1:13" ht="20.100000000000001" customHeight="1" x14ac:dyDescent="0.2">
      <c r="A21" s="9"/>
      <c r="B21" s="24" t="s">
        <v>180</v>
      </c>
      <c r="C21" s="112">
        <v>6305.907123</v>
      </c>
      <c r="D21" s="112">
        <v>4900.0757940000003</v>
      </c>
      <c r="E21" s="112">
        <v>5396.8981729999996</v>
      </c>
      <c r="F21" s="42" t="s">
        <v>205</v>
      </c>
      <c r="G21" s="36"/>
      <c r="L21" s="5"/>
      <c r="M21" s="5"/>
    </row>
    <row r="22" spans="1:13" ht="20.100000000000001" customHeight="1" x14ac:dyDescent="0.2">
      <c r="A22" s="10"/>
      <c r="B22" s="25" t="s">
        <v>181</v>
      </c>
      <c r="C22" s="113">
        <v>4014.48416</v>
      </c>
      <c r="D22" s="113">
        <v>2831.8635810000001</v>
      </c>
      <c r="E22" s="113">
        <v>3254.9833250000001</v>
      </c>
      <c r="F22" s="43" t="s">
        <v>155</v>
      </c>
      <c r="G22" s="38"/>
      <c r="L22" s="5"/>
      <c r="M22" s="5"/>
    </row>
    <row r="23" spans="1:13" ht="20.100000000000001" customHeight="1" x14ac:dyDescent="0.2">
      <c r="A23" s="9"/>
      <c r="B23" s="24" t="s">
        <v>182</v>
      </c>
      <c r="C23" s="112">
        <v>1161.3674109999999</v>
      </c>
      <c r="D23" s="112">
        <v>871.35831499999995</v>
      </c>
      <c r="E23" s="112">
        <v>732.80201</v>
      </c>
      <c r="F23" s="42" t="s">
        <v>156</v>
      </c>
      <c r="G23" s="36"/>
      <c r="L23" s="5"/>
      <c r="M23" s="5"/>
    </row>
    <row r="24" spans="1:13" ht="20.100000000000001" customHeight="1" x14ac:dyDescent="0.2">
      <c r="A24" s="10"/>
      <c r="B24" s="25" t="s">
        <v>183</v>
      </c>
      <c r="C24" s="113">
        <v>629.12605599999995</v>
      </c>
      <c r="D24" s="113">
        <v>454.41105599999997</v>
      </c>
      <c r="E24" s="113">
        <v>567.33404099999996</v>
      </c>
      <c r="F24" s="43" t="s">
        <v>157</v>
      </c>
      <c r="G24" s="38"/>
      <c r="L24" s="5"/>
      <c r="M24" s="5"/>
    </row>
    <row r="25" spans="1:13" ht="20.100000000000001" customHeight="1" x14ac:dyDescent="0.2">
      <c r="A25" s="9"/>
      <c r="B25" s="24" t="s">
        <v>184</v>
      </c>
      <c r="C25" s="112">
        <v>612.90294600000004</v>
      </c>
      <c r="D25" s="112">
        <v>465.14070800000002</v>
      </c>
      <c r="E25" s="112">
        <v>492.84946000000002</v>
      </c>
      <c r="F25" s="42" t="s">
        <v>158</v>
      </c>
      <c r="G25" s="36"/>
      <c r="L25" s="5"/>
      <c r="M25" s="5"/>
    </row>
    <row r="26" spans="1:13" ht="20.100000000000001" customHeight="1" x14ac:dyDescent="0.2">
      <c r="A26" s="10"/>
      <c r="B26" s="25" t="s">
        <v>185</v>
      </c>
      <c r="C26" s="113">
        <v>210.55625499999999</v>
      </c>
      <c r="D26" s="113">
        <v>178.743729</v>
      </c>
      <c r="E26" s="113">
        <v>183.92687100000001</v>
      </c>
      <c r="F26" s="43" t="s">
        <v>159</v>
      </c>
      <c r="G26" s="38"/>
      <c r="L26" s="5"/>
      <c r="M26" s="5"/>
    </row>
    <row r="27" spans="1:13" ht="20.100000000000001" customHeight="1" x14ac:dyDescent="0.2">
      <c r="A27" s="9"/>
      <c r="B27" s="24" t="s">
        <v>186</v>
      </c>
      <c r="C27" s="112">
        <v>154.84215800000001</v>
      </c>
      <c r="D27" s="112">
        <v>119.89450100000001</v>
      </c>
      <c r="E27" s="112">
        <v>126.333061</v>
      </c>
      <c r="F27" s="42" t="s">
        <v>160</v>
      </c>
      <c r="G27" s="36"/>
      <c r="L27" s="5"/>
      <c r="M27" s="5"/>
    </row>
    <row r="28" spans="1:13" ht="20.100000000000001" customHeight="1" x14ac:dyDescent="0.2">
      <c r="A28" s="10"/>
      <c r="B28" s="25" t="s">
        <v>187</v>
      </c>
      <c r="C28" s="113">
        <v>79.819905000000006</v>
      </c>
      <c r="D28" s="113">
        <v>79.950096000000002</v>
      </c>
      <c r="E28" s="113">
        <v>85.156385999999998</v>
      </c>
      <c r="F28" s="43" t="s">
        <v>161</v>
      </c>
      <c r="G28" s="38"/>
      <c r="L28" s="5"/>
      <c r="M28" s="5"/>
    </row>
    <row r="29" spans="1:13" ht="20.100000000000001" customHeight="1" x14ac:dyDescent="0.2">
      <c r="A29" s="9"/>
      <c r="B29" s="24" t="s">
        <v>188</v>
      </c>
      <c r="C29" s="112">
        <v>0</v>
      </c>
      <c r="D29" s="112">
        <v>0</v>
      </c>
      <c r="E29" s="112">
        <v>0</v>
      </c>
      <c r="F29" s="42" t="s">
        <v>162</v>
      </c>
      <c r="G29" s="36"/>
      <c r="L29" s="5"/>
      <c r="M29" s="5"/>
    </row>
    <row r="30" spans="1:13" ht="20.100000000000001" customHeight="1" x14ac:dyDescent="0.2">
      <c r="A30" s="10"/>
      <c r="B30" s="25" t="s">
        <v>189</v>
      </c>
      <c r="C30" s="113">
        <v>0</v>
      </c>
      <c r="D30" s="113">
        <v>0</v>
      </c>
      <c r="E30" s="113">
        <v>0</v>
      </c>
      <c r="F30" s="43" t="s">
        <v>163</v>
      </c>
      <c r="G30" s="38"/>
      <c r="L30" s="5"/>
      <c r="M30" s="5"/>
    </row>
    <row r="31" spans="1:13" ht="20.100000000000001" customHeight="1" x14ac:dyDescent="0.2">
      <c r="A31" s="9"/>
      <c r="B31" s="24" t="s">
        <v>190</v>
      </c>
      <c r="C31" s="112">
        <v>0</v>
      </c>
      <c r="D31" s="112">
        <v>0</v>
      </c>
      <c r="E31" s="112">
        <v>0</v>
      </c>
      <c r="F31" s="42" t="s">
        <v>164</v>
      </c>
      <c r="G31" s="36"/>
      <c r="L31" s="5"/>
      <c r="M31" s="5"/>
    </row>
    <row r="32" spans="1:13" ht="20.100000000000001" customHeight="1" x14ac:dyDescent="0.2">
      <c r="A32" s="10"/>
      <c r="B32" s="25" t="s">
        <v>191</v>
      </c>
      <c r="C32" s="113">
        <v>0</v>
      </c>
      <c r="D32" s="113">
        <v>0</v>
      </c>
      <c r="E32" s="113">
        <v>0</v>
      </c>
      <c r="F32" s="43" t="s">
        <v>165</v>
      </c>
      <c r="G32" s="38"/>
      <c r="L32" s="5"/>
      <c r="M32" s="5"/>
    </row>
    <row r="33" spans="1:13" ht="20.100000000000001" customHeight="1" x14ac:dyDescent="0.2">
      <c r="A33" s="46" t="s">
        <v>169</v>
      </c>
      <c r="B33" s="52" t="s">
        <v>0</v>
      </c>
      <c r="C33" s="116">
        <f t="shared" ref="C33:D33" si="1">SUBTOTAL(9,C34:C47)</f>
        <v>27632.461339000005</v>
      </c>
      <c r="D33" s="116">
        <f t="shared" si="1"/>
        <v>29717.783490999998</v>
      </c>
      <c r="E33" s="116">
        <f>SUBTOTAL(9,E34:E47)</f>
        <v>27394.918989000002</v>
      </c>
      <c r="F33" s="51" t="s">
        <v>1</v>
      </c>
      <c r="G33" s="47" t="s">
        <v>152</v>
      </c>
      <c r="L33" s="5"/>
      <c r="M33" s="5"/>
    </row>
    <row r="34" spans="1:13" ht="20.100000000000001" customHeight="1" x14ac:dyDescent="0.2">
      <c r="A34" s="9"/>
      <c r="B34" s="24" t="s">
        <v>192</v>
      </c>
      <c r="C34" s="112">
        <v>13363.25503</v>
      </c>
      <c r="D34" s="112">
        <v>14415.730659000001</v>
      </c>
      <c r="E34" s="112">
        <v>11151.187608</v>
      </c>
      <c r="F34" s="42" t="s">
        <v>543</v>
      </c>
      <c r="G34" s="36"/>
      <c r="I34" s="54"/>
      <c r="J34" s="54"/>
      <c r="K34" s="54"/>
      <c r="L34" s="5"/>
      <c r="M34" s="5"/>
    </row>
    <row r="35" spans="1:13" ht="20.100000000000001" customHeight="1" x14ac:dyDescent="0.2">
      <c r="A35" s="10"/>
      <c r="B35" s="25" t="s">
        <v>193</v>
      </c>
      <c r="C35" s="113">
        <v>8680.5316970000003</v>
      </c>
      <c r="D35" s="113">
        <v>9550.3848940000007</v>
      </c>
      <c r="E35" s="113">
        <v>10378.348908</v>
      </c>
      <c r="F35" s="43" t="s">
        <v>544</v>
      </c>
      <c r="G35" s="38"/>
      <c r="I35" s="54"/>
      <c r="J35" s="54"/>
      <c r="K35" s="54"/>
      <c r="L35" s="5"/>
      <c r="M35" s="5"/>
    </row>
    <row r="36" spans="1:13" ht="20.100000000000001" customHeight="1" x14ac:dyDescent="0.2">
      <c r="A36" s="9"/>
      <c r="B36" s="24" t="s">
        <v>194</v>
      </c>
      <c r="C36" s="112">
        <v>5409.3459270000003</v>
      </c>
      <c r="D36" s="112">
        <v>5576.6742430000004</v>
      </c>
      <c r="E36" s="112">
        <v>5647.5515150000001</v>
      </c>
      <c r="F36" s="42" t="s">
        <v>166</v>
      </c>
      <c r="G36" s="36"/>
      <c r="I36" s="54"/>
      <c r="J36" s="54"/>
      <c r="K36" s="54"/>
      <c r="L36" s="5"/>
      <c r="M36" s="5"/>
    </row>
    <row r="37" spans="1:13" ht="20.100000000000001" customHeight="1" x14ac:dyDescent="0.2">
      <c r="A37" s="10"/>
      <c r="B37" s="25" t="s">
        <v>557</v>
      </c>
      <c r="C37" s="113">
        <v>60.406531000000001</v>
      </c>
      <c r="D37" s="113">
        <v>85.841516999999996</v>
      </c>
      <c r="E37" s="113">
        <v>131.26355599999999</v>
      </c>
      <c r="F37" s="43" t="s">
        <v>545</v>
      </c>
      <c r="G37" s="38"/>
      <c r="I37" s="54"/>
      <c r="J37" s="54"/>
      <c r="K37" s="54"/>
      <c r="L37" s="5"/>
      <c r="M37" s="5"/>
    </row>
    <row r="38" spans="1:13" ht="20.100000000000001" customHeight="1" x14ac:dyDescent="0.2">
      <c r="A38" s="9"/>
      <c r="B38" s="24" t="s">
        <v>195</v>
      </c>
      <c r="C38" s="112">
        <v>46.867621</v>
      </c>
      <c r="D38" s="112">
        <v>39.683379000000002</v>
      </c>
      <c r="E38" s="112">
        <v>35.310620999999998</v>
      </c>
      <c r="F38" s="42" t="s">
        <v>546</v>
      </c>
      <c r="G38" s="36"/>
      <c r="I38" s="54"/>
      <c r="J38" s="54"/>
      <c r="K38" s="54"/>
      <c r="L38" s="5"/>
      <c r="M38" s="5"/>
    </row>
    <row r="39" spans="1:13" ht="20.100000000000001" customHeight="1" x14ac:dyDescent="0.2">
      <c r="A39" s="10"/>
      <c r="B39" s="25" t="s">
        <v>556</v>
      </c>
      <c r="C39" s="113">
        <v>24.562459</v>
      </c>
      <c r="D39" s="113">
        <v>7.4768410000000003</v>
      </c>
      <c r="E39" s="113">
        <v>15.871072</v>
      </c>
      <c r="F39" s="43" t="s">
        <v>547</v>
      </c>
      <c r="G39" s="38"/>
      <c r="I39" s="54"/>
      <c r="J39" s="54"/>
      <c r="K39" s="54"/>
      <c r="L39" s="5"/>
      <c r="M39" s="5"/>
    </row>
    <row r="40" spans="1:13" ht="20.100000000000001" customHeight="1" x14ac:dyDescent="0.2">
      <c r="A40" s="9"/>
      <c r="B40" s="24" t="s">
        <v>196</v>
      </c>
      <c r="C40" s="112">
        <v>14.505865</v>
      </c>
      <c r="D40" s="112">
        <v>25.307154000000001</v>
      </c>
      <c r="E40" s="112">
        <v>12.89461</v>
      </c>
      <c r="F40" s="42" t="s">
        <v>548</v>
      </c>
      <c r="G40" s="36"/>
      <c r="I40" s="54"/>
      <c r="J40" s="54"/>
      <c r="K40" s="54"/>
      <c r="L40" s="5"/>
      <c r="M40" s="5"/>
    </row>
    <row r="41" spans="1:13" ht="20.100000000000001" customHeight="1" x14ac:dyDescent="0.2">
      <c r="A41" s="10"/>
      <c r="B41" s="25" t="s">
        <v>197</v>
      </c>
      <c r="C41" s="113">
        <v>14.312597999999999</v>
      </c>
      <c r="D41" s="113">
        <v>8.2768719999999991</v>
      </c>
      <c r="E41" s="113">
        <v>7.6895420000000003</v>
      </c>
      <c r="F41" s="43" t="s">
        <v>549</v>
      </c>
      <c r="G41" s="38"/>
      <c r="I41" s="54"/>
      <c r="J41" s="54"/>
      <c r="K41" s="54"/>
      <c r="L41" s="5"/>
      <c r="M41" s="5"/>
    </row>
    <row r="42" spans="1:13" ht="20.100000000000001" customHeight="1" x14ac:dyDescent="0.2">
      <c r="A42" s="9"/>
      <c r="B42" s="24" t="s">
        <v>198</v>
      </c>
      <c r="C42" s="112">
        <v>10.841521999999999</v>
      </c>
      <c r="D42" s="112">
        <v>4.1268120000000001</v>
      </c>
      <c r="E42" s="112">
        <v>7.5629010000000001</v>
      </c>
      <c r="F42" s="42" t="s">
        <v>550</v>
      </c>
      <c r="G42" s="36"/>
      <c r="I42" s="54"/>
      <c r="J42" s="54"/>
      <c r="K42" s="54"/>
      <c r="L42" s="5"/>
      <c r="M42" s="5"/>
    </row>
    <row r="43" spans="1:13" ht="20.100000000000001" customHeight="1" x14ac:dyDescent="0.2">
      <c r="A43" s="10"/>
      <c r="B43" s="25" t="s">
        <v>199</v>
      </c>
      <c r="C43" s="113">
        <v>5.068594</v>
      </c>
      <c r="D43" s="113">
        <v>2.4553090000000002</v>
      </c>
      <c r="E43" s="113">
        <v>4.5120019999999998</v>
      </c>
      <c r="F43" s="43" t="s">
        <v>551</v>
      </c>
      <c r="G43" s="38"/>
      <c r="I43" s="54"/>
      <c r="J43" s="54"/>
      <c r="K43" s="54"/>
      <c r="L43" s="5"/>
      <c r="M43" s="5"/>
    </row>
    <row r="44" spans="1:13" ht="20.100000000000001" customHeight="1" x14ac:dyDescent="0.2">
      <c r="A44" s="9"/>
      <c r="B44" s="24" t="s">
        <v>200</v>
      </c>
      <c r="C44" s="112">
        <v>2.1227680000000002</v>
      </c>
      <c r="D44" s="112">
        <v>0.92587399999999997</v>
      </c>
      <c r="E44" s="112">
        <v>1.7968729999999999</v>
      </c>
      <c r="F44" s="42" t="s">
        <v>552</v>
      </c>
      <c r="G44" s="36"/>
      <c r="I44" s="54"/>
      <c r="J44" s="54"/>
      <c r="K44" s="54"/>
      <c r="L44" s="5"/>
      <c r="M44" s="5"/>
    </row>
    <row r="45" spans="1:13" ht="20.100000000000001" customHeight="1" x14ac:dyDescent="0.2">
      <c r="A45" s="10"/>
      <c r="B45" s="25" t="s">
        <v>203</v>
      </c>
      <c r="C45" s="113">
        <v>0.17797199999999999</v>
      </c>
      <c r="D45" s="113">
        <v>0.40029399999999998</v>
      </c>
      <c r="E45" s="113">
        <v>0.40409899999999999</v>
      </c>
      <c r="F45" s="43" t="s">
        <v>553</v>
      </c>
      <c r="G45" s="38"/>
      <c r="I45" s="54"/>
      <c r="J45" s="54"/>
      <c r="K45" s="54"/>
      <c r="L45" s="5"/>
      <c r="M45" s="5"/>
    </row>
    <row r="46" spans="1:13" ht="20.100000000000001" customHeight="1" x14ac:dyDescent="0.2">
      <c r="A46" s="9"/>
      <c r="B46" s="24" t="s">
        <v>201</v>
      </c>
      <c r="C46" s="112">
        <v>0.33766600000000002</v>
      </c>
      <c r="D46" s="112">
        <v>0.27213199999999999</v>
      </c>
      <c r="E46" s="112">
        <v>0.303873</v>
      </c>
      <c r="F46" s="42" t="s">
        <v>554</v>
      </c>
      <c r="G46" s="36"/>
      <c r="I46" s="54"/>
      <c r="J46" s="54"/>
      <c r="K46" s="54"/>
      <c r="L46" s="5"/>
      <c r="M46" s="5"/>
    </row>
    <row r="47" spans="1:13" ht="20.100000000000001" customHeight="1" thickBot="1" x14ac:dyDescent="0.25">
      <c r="A47" s="10"/>
      <c r="B47" s="25" t="s">
        <v>202</v>
      </c>
      <c r="C47" s="113">
        <v>0.12508900000000001</v>
      </c>
      <c r="D47" s="113">
        <v>0.22751099999999999</v>
      </c>
      <c r="E47" s="113">
        <v>0.22180900000000001</v>
      </c>
      <c r="F47" s="43" t="s">
        <v>555</v>
      </c>
      <c r="G47" s="38"/>
      <c r="I47" s="54"/>
      <c r="J47" s="54"/>
      <c r="K47" s="54"/>
      <c r="L47" s="5"/>
      <c r="M47" s="5"/>
    </row>
    <row r="48" spans="1:13" ht="19.5" customHeight="1" thickBot="1" x14ac:dyDescent="0.25">
      <c r="A48" s="20"/>
      <c r="B48" s="41" t="s">
        <v>74</v>
      </c>
      <c r="C48" s="114">
        <f t="shared" ref="C48:D48" si="2">SUBTOTAL(9,C8:C47)</f>
        <v>143100.06893900005</v>
      </c>
      <c r="D48" s="114">
        <f t="shared" si="2"/>
        <v>125615.93122299999</v>
      </c>
      <c r="E48" s="114">
        <f>SUBTOTAL(9,E8:E47)</f>
        <v>125558.49458199996</v>
      </c>
      <c r="F48" s="45" t="s">
        <v>1</v>
      </c>
      <c r="G48" s="23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  <row r="123" spans="1:13" ht="35.1" customHeight="1" x14ac:dyDescent="0.2">
      <c r="A123" s="2"/>
      <c r="B123" s="2"/>
      <c r="C123" s="2"/>
      <c r="D123" s="2"/>
      <c r="E123" s="2"/>
      <c r="F123" s="2"/>
      <c r="G123" s="2"/>
      <c r="L123" s="5"/>
      <c r="M1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2"/>
  <sheetViews>
    <sheetView showGridLines="0" rightToLeft="1" workbookViewId="0">
      <selection activeCell="H5" sqref="H5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32" t="s">
        <v>67</v>
      </c>
    </row>
    <row r="2" spans="1:8" ht="45" customHeight="1" x14ac:dyDescent="0.2">
      <c r="G2" s="32"/>
    </row>
    <row r="3" spans="1:8" ht="30" customHeight="1" x14ac:dyDescent="0.2">
      <c r="A3" s="135" t="s">
        <v>479</v>
      </c>
      <c r="B3" s="135"/>
      <c r="C3" s="135"/>
      <c r="D3" s="135"/>
      <c r="E3" s="135"/>
      <c r="F3" s="135"/>
    </row>
    <row r="4" spans="1:8" ht="30" customHeight="1" x14ac:dyDescent="0.2">
      <c r="A4" s="135" t="s">
        <v>480</v>
      </c>
      <c r="B4" s="135"/>
      <c r="C4" s="135"/>
      <c r="D4" s="135"/>
      <c r="E4" s="135"/>
      <c r="F4" s="135"/>
    </row>
    <row r="5" spans="1:8" ht="36" customHeight="1" x14ac:dyDescent="0.2">
      <c r="A5" s="7"/>
      <c r="B5" s="136"/>
      <c r="C5" s="137"/>
      <c r="D5" s="33" t="s">
        <v>50</v>
      </c>
      <c r="E5" s="33" t="s">
        <v>53</v>
      </c>
      <c r="F5" s="34" t="s">
        <v>132</v>
      </c>
    </row>
    <row r="6" spans="1:8" ht="15.75" customHeight="1" x14ac:dyDescent="0.2">
      <c r="A6" s="7" t="s">
        <v>19</v>
      </c>
      <c r="B6" s="136" t="s">
        <v>470</v>
      </c>
      <c r="C6" s="137"/>
      <c r="D6" s="15" t="s">
        <v>51</v>
      </c>
      <c r="E6" s="15" t="s">
        <v>52</v>
      </c>
      <c r="F6" s="148" t="s">
        <v>133</v>
      </c>
    </row>
    <row r="7" spans="1:8" ht="18" customHeight="1" x14ac:dyDescent="0.2">
      <c r="A7" s="7" t="s">
        <v>21</v>
      </c>
      <c r="B7" s="136" t="s">
        <v>469</v>
      </c>
      <c r="C7" s="137"/>
      <c r="D7" s="147" t="s">
        <v>75</v>
      </c>
      <c r="E7" s="147"/>
      <c r="F7" s="149"/>
    </row>
    <row r="8" spans="1:8" ht="18" customHeight="1" x14ac:dyDescent="0.2">
      <c r="A8" s="9">
        <v>2016</v>
      </c>
      <c r="B8" s="35" t="s">
        <v>475</v>
      </c>
      <c r="C8" s="9" t="s">
        <v>471</v>
      </c>
      <c r="D8" s="104">
        <v>43028.918127999998</v>
      </c>
      <c r="E8" s="104">
        <v>143100.06893899999</v>
      </c>
      <c r="F8" s="117">
        <f>D8/E8*100</f>
        <v>30.069110690884543</v>
      </c>
    </row>
    <row r="9" spans="1:8" ht="18" customHeight="1" x14ac:dyDescent="0.2">
      <c r="A9" s="10">
        <v>2016</v>
      </c>
      <c r="B9" s="37" t="s">
        <v>476</v>
      </c>
      <c r="C9" s="10" t="s">
        <v>472</v>
      </c>
      <c r="D9" s="105">
        <v>45630.982318000002</v>
      </c>
      <c r="E9" s="105">
        <v>139626.36507</v>
      </c>
      <c r="F9" s="118">
        <f t="shared" ref="F9:F11" si="0">D9/E9*100</f>
        <v>32.680777942706925</v>
      </c>
    </row>
    <row r="10" spans="1:8" ht="18" customHeight="1" x14ac:dyDescent="0.2">
      <c r="A10" s="9">
        <v>2016</v>
      </c>
      <c r="B10" s="35" t="s">
        <v>477</v>
      </c>
      <c r="C10" s="9" t="s">
        <v>473</v>
      </c>
      <c r="D10" s="104">
        <v>42069.858998999996</v>
      </c>
      <c r="E10" s="104">
        <v>117293.597572</v>
      </c>
      <c r="F10" s="117">
        <f t="shared" si="0"/>
        <v>35.867140125168092</v>
      </c>
    </row>
    <row r="11" spans="1:8" ht="18" customHeight="1" x14ac:dyDescent="0.2">
      <c r="A11" s="10">
        <v>2016</v>
      </c>
      <c r="B11" s="37" t="s">
        <v>478</v>
      </c>
      <c r="C11" s="10" t="s">
        <v>474</v>
      </c>
      <c r="D11" s="105">
        <v>46963.772769000003</v>
      </c>
      <c r="E11" s="105">
        <v>125615.93122300001</v>
      </c>
      <c r="F11" s="118">
        <f t="shared" si="0"/>
        <v>37.386796652112096</v>
      </c>
    </row>
    <row r="12" spans="1:8" ht="18" customHeight="1" thickBot="1" x14ac:dyDescent="0.25">
      <c r="A12" s="72">
        <v>2017</v>
      </c>
      <c r="B12" s="73" t="s">
        <v>475</v>
      </c>
      <c r="C12" s="72" t="s">
        <v>471</v>
      </c>
      <c r="D12" s="106">
        <v>44849.091057999998</v>
      </c>
      <c r="E12" s="106">
        <v>125558.494582</v>
      </c>
      <c r="F12" s="119">
        <f t="shared" ref="F12" si="1">D12/E12*100</f>
        <v>35.719678869445083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G7" sqref="G7"/>
    </sheetView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32" t="s">
        <v>67</v>
      </c>
    </row>
    <row r="2" spans="1:6" ht="45" customHeight="1" x14ac:dyDescent="0.2">
      <c r="E2" s="32"/>
    </row>
    <row r="3" spans="1:6" ht="30" customHeight="1" x14ac:dyDescent="0.2">
      <c r="A3" s="135" t="s">
        <v>59</v>
      </c>
      <c r="B3" s="135"/>
      <c r="C3" s="135"/>
      <c r="D3" s="135"/>
    </row>
    <row r="4" spans="1:6" ht="30" customHeight="1" x14ac:dyDescent="0.2">
      <c r="A4" s="135" t="s">
        <v>65</v>
      </c>
      <c r="B4" s="135"/>
      <c r="C4" s="135"/>
      <c r="D4" s="135"/>
    </row>
    <row r="5" spans="1:6" ht="36" customHeight="1" x14ac:dyDescent="0.2">
      <c r="A5" s="7"/>
      <c r="B5" s="33" t="s">
        <v>50</v>
      </c>
      <c r="C5" s="33" t="s">
        <v>53</v>
      </c>
      <c r="D5" s="34" t="s">
        <v>132</v>
      </c>
    </row>
    <row r="6" spans="1:6" ht="15.75" customHeight="1" x14ac:dyDescent="0.2">
      <c r="A6" s="7" t="s">
        <v>19</v>
      </c>
      <c r="B6" s="15" t="s">
        <v>51</v>
      </c>
      <c r="C6" s="15" t="s">
        <v>52</v>
      </c>
      <c r="D6" s="148" t="s">
        <v>133</v>
      </c>
    </row>
    <row r="7" spans="1:6" ht="18" customHeight="1" x14ac:dyDescent="0.2">
      <c r="A7" s="7" t="s">
        <v>21</v>
      </c>
      <c r="B7" s="147" t="s">
        <v>75</v>
      </c>
      <c r="C7" s="147"/>
      <c r="D7" s="149"/>
    </row>
    <row r="8" spans="1:6" ht="18" customHeight="1" x14ac:dyDescent="0.2">
      <c r="A8" s="9">
        <v>2007</v>
      </c>
      <c r="B8" s="48">
        <v>104467.908199</v>
      </c>
      <c r="C8" s="48">
        <v>338088.045812</v>
      </c>
      <c r="D8" s="117">
        <f t="shared" ref="D8:D17" si="0">B8/C8*100</f>
        <v>30.899616089085647</v>
      </c>
    </row>
    <row r="9" spans="1:6" ht="18" customHeight="1" x14ac:dyDescent="0.2">
      <c r="A9" s="10">
        <v>2008</v>
      </c>
      <c r="B9" s="49">
        <v>121621.62354900001</v>
      </c>
      <c r="C9" s="49">
        <v>431752.65124400001</v>
      </c>
      <c r="D9" s="118">
        <f t="shared" si="0"/>
        <v>28.16928238855607</v>
      </c>
    </row>
    <row r="10" spans="1:6" ht="18" customHeight="1" x14ac:dyDescent="0.2">
      <c r="A10" s="9">
        <v>2009</v>
      </c>
      <c r="B10" s="48">
        <v>109618.86309</v>
      </c>
      <c r="C10" s="48">
        <v>358290.170148</v>
      </c>
      <c r="D10" s="117">
        <f t="shared" si="0"/>
        <v>30.594995962272538</v>
      </c>
    </row>
    <row r="11" spans="1:6" ht="18" customHeight="1" x14ac:dyDescent="0.2">
      <c r="A11" s="10">
        <v>2010</v>
      </c>
      <c r="B11" s="49">
        <v>134609.56175499997</v>
      </c>
      <c r="C11" s="49">
        <v>400735.52090999996</v>
      </c>
      <c r="D11" s="118">
        <f t="shared" si="0"/>
        <v>33.590623923061599</v>
      </c>
    </row>
    <row r="12" spans="1:6" ht="18" customHeight="1" x14ac:dyDescent="0.2">
      <c r="A12" s="9">
        <v>2011</v>
      </c>
      <c r="B12" s="48">
        <v>176567.73164899999</v>
      </c>
      <c r="C12" s="48">
        <v>493449.08258499997</v>
      </c>
      <c r="D12" s="117">
        <f t="shared" si="0"/>
        <v>35.782360912300412</v>
      </c>
    </row>
    <row r="13" spans="1:6" ht="18" customHeight="1" x14ac:dyDescent="0.2">
      <c r="A13" s="10">
        <v>2012</v>
      </c>
      <c r="B13" s="49">
        <v>190951.55351299999</v>
      </c>
      <c r="C13" s="49">
        <v>583473.06787499995</v>
      </c>
      <c r="D13" s="118">
        <f t="shared" si="0"/>
        <v>32.726712512788744</v>
      </c>
    </row>
    <row r="14" spans="1:6" ht="18" customHeight="1" x14ac:dyDescent="0.2">
      <c r="A14" s="9">
        <v>2013</v>
      </c>
      <c r="B14" s="48">
        <v>202443.212959</v>
      </c>
      <c r="C14" s="48">
        <v>630582.43309199996</v>
      </c>
      <c r="D14" s="117">
        <f t="shared" si="0"/>
        <v>32.104163125245861</v>
      </c>
    </row>
    <row r="15" spans="1:6" ht="18" customHeight="1" x14ac:dyDescent="0.2">
      <c r="A15" s="10">
        <v>2014</v>
      </c>
      <c r="B15" s="49">
        <v>217029.90358300001</v>
      </c>
      <c r="C15" s="49">
        <v>651875.76067400002</v>
      </c>
      <c r="D15" s="118">
        <f t="shared" si="0"/>
        <v>33.293139072789614</v>
      </c>
    </row>
    <row r="16" spans="1:6" ht="18" customHeight="1" x14ac:dyDescent="0.2">
      <c r="A16" s="9">
        <v>2015</v>
      </c>
      <c r="B16" s="48">
        <v>189901.077563</v>
      </c>
      <c r="C16" s="48">
        <v>655033.36353199999</v>
      </c>
      <c r="D16" s="117">
        <f t="shared" si="0"/>
        <v>28.991054217305201</v>
      </c>
    </row>
    <row r="17" spans="1:4" ht="18" customHeight="1" thickBot="1" x14ac:dyDescent="0.25">
      <c r="A17" s="16">
        <v>2016</v>
      </c>
      <c r="B17" s="50">
        <v>177693.53221400001</v>
      </c>
      <c r="C17" s="50">
        <v>525635.96280400001</v>
      </c>
      <c r="D17" s="120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M85"/>
  <sheetViews>
    <sheetView showGridLines="0" rightToLeft="1" workbookViewId="0">
      <selection activeCell="M6" sqref="M6"/>
    </sheetView>
  </sheetViews>
  <sheetFormatPr defaultColWidth="8.625" defaultRowHeight="18" customHeight="1" x14ac:dyDescent="0.2"/>
  <cols>
    <col min="1" max="1" width="10.125" style="5" customWidth="1"/>
    <col min="2" max="10" width="9.75" style="5" customWidth="1"/>
    <col min="11" max="11" width="10.375" style="5" customWidth="1"/>
    <col min="12" max="12" width="0.375" style="5" customWidth="1"/>
    <col min="13" max="13" width="11.625" style="5" bestFit="1" customWidth="1"/>
    <col min="14" max="242" width="8.625" style="5"/>
    <col min="243" max="243" width="5.625" style="5" customWidth="1"/>
    <col min="244" max="244" width="32.625" style="5" customWidth="1"/>
    <col min="245" max="245" width="5.625" style="5" customWidth="1"/>
    <col min="246" max="246" width="32.625" style="5" customWidth="1"/>
    <col min="247" max="252" width="8.625" style="5"/>
    <col min="253" max="253" width="32.625" style="5" customWidth="1"/>
    <col min="254" max="254" width="5.625" style="5" customWidth="1"/>
    <col min="255" max="255" width="32.625" style="5" customWidth="1"/>
    <col min="256" max="256" width="5.625" style="5" customWidth="1"/>
    <col min="257" max="498" width="8.625" style="5"/>
    <col min="499" max="499" width="5.625" style="5" customWidth="1"/>
    <col min="500" max="500" width="32.625" style="5" customWidth="1"/>
    <col min="501" max="501" width="5.625" style="5" customWidth="1"/>
    <col min="502" max="502" width="32.625" style="5" customWidth="1"/>
    <col min="503" max="508" width="8.625" style="5"/>
    <col min="509" max="509" width="32.625" style="5" customWidth="1"/>
    <col min="510" max="510" width="5.625" style="5" customWidth="1"/>
    <col min="511" max="511" width="32.625" style="5" customWidth="1"/>
    <col min="512" max="512" width="5.625" style="5" customWidth="1"/>
    <col min="513" max="754" width="8.625" style="5"/>
    <col min="755" max="755" width="5.625" style="5" customWidth="1"/>
    <col min="756" max="756" width="32.625" style="5" customWidth="1"/>
    <col min="757" max="757" width="5.625" style="5" customWidth="1"/>
    <col min="758" max="758" width="32.625" style="5" customWidth="1"/>
    <col min="759" max="764" width="8.625" style="5"/>
    <col min="765" max="765" width="32.625" style="5" customWidth="1"/>
    <col min="766" max="766" width="5.625" style="5" customWidth="1"/>
    <col min="767" max="767" width="32.625" style="5" customWidth="1"/>
    <col min="768" max="768" width="5.625" style="5" customWidth="1"/>
    <col min="769" max="1010" width="8.625" style="5"/>
    <col min="1011" max="1011" width="5.625" style="5" customWidth="1"/>
    <col min="1012" max="1012" width="32.625" style="5" customWidth="1"/>
    <col min="1013" max="1013" width="5.625" style="5" customWidth="1"/>
    <col min="1014" max="1014" width="32.625" style="5" customWidth="1"/>
    <col min="1015" max="1020" width="8.625" style="5"/>
    <col min="1021" max="1021" width="32.625" style="5" customWidth="1"/>
    <col min="1022" max="1022" width="5.625" style="5" customWidth="1"/>
    <col min="1023" max="1023" width="32.625" style="5" customWidth="1"/>
    <col min="1024" max="1024" width="5.625" style="5" customWidth="1"/>
    <col min="1025" max="1266" width="8.625" style="5"/>
    <col min="1267" max="1267" width="5.625" style="5" customWidth="1"/>
    <col min="1268" max="1268" width="32.625" style="5" customWidth="1"/>
    <col min="1269" max="1269" width="5.625" style="5" customWidth="1"/>
    <col min="1270" max="1270" width="32.625" style="5" customWidth="1"/>
    <col min="1271" max="1276" width="8.625" style="5"/>
    <col min="1277" max="1277" width="32.625" style="5" customWidth="1"/>
    <col min="1278" max="1278" width="5.625" style="5" customWidth="1"/>
    <col min="1279" max="1279" width="32.625" style="5" customWidth="1"/>
    <col min="1280" max="1280" width="5.625" style="5" customWidth="1"/>
    <col min="1281" max="1522" width="8.625" style="5"/>
    <col min="1523" max="1523" width="5.625" style="5" customWidth="1"/>
    <col min="1524" max="1524" width="32.625" style="5" customWidth="1"/>
    <col min="1525" max="1525" width="5.625" style="5" customWidth="1"/>
    <col min="1526" max="1526" width="32.625" style="5" customWidth="1"/>
    <col min="1527" max="1532" width="8.625" style="5"/>
    <col min="1533" max="1533" width="32.625" style="5" customWidth="1"/>
    <col min="1534" max="1534" width="5.625" style="5" customWidth="1"/>
    <col min="1535" max="1535" width="32.625" style="5" customWidth="1"/>
    <col min="1536" max="1536" width="5.625" style="5" customWidth="1"/>
    <col min="1537" max="1778" width="8.625" style="5"/>
    <col min="1779" max="1779" width="5.625" style="5" customWidth="1"/>
    <col min="1780" max="1780" width="32.625" style="5" customWidth="1"/>
    <col min="1781" max="1781" width="5.625" style="5" customWidth="1"/>
    <col min="1782" max="1782" width="32.625" style="5" customWidth="1"/>
    <col min="1783" max="1788" width="8.625" style="5"/>
    <col min="1789" max="1789" width="32.625" style="5" customWidth="1"/>
    <col min="1790" max="1790" width="5.625" style="5" customWidth="1"/>
    <col min="1791" max="1791" width="32.625" style="5" customWidth="1"/>
    <col min="1792" max="1792" width="5.625" style="5" customWidth="1"/>
    <col min="1793" max="2034" width="8.625" style="5"/>
    <col min="2035" max="2035" width="5.625" style="5" customWidth="1"/>
    <col min="2036" max="2036" width="32.625" style="5" customWidth="1"/>
    <col min="2037" max="2037" width="5.625" style="5" customWidth="1"/>
    <col min="2038" max="2038" width="32.625" style="5" customWidth="1"/>
    <col min="2039" max="2044" width="8.625" style="5"/>
    <col min="2045" max="2045" width="32.625" style="5" customWidth="1"/>
    <col min="2046" max="2046" width="5.625" style="5" customWidth="1"/>
    <col min="2047" max="2047" width="32.625" style="5" customWidth="1"/>
    <col min="2048" max="2048" width="5.625" style="5" customWidth="1"/>
    <col min="2049" max="2290" width="8.625" style="5"/>
    <col min="2291" max="2291" width="5.625" style="5" customWidth="1"/>
    <col min="2292" max="2292" width="32.625" style="5" customWidth="1"/>
    <col min="2293" max="2293" width="5.625" style="5" customWidth="1"/>
    <col min="2294" max="2294" width="32.625" style="5" customWidth="1"/>
    <col min="2295" max="2300" width="8.625" style="5"/>
    <col min="2301" max="2301" width="32.625" style="5" customWidth="1"/>
    <col min="2302" max="2302" width="5.625" style="5" customWidth="1"/>
    <col min="2303" max="2303" width="32.625" style="5" customWidth="1"/>
    <col min="2304" max="2304" width="5.625" style="5" customWidth="1"/>
    <col min="2305" max="2546" width="8.625" style="5"/>
    <col min="2547" max="2547" width="5.625" style="5" customWidth="1"/>
    <col min="2548" max="2548" width="32.625" style="5" customWidth="1"/>
    <col min="2549" max="2549" width="5.625" style="5" customWidth="1"/>
    <col min="2550" max="2550" width="32.625" style="5" customWidth="1"/>
    <col min="2551" max="2556" width="8.625" style="5"/>
    <col min="2557" max="2557" width="32.625" style="5" customWidth="1"/>
    <col min="2558" max="2558" width="5.625" style="5" customWidth="1"/>
    <col min="2559" max="2559" width="32.625" style="5" customWidth="1"/>
    <col min="2560" max="2560" width="5.625" style="5" customWidth="1"/>
    <col min="2561" max="2802" width="8.625" style="5"/>
    <col min="2803" max="2803" width="5.625" style="5" customWidth="1"/>
    <col min="2804" max="2804" width="32.625" style="5" customWidth="1"/>
    <col min="2805" max="2805" width="5.625" style="5" customWidth="1"/>
    <col min="2806" max="2806" width="32.625" style="5" customWidth="1"/>
    <col min="2807" max="2812" width="8.625" style="5"/>
    <col min="2813" max="2813" width="32.625" style="5" customWidth="1"/>
    <col min="2814" max="2814" width="5.625" style="5" customWidth="1"/>
    <col min="2815" max="2815" width="32.625" style="5" customWidth="1"/>
    <col min="2816" max="2816" width="5.625" style="5" customWidth="1"/>
    <col min="2817" max="3058" width="8.625" style="5"/>
    <col min="3059" max="3059" width="5.625" style="5" customWidth="1"/>
    <col min="3060" max="3060" width="32.625" style="5" customWidth="1"/>
    <col min="3061" max="3061" width="5.625" style="5" customWidth="1"/>
    <col min="3062" max="3062" width="32.625" style="5" customWidth="1"/>
    <col min="3063" max="3068" width="8.625" style="5"/>
    <col min="3069" max="3069" width="32.625" style="5" customWidth="1"/>
    <col min="3070" max="3070" width="5.625" style="5" customWidth="1"/>
    <col min="3071" max="3071" width="32.625" style="5" customWidth="1"/>
    <col min="3072" max="3072" width="5.625" style="5" customWidth="1"/>
    <col min="3073" max="3314" width="8.625" style="5"/>
    <col min="3315" max="3315" width="5.625" style="5" customWidth="1"/>
    <col min="3316" max="3316" width="32.625" style="5" customWidth="1"/>
    <col min="3317" max="3317" width="5.625" style="5" customWidth="1"/>
    <col min="3318" max="3318" width="32.625" style="5" customWidth="1"/>
    <col min="3319" max="3324" width="8.625" style="5"/>
    <col min="3325" max="3325" width="32.625" style="5" customWidth="1"/>
    <col min="3326" max="3326" width="5.625" style="5" customWidth="1"/>
    <col min="3327" max="3327" width="32.625" style="5" customWidth="1"/>
    <col min="3328" max="3328" width="5.625" style="5" customWidth="1"/>
    <col min="3329" max="3570" width="8.625" style="5"/>
    <col min="3571" max="3571" width="5.625" style="5" customWidth="1"/>
    <col min="3572" max="3572" width="32.625" style="5" customWidth="1"/>
    <col min="3573" max="3573" width="5.625" style="5" customWidth="1"/>
    <col min="3574" max="3574" width="32.625" style="5" customWidth="1"/>
    <col min="3575" max="3580" width="8.625" style="5"/>
    <col min="3581" max="3581" width="32.625" style="5" customWidth="1"/>
    <col min="3582" max="3582" width="5.625" style="5" customWidth="1"/>
    <col min="3583" max="3583" width="32.625" style="5" customWidth="1"/>
    <col min="3584" max="3584" width="5.625" style="5" customWidth="1"/>
    <col min="3585" max="3826" width="8.625" style="5"/>
    <col min="3827" max="3827" width="5.625" style="5" customWidth="1"/>
    <col min="3828" max="3828" width="32.625" style="5" customWidth="1"/>
    <col min="3829" max="3829" width="5.625" style="5" customWidth="1"/>
    <col min="3830" max="3830" width="32.625" style="5" customWidth="1"/>
    <col min="3831" max="3836" width="8.625" style="5"/>
    <col min="3837" max="3837" width="32.625" style="5" customWidth="1"/>
    <col min="3838" max="3838" width="5.625" style="5" customWidth="1"/>
    <col min="3839" max="3839" width="32.625" style="5" customWidth="1"/>
    <col min="3840" max="3840" width="5.625" style="5" customWidth="1"/>
    <col min="3841" max="4082" width="8.625" style="5"/>
    <col min="4083" max="4083" width="5.625" style="5" customWidth="1"/>
    <col min="4084" max="4084" width="32.625" style="5" customWidth="1"/>
    <col min="4085" max="4085" width="5.625" style="5" customWidth="1"/>
    <col min="4086" max="4086" width="32.625" style="5" customWidth="1"/>
    <col min="4087" max="4092" width="8.625" style="5"/>
    <col min="4093" max="4093" width="32.625" style="5" customWidth="1"/>
    <col min="4094" max="4094" width="5.625" style="5" customWidth="1"/>
    <col min="4095" max="4095" width="32.625" style="5" customWidth="1"/>
    <col min="4096" max="4096" width="5.625" style="5" customWidth="1"/>
    <col min="4097" max="4338" width="8.625" style="5"/>
    <col min="4339" max="4339" width="5.625" style="5" customWidth="1"/>
    <col min="4340" max="4340" width="32.625" style="5" customWidth="1"/>
    <col min="4341" max="4341" width="5.625" style="5" customWidth="1"/>
    <col min="4342" max="4342" width="32.625" style="5" customWidth="1"/>
    <col min="4343" max="4348" width="8.625" style="5"/>
    <col min="4349" max="4349" width="32.625" style="5" customWidth="1"/>
    <col min="4350" max="4350" width="5.625" style="5" customWidth="1"/>
    <col min="4351" max="4351" width="32.625" style="5" customWidth="1"/>
    <col min="4352" max="4352" width="5.625" style="5" customWidth="1"/>
    <col min="4353" max="4594" width="8.625" style="5"/>
    <col min="4595" max="4595" width="5.625" style="5" customWidth="1"/>
    <col min="4596" max="4596" width="32.625" style="5" customWidth="1"/>
    <col min="4597" max="4597" width="5.625" style="5" customWidth="1"/>
    <col min="4598" max="4598" width="32.625" style="5" customWidth="1"/>
    <col min="4599" max="4604" width="8.625" style="5"/>
    <col min="4605" max="4605" width="32.625" style="5" customWidth="1"/>
    <col min="4606" max="4606" width="5.625" style="5" customWidth="1"/>
    <col min="4607" max="4607" width="32.625" style="5" customWidth="1"/>
    <col min="4608" max="4608" width="5.625" style="5" customWidth="1"/>
    <col min="4609" max="4850" width="8.625" style="5"/>
    <col min="4851" max="4851" width="5.625" style="5" customWidth="1"/>
    <col min="4852" max="4852" width="32.625" style="5" customWidth="1"/>
    <col min="4853" max="4853" width="5.625" style="5" customWidth="1"/>
    <col min="4854" max="4854" width="32.625" style="5" customWidth="1"/>
    <col min="4855" max="4860" width="8.625" style="5"/>
    <col min="4861" max="4861" width="32.625" style="5" customWidth="1"/>
    <col min="4862" max="4862" width="5.625" style="5" customWidth="1"/>
    <col min="4863" max="4863" width="32.625" style="5" customWidth="1"/>
    <col min="4864" max="4864" width="5.625" style="5" customWidth="1"/>
    <col min="4865" max="5106" width="8.625" style="5"/>
    <col min="5107" max="5107" width="5.625" style="5" customWidth="1"/>
    <col min="5108" max="5108" width="32.625" style="5" customWidth="1"/>
    <col min="5109" max="5109" width="5.625" style="5" customWidth="1"/>
    <col min="5110" max="5110" width="32.625" style="5" customWidth="1"/>
    <col min="5111" max="5116" width="8.625" style="5"/>
    <col min="5117" max="5117" width="32.625" style="5" customWidth="1"/>
    <col min="5118" max="5118" width="5.625" style="5" customWidth="1"/>
    <col min="5119" max="5119" width="32.625" style="5" customWidth="1"/>
    <col min="5120" max="5120" width="5.625" style="5" customWidth="1"/>
    <col min="5121" max="5362" width="8.625" style="5"/>
    <col min="5363" max="5363" width="5.625" style="5" customWidth="1"/>
    <col min="5364" max="5364" width="32.625" style="5" customWidth="1"/>
    <col min="5365" max="5365" width="5.625" style="5" customWidth="1"/>
    <col min="5366" max="5366" width="32.625" style="5" customWidth="1"/>
    <col min="5367" max="5372" width="8.625" style="5"/>
    <col min="5373" max="5373" width="32.625" style="5" customWidth="1"/>
    <col min="5374" max="5374" width="5.625" style="5" customWidth="1"/>
    <col min="5375" max="5375" width="32.625" style="5" customWidth="1"/>
    <col min="5376" max="5376" width="5.625" style="5" customWidth="1"/>
    <col min="5377" max="5618" width="8.625" style="5"/>
    <col min="5619" max="5619" width="5.625" style="5" customWidth="1"/>
    <col min="5620" max="5620" width="32.625" style="5" customWidth="1"/>
    <col min="5621" max="5621" width="5.625" style="5" customWidth="1"/>
    <col min="5622" max="5622" width="32.625" style="5" customWidth="1"/>
    <col min="5623" max="5628" width="8.625" style="5"/>
    <col min="5629" max="5629" width="32.625" style="5" customWidth="1"/>
    <col min="5630" max="5630" width="5.625" style="5" customWidth="1"/>
    <col min="5631" max="5631" width="32.625" style="5" customWidth="1"/>
    <col min="5632" max="5632" width="5.625" style="5" customWidth="1"/>
    <col min="5633" max="5874" width="8.625" style="5"/>
    <col min="5875" max="5875" width="5.625" style="5" customWidth="1"/>
    <col min="5876" max="5876" width="32.625" style="5" customWidth="1"/>
    <col min="5877" max="5877" width="5.625" style="5" customWidth="1"/>
    <col min="5878" max="5878" width="32.625" style="5" customWidth="1"/>
    <col min="5879" max="5884" width="8.625" style="5"/>
    <col min="5885" max="5885" width="32.625" style="5" customWidth="1"/>
    <col min="5886" max="5886" width="5.625" style="5" customWidth="1"/>
    <col min="5887" max="5887" width="32.625" style="5" customWidth="1"/>
    <col min="5888" max="5888" width="5.625" style="5" customWidth="1"/>
    <col min="5889" max="6130" width="8.625" style="5"/>
    <col min="6131" max="6131" width="5.625" style="5" customWidth="1"/>
    <col min="6132" max="6132" width="32.625" style="5" customWidth="1"/>
    <col min="6133" max="6133" width="5.625" style="5" customWidth="1"/>
    <col min="6134" max="6134" width="32.625" style="5" customWidth="1"/>
    <col min="6135" max="6140" width="8.625" style="5"/>
    <col min="6141" max="6141" width="32.625" style="5" customWidth="1"/>
    <col min="6142" max="6142" width="5.625" style="5" customWidth="1"/>
    <col min="6143" max="6143" width="32.625" style="5" customWidth="1"/>
    <col min="6144" max="6144" width="5.625" style="5" customWidth="1"/>
    <col min="6145" max="6386" width="8.625" style="5"/>
    <col min="6387" max="6387" width="5.625" style="5" customWidth="1"/>
    <col min="6388" max="6388" width="32.625" style="5" customWidth="1"/>
    <col min="6389" max="6389" width="5.625" style="5" customWidth="1"/>
    <col min="6390" max="6390" width="32.625" style="5" customWidth="1"/>
    <col min="6391" max="6396" width="8.625" style="5"/>
    <col min="6397" max="6397" width="32.625" style="5" customWidth="1"/>
    <col min="6398" max="6398" width="5.625" style="5" customWidth="1"/>
    <col min="6399" max="6399" width="32.625" style="5" customWidth="1"/>
    <col min="6400" max="6400" width="5.625" style="5" customWidth="1"/>
    <col min="6401" max="6642" width="8.625" style="5"/>
    <col min="6643" max="6643" width="5.625" style="5" customWidth="1"/>
    <col min="6644" max="6644" width="32.625" style="5" customWidth="1"/>
    <col min="6645" max="6645" width="5.625" style="5" customWidth="1"/>
    <col min="6646" max="6646" width="32.625" style="5" customWidth="1"/>
    <col min="6647" max="6652" width="8.625" style="5"/>
    <col min="6653" max="6653" width="32.625" style="5" customWidth="1"/>
    <col min="6654" max="6654" width="5.625" style="5" customWidth="1"/>
    <col min="6655" max="6655" width="32.625" style="5" customWidth="1"/>
    <col min="6656" max="6656" width="5.625" style="5" customWidth="1"/>
    <col min="6657" max="6898" width="8.625" style="5"/>
    <col min="6899" max="6899" width="5.625" style="5" customWidth="1"/>
    <col min="6900" max="6900" width="32.625" style="5" customWidth="1"/>
    <col min="6901" max="6901" width="5.625" style="5" customWidth="1"/>
    <col min="6902" max="6902" width="32.625" style="5" customWidth="1"/>
    <col min="6903" max="6908" width="8.625" style="5"/>
    <col min="6909" max="6909" width="32.625" style="5" customWidth="1"/>
    <col min="6910" max="6910" width="5.625" style="5" customWidth="1"/>
    <col min="6911" max="6911" width="32.625" style="5" customWidth="1"/>
    <col min="6912" max="6912" width="5.625" style="5" customWidth="1"/>
    <col min="6913" max="7154" width="8.625" style="5"/>
    <col min="7155" max="7155" width="5.625" style="5" customWidth="1"/>
    <col min="7156" max="7156" width="32.625" style="5" customWidth="1"/>
    <col min="7157" max="7157" width="5.625" style="5" customWidth="1"/>
    <col min="7158" max="7158" width="32.625" style="5" customWidth="1"/>
    <col min="7159" max="7164" width="8.625" style="5"/>
    <col min="7165" max="7165" width="32.625" style="5" customWidth="1"/>
    <col min="7166" max="7166" width="5.625" style="5" customWidth="1"/>
    <col min="7167" max="7167" width="32.625" style="5" customWidth="1"/>
    <col min="7168" max="7168" width="5.625" style="5" customWidth="1"/>
    <col min="7169" max="7410" width="8.625" style="5"/>
    <col min="7411" max="7411" width="5.625" style="5" customWidth="1"/>
    <col min="7412" max="7412" width="32.625" style="5" customWidth="1"/>
    <col min="7413" max="7413" width="5.625" style="5" customWidth="1"/>
    <col min="7414" max="7414" width="32.625" style="5" customWidth="1"/>
    <col min="7415" max="7420" width="8.625" style="5"/>
    <col min="7421" max="7421" width="32.625" style="5" customWidth="1"/>
    <col min="7422" max="7422" width="5.625" style="5" customWidth="1"/>
    <col min="7423" max="7423" width="32.625" style="5" customWidth="1"/>
    <col min="7424" max="7424" width="5.625" style="5" customWidth="1"/>
    <col min="7425" max="7666" width="8.625" style="5"/>
    <col min="7667" max="7667" width="5.625" style="5" customWidth="1"/>
    <col min="7668" max="7668" width="32.625" style="5" customWidth="1"/>
    <col min="7669" max="7669" width="5.625" style="5" customWidth="1"/>
    <col min="7670" max="7670" width="32.625" style="5" customWidth="1"/>
    <col min="7671" max="7676" width="8.625" style="5"/>
    <col min="7677" max="7677" width="32.625" style="5" customWidth="1"/>
    <col min="7678" max="7678" width="5.625" style="5" customWidth="1"/>
    <col min="7679" max="7679" width="32.625" style="5" customWidth="1"/>
    <col min="7680" max="7680" width="5.625" style="5" customWidth="1"/>
    <col min="7681" max="7922" width="8.625" style="5"/>
    <col min="7923" max="7923" width="5.625" style="5" customWidth="1"/>
    <col min="7924" max="7924" width="32.625" style="5" customWidth="1"/>
    <col min="7925" max="7925" width="5.625" style="5" customWidth="1"/>
    <col min="7926" max="7926" width="32.625" style="5" customWidth="1"/>
    <col min="7927" max="7932" width="8.625" style="5"/>
    <col min="7933" max="7933" width="32.625" style="5" customWidth="1"/>
    <col min="7934" max="7934" width="5.625" style="5" customWidth="1"/>
    <col min="7935" max="7935" width="32.625" style="5" customWidth="1"/>
    <col min="7936" max="7936" width="5.625" style="5" customWidth="1"/>
    <col min="7937" max="8178" width="8.625" style="5"/>
    <col min="8179" max="8179" width="5.625" style="5" customWidth="1"/>
    <col min="8180" max="8180" width="32.625" style="5" customWidth="1"/>
    <col min="8181" max="8181" width="5.625" style="5" customWidth="1"/>
    <col min="8182" max="8182" width="32.625" style="5" customWidth="1"/>
    <col min="8183" max="8188" width="8.625" style="5"/>
    <col min="8189" max="8189" width="32.625" style="5" customWidth="1"/>
    <col min="8190" max="8190" width="5.625" style="5" customWidth="1"/>
    <col min="8191" max="8191" width="32.625" style="5" customWidth="1"/>
    <col min="8192" max="8192" width="5.625" style="5" customWidth="1"/>
    <col min="8193" max="8434" width="8.625" style="5"/>
    <col min="8435" max="8435" width="5.625" style="5" customWidth="1"/>
    <col min="8436" max="8436" width="32.625" style="5" customWidth="1"/>
    <col min="8437" max="8437" width="5.625" style="5" customWidth="1"/>
    <col min="8438" max="8438" width="32.625" style="5" customWidth="1"/>
    <col min="8439" max="8444" width="8.625" style="5"/>
    <col min="8445" max="8445" width="32.625" style="5" customWidth="1"/>
    <col min="8446" max="8446" width="5.625" style="5" customWidth="1"/>
    <col min="8447" max="8447" width="32.625" style="5" customWidth="1"/>
    <col min="8448" max="8448" width="5.625" style="5" customWidth="1"/>
    <col min="8449" max="8690" width="8.625" style="5"/>
    <col min="8691" max="8691" width="5.625" style="5" customWidth="1"/>
    <col min="8692" max="8692" width="32.625" style="5" customWidth="1"/>
    <col min="8693" max="8693" width="5.625" style="5" customWidth="1"/>
    <col min="8694" max="8694" width="32.625" style="5" customWidth="1"/>
    <col min="8695" max="8700" width="8.625" style="5"/>
    <col min="8701" max="8701" width="32.625" style="5" customWidth="1"/>
    <col min="8702" max="8702" width="5.625" style="5" customWidth="1"/>
    <col min="8703" max="8703" width="32.625" style="5" customWidth="1"/>
    <col min="8704" max="8704" width="5.625" style="5" customWidth="1"/>
    <col min="8705" max="8946" width="8.625" style="5"/>
    <col min="8947" max="8947" width="5.625" style="5" customWidth="1"/>
    <col min="8948" max="8948" width="32.625" style="5" customWidth="1"/>
    <col min="8949" max="8949" width="5.625" style="5" customWidth="1"/>
    <col min="8950" max="8950" width="32.625" style="5" customWidth="1"/>
    <col min="8951" max="8956" width="8.625" style="5"/>
    <col min="8957" max="8957" width="32.625" style="5" customWidth="1"/>
    <col min="8958" max="8958" width="5.625" style="5" customWidth="1"/>
    <col min="8959" max="8959" width="32.625" style="5" customWidth="1"/>
    <col min="8960" max="8960" width="5.625" style="5" customWidth="1"/>
    <col min="8961" max="9202" width="8.625" style="5"/>
    <col min="9203" max="9203" width="5.625" style="5" customWidth="1"/>
    <col min="9204" max="9204" width="32.625" style="5" customWidth="1"/>
    <col min="9205" max="9205" width="5.625" style="5" customWidth="1"/>
    <col min="9206" max="9206" width="32.625" style="5" customWidth="1"/>
    <col min="9207" max="9212" width="8.625" style="5"/>
    <col min="9213" max="9213" width="32.625" style="5" customWidth="1"/>
    <col min="9214" max="9214" width="5.625" style="5" customWidth="1"/>
    <col min="9215" max="9215" width="32.625" style="5" customWidth="1"/>
    <col min="9216" max="9216" width="5.625" style="5" customWidth="1"/>
    <col min="9217" max="9458" width="8.625" style="5"/>
    <col min="9459" max="9459" width="5.625" style="5" customWidth="1"/>
    <col min="9460" max="9460" width="32.625" style="5" customWidth="1"/>
    <col min="9461" max="9461" width="5.625" style="5" customWidth="1"/>
    <col min="9462" max="9462" width="32.625" style="5" customWidth="1"/>
    <col min="9463" max="9468" width="8.625" style="5"/>
    <col min="9469" max="9469" width="32.625" style="5" customWidth="1"/>
    <col min="9470" max="9470" width="5.625" style="5" customWidth="1"/>
    <col min="9471" max="9471" width="32.625" style="5" customWidth="1"/>
    <col min="9472" max="9472" width="5.625" style="5" customWidth="1"/>
    <col min="9473" max="9714" width="8.625" style="5"/>
    <col min="9715" max="9715" width="5.625" style="5" customWidth="1"/>
    <col min="9716" max="9716" width="32.625" style="5" customWidth="1"/>
    <col min="9717" max="9717" width="5.625" style="5" customWidth="1"/>
    <col min="9718" max="9718" width="32.625" style="5" customWidth="1"/>
    <col min="9719" max="9724" width="8.625" style="5"/>
    <col min="9725" max="9725" width="32.625" style="5" customWidth="1"/>
    <col min="9726" max="9726" width="5.625" style="5" customWidth="1"/>
    <col min="9727" max="9727" width="32.625" style="5" customWidth="1"/>
    <col min="9728" max="9728" width="5.625" style="5" customWidth="1"/>
    <col min="9729" max="9970" width="8.625" style="5"/>
    <col min="9971" max="9971" width="5.625" style="5" customWidth="1"/>
    <col min="9972" max="9972" width="32.625" style="5" customWidth="1"/>
    <col min="9973" max="9973" width="5.625" style="5" customWidth="1"/>
    <col min="9974" max="9974" width="32.625" style="5" customWidth="1"/>
    <col min="9975" max="9980" width="8.625" style="5"/>
    <col min="9981" max="9981" width="32.625" style="5" customWidth="1"/>
    <col min="9982" max="9982" width="5.625" style="5" customWidth="1"/>
    <col min="9983" max="9983" width="32.625" style="5" customWidth="1"/>
    <col min="9984" max="9984" width="5.625" style="5" customWidth="1"/>
    <col min="9985" max="10226" width="8.625" style="5"/>
    <col min="10227" max="10227" width="5.625" style="5" customWidth="1"/>
    <col min="10228" max="10228" width="32.625" style="5" customWidth="1"/>
    <col min="10229" max="10229" width="5.625" style="5" customWidth="1"/>
    <col min="10230" max="10230" width="32.625" style="5" customWidth="1"/>
    <col min="10231" max="10236" width="8.625" style="5"/>
    <col min="10237" max="10237" width="32.625" style="5" customWidth="1"/>
    <col min="10238" max="10238" width="5.625" style="5" customWidth="1"/>
    <col min="10239" max="10239" width="32.625" style="5" customWidth="1"/>
    <col min="10240" max="10240" width="5.625" style="5" customWidth="1"/>
    <col min="10241" max="10482" width="8.625" style="5"/>
    <col min="10483" max="10483" width="5.625" style="5" customWidth="1"/>
    <col min="10484" max="10484" width="32.625" style="5" customWidth="1"/>
    <col min="10485" max="10485" width="5.625" style="5" customWidth="1"/>
    <col min="10486" max="10486" width="32.625" style="5" customWidth="1"/>
    <col min="10487" max="10492" width="8.625" style="5"/>
    <col min="10493" max="10493" width="32.625" style="5" customWidth="1"/>
    <col min="10494" max="10494" width="5.625" style="5" customWidth="1"/>
    <col min="10495" max="10495" width="32.625" style="5" customWidth="1"/>
    <col min="10496" max="10496" width="5.625" style="5" customWidth="1"/>
    <col min="10497" max="10738" width="8.625" style="5"/>
    <col min="10739" max="10739" width="5.625" style="5" customWidth="1"/>
    <col min="10740" max="10740" width="32.625" style="5" customWidth="1"/>
    <col min="10741" max="10741" width="5.625" style="5" customWidth="1"/>
    <col min="10742" max="10742" width="32.625" style="5" customWidth="1"/>
    <col min="10743" max="10748" width="8.625" style="5"/>
    <col min="10749" max="10749" width="32.625" style="5" customWidth="1"/>
    <col min="10750" max="10750" width="5.625" style="5" customWidth="1"/>
    <col min="10751" max="10751" width="32.625" style="5" customWidth="1"/>
    <col min="10752" max="10752" width="5.625" style="5" customWidth="1"/>
    <col min="10753" max="10994" width="8.625" style="5"/>
    <col min="10995" max="10995" width="5.625" style="5" customWidth="1"/>
    <col min="10996" max="10996" width="32.625" style="5" customWidth="1"/>
    <col min="10997" max="10997" width="5.625" style="5" customWidth="1"/>
    <col min="10998" max="10998" width="32.625" style="5" customWidth="1"/>
    <col min="10999" max="11004" width="8.625" style="5"/>
    <col min="11005" max="11005" width="32.625" style="5" customWidth="1"/>
    <col min="11006" max="11006" width="5.625" style="5" customWidth="1"/>
    <col min="11007" max="11007" width="32.625" style="5" customWidth="1"/>
    <col min="11008" max="11008" width="5.625" style="5" customWidth="1"/>
    <col min="11009" max="11250" width="8.625" style="5"/>
    <col min="11251" max="11251" width="5.625" style="5" customWidth="1"/>
    <col min="11252" max="11252" width="32.625" style="5" customWidth="1"/>
    <col min="11253" max="11253" width="5.625" style="5" customWidth="1"/>
    <col min="11254" max="11254" width="32.625" style="5" customWidth="1"/>
    <col min="11255" max="11260" width="8.625" style="5"/>
    <col min="11261" max="11261" width="32.625" style="5" customWidth="1"/>
    <col min="11262" max="11262" width="5.625" style="5" customWidth="1"/>
    <col min="11263" max="11263" width="32.625" style="5" customWidth="1"/>
    <col min="11264" max="11264" width="5.625" style="5" customWidth="1"/>
    <col min="11265" max="11506" width="8.625" style="5"/>
    <col min="11507" max="11507" width="5.625" style="5" customWidth="1"/>
    <col min="11508" max="11508" width="32.625" style="5" customWidth="1"/>
    <col min="11509" max="11509" width="5.625" style="5" customWidth="1"/>
    <col min="11510" max="11510" width="32.625" style="5" customWidth="1"/>
    <col min="11511" max="11516" width="8.625" style="5"/>
    <col min="11517" max="11517" width="32.625" style="5" customWidth="1"/>
    <col min="11518" max="11518" width="5.625" style="5" customWidth="1"/>
    <col min="11519" max="11519" width="32.625" style="5" customWidth="1"/>
    <col min="11520" max="11520" width="5.625" style="5" customWidth="1"/>
    <col min="11521" max="11762" width="8.625" style="5"/>
    <col min="11763" max="11763" width="5.625" style="5" customWidth="1"/>
    <col min="11764" max="11764" width="32.625" style="5" customWidth="1"/>
    <col min="11765" max="11765" width="5.625" style="5" customWidth="1"/>
    <col min="11766" max="11766" width="32.625" style="5" customWidth="1"/>
    <col min="11767" max="11772" width="8.625" style="5"/>
    <col min="11773" max="11773" width="32.625" style="5" customWidth="1"/>
    <col min="11774" max="11774" width="5.625" style="5" customWidth="1"/>
    <col min="11775" max="11775" width="32.625" style="5" customWidth="1"/>
    <col min="11776" max="11776" width="5.625" style="5" customWidth="1"/>
    <col min="11777" max="12018" width="8.625" style="5"/>
    <col min="12019" max="12019" width="5.625" style="5" customWidth="1"/>
    <col min="12020" max="12020" width="32.625" style="5" customWidth="1"/>
    <col min="12021" max="12021" width="5.625" style="5" customWidth="1"/>
    <col min="12022" max="12022" width="32.625" style="5" customWidth="1"/>
    <col min="12023" max="12028" width="8.625" style="5"/>
    <col min="12029" max="12029" width="32.625" style="5" customWidth="1"/>
    <col min="12030" max="12030" width="5.625" style="5" customWidth="1"/>
    <col min="12031" max="12031" width="32.625" style="5" customWidth="1"/>
    <col min="12032" max="12032" width="5.625" style="5" customWidth="1"/>
    <col min="12033" max="12274" width="8.625" style="5"/>
    <col min="12275" max="12275" width="5.625" style="5" customWidth="1"/>
    <col min="12276" max="12276" width="32.625" style="5" customWidth="1"/>
    <col min="12277" max="12277" width="5.625" style="5" customWidth="1"/>
    <col min="12278" max="12278" width="32.625" style="5" customWidth="1"/>
    <col min="12279" max="12284" width="8.625" style="5"/>
    <col min="12285" max="12285" width="32.625" style="5" customWidth="1"/>
    <col min="12286" max="12286" width="5.625" style="5" customWidth="1"/>
    <col min="12287" max="12287" width="32.625" style="5" customWidth="1"/>
    <col min="12288" max="12288" width="5.625" style="5" customWidth="1"/>
    <col min="12289" max="12530" width="8.625" style="5"/>
    <col min="12531" max="12531" width="5.625" style="5" customWidth="1"/>
    <col min="12532" max="12532" width="32.625" style="5" customWidth="1"/>
    <col min="12533" max="12533" width="5.625" style="5" customWidth="1"/>
    <col min="12534" max="12534" width="32.625" style="5" customWidth="1"/>
    <col min="12535" max="12540" width="8.625" style="5"/>
    <col min="12541" max="12541" width="32.625" style="5" customWidth="1"/>
    <col min="12542" max="12542" width="5.625" style="5" customWidth="1"/>
    <col min="12543" max="12543" width="32.625" style="5" customWidth="1"/>
    <col min="12544" max="12544" width="5.625" style="5" customWidth="1"/>
    <col min="12545" max="12786" width="8.625" style="5"/>
    <col min="12787" max="12787" width="5.625" style="5" customWidth="1"/>
    <col min="12788" max="12788" width="32.625" style="5" customWidth="1"/>
    <col min="12789" max="12789" width="5.625" style="5" customWidth="1"/>
    <col min="12790" max="12790" width="32.625" style="5" customWidth="1"/>
    <col min="12791" max="12796" width="8.625" style="5"/>
    <col min="12797" max="12797" width="32.625" style="5" customWidth="1"/>
    <col min="12798" max="12798" width="5.625" style="5" customWidth="1"/>
    <col min="12799" max="12799" width="32.625" style="5" customWidth="1"/>
    <col min="12800" max="12800" width="5.625" style="5" customWidth="1"/>
    <col min="12801" max="13042" width="8.625" style="5"/>
    <col min="13043" max="13043" width="5.625" style="5" customWidth="1"/>
    <col min="13044" max="13044" width="32.625" style="5" customWidth="1"/>
    <col min="13045" max="13045" width="5.625" style="5" customWidth="1"/>
    <col min="13046" max="13046" width="32.625" style="5" customWidth="1"/>
    <col min="13047" max="13052" width="8.625" style="5"/>
    <col min="13053" max="13053" width="32.625" style="5" customWidth="1"/>
    <col min="13054" max="13054" width="5.625" style="5" customWidth="1"/>
    <col min="13055" max="13055" width="32.625" style="5" customWidth="1"/>
    <col min="13056" max="13056" width="5.625" style="5" customWidth="1"/>
    <col min="13057" max="13298" width="8.625" style="5"/>
    <col min="13299" max="13299" width="5.625" style="5" customWidth="1"/>
    <col min="13300" max="13300" width="32.625" style="5" customWidth="1"/>
    <col min="13301" max="13301" width="5.625" style="5" customWidth="1"/>
    <col min="13302" max="13302" width="32.625" style="5" customWidth="1"/>
    <col min="13303" max="13308" width="8.625" style="5"/>
    <col min="13309" max="13309" width="32.625" style="5" customWidth="1"/>
    <col min="13310" max="13310" width="5.625" style="5" customWidth="1"/>
    <col min="13311" max="13311" width="32.625" style="5" customWidth="1"/>
    <col min="13312" max="13312" width="5.625" style="5" customWidth="1"/>
    <col min="13313" max="13554" width="8.625" style="5"/>
    <col min="13555" max="13555" width="5.625" style="5" customWidth="1"/>
    <col min="13556" max="13556" width="32.625" style="5" customWidth="1"/>
    <col min="13557" max="13557" width="5.625" style="5" customWidth="1"/>
    <col min="13558" max="13558" width="32.625" style="5" customWidth="1"/>
    <col min="13559" max="13564" width="8.625" style="5"/>
    <col min="13565" max="13565" width="32.625" style="5" customWidth="1"/>
    <col min="13566" max="13566" width="5.625" style="5" customWidth="1"/>
    <col min="13567" max="13567" width="32.625" style="5" customWidth="1"/>
    <col min="13568" max="13568" width="5.625" style="5" customWidth="1"/>
    <col min="13569" max="13810" width="8.625" style="5"/>
    <col min="13811" max="13811" width="5.625" style="5" customWidth="1"/>
    <col min="13812" max="13812" width="32.625" style="5" customWidth="1"/>
    <col min="13813" max="13813" width="5.625" style="5" customWidth="1"/>
    <col min="13814" max="13814" width="32.625" style="5" customWidth="1"/>
    <col min="13815" max="13820" width="8.625" style="5"/>
    <col min="13821" max="13821" width="32.625" style="5" customWidth="1"/>
    <col min="13822" max="13822" width="5.625" style="5" customWidth="1"/>
    <col min="13823" max="13823" width="32.625" style="5" customWidth="1"/>
    <col min="13824" max="13824" width="5.625" style="5" customWidth="1"/>
    <col min="13825" max="14066" width="8.625" style="5"/>
    <col min="14067" max="14067" width="5.625" style="5" customWidth="1"/>
    <col min="14068" max="14068" width="32.625" style="5" customWidth="1"/>
    <col min="14069" max="14069" width="5.625" style="5" customWidth="1"/>
    <col min="14070" max="14070" width="32.625" style="5" customWidth="1"/>
    <col min="14071" max="14076" width="8.625" style="5"/>
    <col min="14077" max="14077" width="32.625" style="5" customWidth="1"/>
    <col min="14078" max="14078" width="5.625" style="5" customWidth="1"/>
    <col min="14079" max="14079" width="32.625" style="5" customWidth="1"/>
    <col min="14080" max="14080" width="5.625" style="5" customWidth="1"/>
    <col min="14081" max="14322" width="8.625" style="5"/>
    <col min="14323" max="14323" width="5.625" style="5" customWidth="1"/>
    <col min="14324" max="14324" width="32.625" style="5" customWidth="1"/>
    <col min="14325" max="14325" width="5.625" style="5" customWidth="1"/>
    <col min="14326" max="14326" width="32.625" style="5" customWidth="1"/>
    <col min="14327" max="14332" width="8.625" style="5"/>
    <col min="14333" max="14333" width="32.625" style="5" customWidth="1"/>
    <col min="14334" max="14334" width="5.625" style="5" customWidth="1"/>
    <col min="14335" max="14335" width="32.625" style="5" customWidth="1"/>
    <col min="14336" max="14336" width="5.625" style="5" customWidth="1"/>
    <col min="14337" max="14578" width="8.625" style="5"/>
    <col min="14579" max="14579" width="5.625" style="5" customWidth="1"/>
    <col min="14580" max="14580" width="32.625" style="5" customWidth="1"/>
    <col min="14581" max="14581" width="5.625" style="5" customWidth="1"/>
    <col min="14582" max="14582" width="32.625" style="5" customWidth="1"/>
    <col min="14583" max="14588" width="8.625" style="5"/>
    <col min="14589" max="14589" width="32.625" style="5" customWidth="1"/>
    <col min="14590" max="14590" width="5.625" style="5" customWidth="1"/>
    <col min="14591" max="14591" width="32.625" style="5" customWidth="1"/>
    <col min="14592" max="14592" width="5.625" style="5" customWidth="1"/>
    <col min="14593" max="14834" width="8.625" style="5"/>
    <col min="14835" max="14835" width="5.625" style="5" customWidth="1"/>
    <col min="14836" max="14836" width="32.625" style="5" customWidth="1"/>
    <col min="14837" max="14837" width="5.625" style="5" customWidth="1"/>
    <col min="14838" max="14838" width="32.625" style="5" customWidth="1"/>
    <col min="14839" max="14844" width="8.625" style="5"/>
    <col min="14845" max="14845" width="32.625" style="5" customWidth="1"/>
    <col min="14846" max="14846" width="5.625" style="5" customWidth="1"/>
    <col min="14847" max="14847" width="32.625" style="5" customWidth="1"/>
    <col min="14848" max="14848" width="5.625" style="5" customWidth="1"/>
    <col min="14849" max="15090" width="8.625" style="5"/>
    <col min="15091" max="15091" width="5.625" style="5" customWidth="1"/>
    <col min="15092" max="15092" width="32.625" style="5" customWidth="1"/>
    <col min="15093" max="15093" width="5.625" style="5" customWidth="1"/>
    <col min="15094" max="15094" width="32.625" style="5" customWidth="1"/>
    <col min="15095" max="15100" width="8.625" style="5"/>
    <col min="15101" max="15101" width="32.625" style="5" customWidth="1"/>
    <col min="15102" max="15102" width="5.625" style="5" customWidth="1"/>
    <col min="15103" max="15103" width="32.625" style="5" customWidth="1"/>
    <col min="15104" max="15104" width="5.625" style="5" customWidth="1"/>
    <col min="15105" max="15346" width="8.625" style="5"/>
    <col min="15347" max="15347" width="5.625" style="5" customWidth="1"/>
    <col min="15348" max="15348" width="32.625" style="5" customWidth="1"/>
    <col min="15349" max="15349" width="5.625" style="5" customWidth="1"/>
    <col min="15350" max="15350" width="32.625" style="5" customWidth="1"/>
    <col min="15351" max="15356" width="8.625" style="5"/>
    <col min="15357" max="15357" width="32.625" style="5" customWidth="1"/>
    <col min="15358" max="15358" width="5.625" style="5" customWidth="1"/>
    <col min="15359" max="15359" width="32.625" style="5" customWidth="1"/>
    <col min="15360" max="15360" width="5.625" style="5" customWidth="1"/>
    <col min="15361" max="15602" width="8.625" style="5"/>
    <col min="15603" max="15603" width="5.625" style="5" customWidth="1"/>
    <col min="15604" max="15604" width="32.625" style="5" customWidth="1"/>
    <col min="15605" max="15605" width="5.625" style="5" customWidth="1"/>
    <col min="15606" max="15606" width="32.625" style="5" customWidth="1"/>
    <col min="15607" max="15612" width="8.625" style="5"/>
    <col min="15613" max="15613" width="32.625" style="5" customWidth="1"/>
    <col min="15614" max="15614" width="5.625" style="5" customWidth="1"/>
    <col min="15615" max="15615" width="32.625" style="5" customWidth="1"/>
    <col min="15616" max="15616" width="5.625" style="5" customWidth="1"/>
    <col min="15617" max="15858" width="8.625" style="5"/>
    <col min="15859" max="15859" width="5.625" style="5" customWidth="1"/>
    <col min="15860" max="15860" width="32.625" style="5" customWidth="1"/>
    <col min="15861" max="15861" width="5.625" style="5" customWidth="1"/>
    <col min="15862" max="15862" width="32.625" style="5" customWidth="1"/>
    <col min="15863" max="15868" width="8.625" style="5"/>
    <col min="15869" max="15869" width="32.625" style="5" customWidth="1"/>
    <col min="15870" max="15870" width="5.625" style="5" customWidth="1"/>
    <col min="15871" max="15871" width="32.625" style="5" customWidth="1"/>
    <col min="15872" max="15872" width="5.625" style="5" customWidth="1"/>
    <col min="15873" max="16114" width="8.625" style="5"/>
    <col min="16115" max="16115" width="5.625" style="5" customWidth="1"/>
    <col min="16116" max="16116" width="32.625" style="5" customWidth="1"/>
    <col min="16117" max="16117" width="5.625" style="5" customWidth="1"/>
    <col min="16118" max="16118" width="32.625" style="5" customWidth="1"/>
    <col min="16119" max="16124" width="8.625" style="5"/>
    <col min="16125" max="16125" width="32.625" style="5" customWidth="1"/>
    <col min="16126" max="16126" width="5.625" style="5" customWidth="1"/>
    <col min="16127" max="16127" width="32.625" style="5" customWidth="1"/>
    <col min="16128" max="16128" width="5.625" style="5" customWidth="1"/>
    <col min="16129" max="16384" width="8.625" style="5"/>
  </cols>
  <sheetData>
    <row r="1" spans="1:13" ht="18" customHeight="1" x14ac:dyDescent="0.2">
      <c r="M1" s="1" t="s">
        <v>67</v>
      </c>
    </row>
    <row r="2" spans="1:13" ht="42.75" customHeight="1" x14ac:dyDescent="0.2"/>
    <row r="3" spans="1:13" ht="23.25" customHeight="1" x14ac:dyDescent="0.2">
      <c r="A3" s="141" t="s">
        <v>493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3" ht="23.25" customHeight="1" x14ac:dyDescent="0.2">
      <c r="A4" s="141" t="s">
        <v>494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3" ht="12.7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1" customHeight="1" x14ac:dyDescent="0.2">
      <c r="A6" s="63"/>
      <c r="B6" s="64"/>
      <c r="C6" s="64"/>
      <c r="D6" s="65"/>
      <c r="E6" s="66"/>
      <c r="F6" s="158" t="s">
        <v>491</v>
      </c>
      <c r="G6" s="159"/>
      <c r="H6" s="159"/>
      <c r="I6" s="159"/>
      <c r="J6" s="160"/>
      <c r="K6" s="67"/>
    </row>
    <row r="7" spans="1:13" ht="39" customHeight="1" x14ac:dyDescent="0.2">
      <c r="A7" s="61"/>
      <c r="B7" s="58"/>
      <c r="C7" s="58"/>
      <c r="D7" s="59" t="s">
        <v>19</v>
      </c>
      <c r="E7" s="60" t="s">
        <v>470</v>
      </c>
      <c r="F7" s="56" t="s">
        <v>36</v>
      </c>
      <c r="G7" s="56" t="s">
        <v>37</v>
      </c>
      <c r="H7" s="56" t="s">
        <v>41</v>
      </c>
      <c r="I7" s="56" t="s">
        <v>42</v>
      </c>
      <c r="J7" s="56" t="s">
        <v>43</v>
      </c>
      <c r="K7" s="62" t="s">
        <v>74</v>
      </c>
    </row>
    <row r="8" spans="1:13" ht="38.25" customHeight="1" x14ac:dyDescent="0.2">
      <c r="A8" s="61"/>
      <c r="B8" s="57"/>
      <c r="C8" s="57"/>
      <c r="D8" s="33" t="s">
        <v>21</v>
      </c>
      <c r="E8" s="33" t="s">
        <v>469</v>
      </c>
      <c r="F8" s="55" t="s">
        <v>38</v>
      </c>
      <c r="G8" s="55" t="s">
        <v>39</v>
      </c>
      <c r="H8" s="55" t="s">
        <v>40</v>
      </c>
      <c r="I8" s="55" t="s">
        <v>135</v>
      </c>
      <c r="J8" s="55" t="s">
        <v>134</v>
      </c>
      <c r="K8" s="62" t="s">
        <v>1</v>
      </c>
    </row>
    <row r="9" spans="1:13" ht="18.75" customHeight="1" x14ac:dyDescent="0.2">
      <c r="A9" s="161" t="s">
        <v>492</v>
      </c>
      <c r="B9" s="163" t="s">
        <v>140</v>
      </c>
      <c r="C9" s="165" t="s">
        <v>141</v>
      </c>
      <c r="D9" s="107">
        <v>2016</v>
      </c>
      <c r="E9" s="74" t="s">
        <v>471</v>
      </c>
      <c r="F9" s="121">
        <v>1304.99458</v>
      </c>
      <c r="G9" s="121">
        <v>774.38840300000004</v>
      </c>
      <c r="H9" s="121">
        <v>1357.832101</v>
      </c>
      <c r="I9" s="121">
        <v>700.953576</v>
      </c>
      <c r="J9" s="121">
        <v>3780.3388679999998</v>
      </c>
      <c r="K9" s="122">
        <f>SUM(F9:J9)</f>
        <v>7918.5075280000001</v>
      </c>
    </row>
    <row r="10" spans="1:13" ht="18.75" customHeight="1" x14ac:dyDescent="0.2">
      <c r="A10" s="162"/>
      <c r="B10" s="164"/>
      <c r="C10" s="166"/>
      <c r="D10" s="107">
        <v>2016</v>
      </c>
      <c r="E10" s="74" t="s">
        <v>474</v>
      </c>
      <c r="F10" s="123">
        <v>1432.5731800000001</v>
      </c>
      <c r="G10" s="123">
        <v>722.04489599999999</v>
      </c>
      <c r="H10" s="123">
        <v>1233.1274820000001</v>
      </c>
      <c r="I10" s="123">
        <v>643.34789699999999</v>
      </c>
      <c r="J10" s="123">
        <v>4318.0178610000003</v>
      </c>
      <c r="K10" s="124">
        <f>SUM(F10:J10)</f>
        <v>8349.1113160000004</v>
      </c>
    </row>
    <row r="11" spans="1:13" ht="18.75" customHeight="1" thickBot="1" x14ac:dyDescent="0.25">
      <c r="A11" s="162"/>
      <c r="B11" s="164"/>
      <c r="C11" s="167"/>
      <c r="D11" s="107">
        <v>2017</v>
      </c>
      <c r="E11" s="75" t="s">
        <v>471</v>
      </c>
      <c r="F11" s="125">
        <v>1414.77277</v>
      </c>
      <c r="G11" s="125">
        <v>908.903729</v>
      </c>
      <c r="H11" s="125">
        <v>1197.228378</v>
      </c>
      <c r="I11" s="125">
        <v>650.70782099999997</v>
      </c>
      <c r="J11" s="125">
        <v>4153.2397989999999</v>
      </c>
      <c r="K11" s="126">
        <f t="shared" ref="K11:K14" si="0">SUM(F11:J11)</f>
        <v>8324.8524969999999</v>
      </c>
    </row>
    <row r="12" spans="1:13" ht="18.75" customHeight="1" x14ac:dyDescent="0.2">
      <c r="A12" s="162"/>
      <c r="B12" s="163" t="s">
        <v>136</v>
      </c>
      <c r="C12" s="140" t="s">
        <v>137</v>
      </c>
      <c r="D12" s="108">
        <v>2016</v>
      </c>
      <c r="E12" s="76" t="s">
        <v>471</v>
      </c>
      <c r="F12" s="127">
        <v>329.25511</v>
      </c>
      <c r="G12" s="127">
        <v>1176.368731</v>
      </c>
      <c r="H12" s="127">
        <v>299.63653799999997</v>
      </c>
      <c r="I12" s="127">
        <v>82.271777</v>
      </c>
      <c r="J12" s="127">
        <v>2737.2725310000001</v>
      </c>
      <c r="K12" s="128">
        <f t="shared" si="0"/>
        <v>4624.8046869999998</v>
      </c>
    </row>
    <row r="13" spans="1:13" ht="18.75" customHeight="1" x14ac:dyDescent="0.2">
      <c r="A13" s="162"/>
      <c r="B13" s="164"/>
      <c r="C13" s="137"/>
      <c r="D13" s="107">
        <v>2016</v>
      </c>
      <c r="E13" s="74" t="s">
        <v>474</v>
      </c>
      <c r="F13" s="121">
        <v>506.215373</v>
      </c>
      <c r="G13" s="121">
        <v>774.79644599999995</v>
      </c>
      <c r="H13" s="121">
        <v>275.03524800000002</v>
      </c>
      <c r="I13" s="121">
        <v>65.349429000000001</v>
      </c>
      <c r="J13" s="121">
        <v>2489.7340330000002</v>
      </c>
      <c r="K13" s="122">
        <f>SUM(F13:J13)</f>
        <v>4111.130529</v>
      </c>
    </row>
    <row r="14" spans="1:13" ht="18.75" customHeight="1" thickBot="1" x14ac:dyDescent="0.25">
      <c r="A14" s="162"/>
      <c r="B14" s="168"/>
      <c r="C14" s="154"/>
      <c r="D14" s="109">
        <v>2017</v>
      </c>
      <c r="E14" s="77" t="s">
        <v>471</v>
      </c>
      <c r="F14" s="129">
        <v>287.84941500000002</v>
      </c>
      <c r="G14" s="129">
        <v>598.594784</v>
      </c>
      <c r="H14" s="129">
        <v>246.50795500000001</v>
      </c>
      <c r="I14" s="129">
        <v>59.438800000000001</v>
      </c>
      <c r="J14" s="129">
        <v>2417.2242740000002</v>
      </c>
      <c r="K14" s="130">
        <f t="shared" si="0"/>
        <v>3609.6152280000001</v>
      </c>
    </row>
    <row r="15" spans="1:13" ht="18.75" customHeight="1" x14ac:dyDescent="0.2">
      <c r="A15" s="162"/>
      <c r="B15" s="164" t="s">
        <v>74</v>
      </c>
      <c r="C15" s="137" t="s">
        <v>1</v>
      </c>
      <c r="D15" s="110">
        <v>2016</v>
      </c>
      <c r="E15" s="78" t="s">
        <v>471</v>
      </c>
      <c r="F15" s="121">
        <f>F9+F12</f>
        <v>1634.2496900000001</v>
      </c>
      <c r="G15" s="121">
        <f t="shared" ref="G15:J15" si="1">G9+G12</f>
        <v>1950.757134</v>
      </c>
      <c r="H15" s="121">
        <f t="shared" si="1"/>
        <v>1657.4686389999999</v>
      </c>
      <c r="I15" s="121">
        <f t="shared" si="1"/>
        <v>783.22535300000004</v>
      </c>
      <c r="J15" s="121">
        <f t="shared" si="1"/>
        <v>6517.6113989999994</v>
      </c>
      <c r="K15" s="122">
        <f>K9+K12</f>
        <v>12543.312215</v>
      </c>
    </row>
    <row r="16" spans="1:13" ht="18.75" customHeight="1" x14ac:dyDescent="0.2">
      <c r="A16" s="162"/>
      <c r="B16" s="164"/>
      <c r="C16" s="137"/>
      <c r="D16" s="107">
        <v>2016</v>
      </c>
      <c r="E16" s="74" t="s">
        <v>474</v>
      </c>
      <c r="F16" s="123">
        <f>F10+F13</f>
        <v>1938.7885530000001</v>
      </c>
      <c r="G16" s="123">
        <f t="shared" ref="G16:J16" si="2">G10+G13</f>
        <v>1496.8413419999999</v>
      </c>
      <c r="H16" s="123">
        <f t="shared" si="2"/>
        <v>1508.16273</v>
      </c>
      <c r="I16" s="123">
        <f t="shared" si="2"/>
        <v>708.69732599999998</v>
      </c>
      <c r="J16" s="123">
        <f t="shared" si="2"/>
        <v>6807.7518940000009</v>
      </c>
      <c r="K16" s="124">
        <f t="shared" ref="K16:K17" si="3">K10+K13</f>
        <v>12460.241845</v>
      </c>
    </row>
    <row r="17" spans="1:11" ht="18.75" customHeight="1" thickBot="1" x14ac:dyDescent="0.25">
      <c r="A17" s="162"/>
      <c r="B17" s="168"/>
      <c r="C17" s="154"/>
      <c r="D17" s="107">
        <v>2017</v>
      </c>
      <c r="E17" s="75" t="s">
        <v>471</v>
      </c>
      <c r="F17" s="125">
        <f>F11+F14</f>
        <v>1702.6221850000002</v>
      </c>
      <c r="G17" s="125">
        <f t="shared" ref="G17:J17" si="4">G11+G14</f>
        <v>1507.498513</v>
      </c>
      <c r="H17" s="125">
        <f t="shared" si="4"/>
        <v>1443.7363330000001</v>
      </c>
      <c r="I17" s="125">
        <f t="shared" si="4"/>
        <v>710.14662099999998</v>
      </c>
      <c r="J17" s="125">
        <f t="shared" si="4"/>
        <v>6570.4640730000001</v>
      </c>
      <c r="K17" s="126">
        <f t="shared" si="3"/>
        <v>11934.467725</v>
      </c>
    </row>
    <row r="18" spans="1:11" ht="18.75" customHeight="1" x14ac:dyDescent="0.2">
      <c r="A18" s="150" t="s">
        <v>142</v>
      </c>
      <c r="B18" s="139" t="s">
        <v>143</v>
      </c>
      <c r="C18" s="140"/>
      <c r="D18" s="108">
        <v>2016</v>
      </c>
      <c r="E18" s="76" t="s">
        <v>471</v>
      </c>
      <c r="F18" s="127">
        <v>426.16613799999999</v>
      </c>
      <c r="G18" s="127">
        <v>1482.849197</v>
      </c>
      <c r="H18" s="127">
        <v>331.37957599999999</v>
      </c>
      <c r="I18" s="127">
        <v>1036.409488</v>
      </c>
      <c r="J18" s="127">
        <v>7097.1671560000004</v>
      </c>
      <c r="K18" s="128">
        <f>SUM(F18:J18)</f>
        <v>10373.971555</v>
      </c>
    </row>
    <row r="19" spans="1:11" ht="18.75" customHeight="1" x14ac:dyDescent="0.2">
      <c r="A19" s="151"/>
      <c r="B19" s="142"/>
      <c r="C19" s="137"/>
      <c r="D19" s="107">
        <v>2016</v>
      </c>
      <c r="E19" s="74" t="s">
        <v>474</v>
      </c>
      <c r="F19" s="121">
        <v>386.77257300000002</v>
      </c>
      <c r="G19" s="121">
        <v>1070.8786560000001</v>
      </c>
      <c r="H19" s="121">
        <v>311.213368</v>
      </c>
      <c r="I19" s="121">
        <v>1084.667504</v>
      </c>
      <c r="J19" s="121">
        <v>7140.5699130000003</v>
      </c>
      <c r="K19" s="122">
        <f t="shared" ref="K19:K20" si="5">SUM(F19:J19)</f>
        <v>9994.1020140000001</v>
      </c>
    </row>
    <row r="20" spans="1:11" ht="18.75" customHeight="1" thickBot="1" x14ac:dyDescent="0.25">
      <c r="A20" s="152"/>
      <c r="B20" s="153"/>
      <c r="C20" s="154"/>
      <c r="D20" s="109">
        <v>2017</v>
      </c>
      <c r="E20" s="77" t="s">
        <v>471</v>
      </c>
      <c r="F20" s="129">
        <v>421.65938</v>
      </c>
      <c r="G20" s="129">
        <v>1426.2313059999999</v>
      </c>
      <c r="H20" s="129">
        <v>338.93329299999999</v>
      </c>
      <c r="I20" s="129">
        <v>1203.3546739999999</v>
      </c>
      <c r="J20" s="129">
        <v>7924.0699649999997</v>
      </c>
      <c r="K20" s="130">
        <f t="shared" si="5"/>
        <v>11314.248618</v>
      </c>
    </row>
    <row r="21" spans="1:11" ht="18.75" customHeight="1" x14ac:dyDescent="0.2">
      <c r="A21" s="150" t="s">
        <v>138</v>
      </c>
      <c r="B21" s="139" t="s">
        <v>139</v>
      </c>
      <c r="C21" s="140"/>
      <c r="D21" s="110">
        <v>2016</v>
      </c>
      <c r="E21" s="78" t="s">
        <v>471</v>
      </c>
      <c r="F21" s="121">
        <f t="shared" ref="F21:J21" si="6">F15-F18</f>
        <v>1208.0835520000001</v>
      </c>
      <c r="G21" s="121">
        <f t="shared" si="6"/>
        <v>467.90793699999995</v>
      </c>
      <c r="H21" s="121">
        <f t="shared" si="6"/>
        <v>1326.0890629999999</v>
      </c>
      <c r="I21" s="121">
        <f t="shared" si="6"/>
        <v>-253.18413499999997</v>
      </c>
      <c r="J21" s="121">
        <f t="shared" si="6"/>
        <v>-579.55575700000099</v>
      </c>
      <c r="K21" s="122">
        <f>K15-K18</f>
        <v>2169.3406599999998</v>
      </c>
    </row>
    <row r="22" spans="1:11" ht="18.75" customHeight="1" x14ac:dyDescent="0.2">
      <c r="A22" s="151"/>
      <c r="B22" s="142"/>
      <c r="C22" s="137"/>
      <c r="D22" s="107">
        <v>2016</v>
      </c>
      <c r="E22" s="74" t="s">
        <v>474</v>
      </c>
      <c r="F22" s="123">
        <f t="shared" ref="F22:J22" si="7">F16-F19</f>
        <v>1552.0159800000001</v>
      </c>
      <c r="G22" s="123">
        <f t="shared" si="7"/>
        <v>425.96268599999985</v>
      </c>
      <c r="H22" s="123">
        <f t="shared" si="7"/>
        <v>1196.9493620000001</v>
      </c>
      <c r="I22" s="123">
        <f t="shared" si="7"/>
        <v>-375.97017800000003</v>
      </c>
      <c r="J22" s="123">
        <f t="shared" si="7"/>
        <v>-332.81801899999937</v>
      </c>
      <c r="K22" s="124">
        <f t="shared" ref="K22:K23" si="8">K16-K19</f>
        <v>2466.1398310000004</v>
      </c>
    </row>
    <row r="23" spans="1:11" ht="18.75" customHeight="1" thickBot="1" x14ac:dyDescent="0.25">
      <c r="A23" s="155"/>
      <c r="B23" s="156"/>
      <c r="C23" s="157"/>
      <c r="D23" s="111">
        <v>2017</v>
      </c>
      <c r="E23" s="79" t="s">
        <v>471</v>
      </c>
      <c r="F23" s="131">
        <f t="shared" ref="F23:J23" si="9">F17-F20</f>
        <v>1280.9628050000001</v>
      </c>
      <c r="G23" s="131">
        <f t="shared" si="9"/>
        <v>81.267207000000099</v>
      </c>
      <c r="H23" s="131">
        <f t="shared" si="9"/>
        <v>1104.80304</v>
      </c>
      <c r="I23" s="131">
        <f t="shared" si="9"/>
        <v>-493.20805299999995</v>
      </c>
      <c r="J23" s="131">
        <f t="shared" si="9"/>
        <v>-1353.6058919999996</v>
      </c>
      <c r="K23" s="132">
        <f t="shared" si="8"/>
        <v>620.2191070000008</v>
      </c>
    </row>
    <row r="24" spans="1:11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14">
    <mergeCell ref="A3:K3"/>
    <mergeCell ref="A4:K4"/>
    <mergeCell ref="A18:A20"/>
    <mergeCell ref="B18:C20"/>
    <mergeCell ref="A21:A23"/>
    <mergeCell ref="B21:C23"/>
    <mergeCell ref="F6:J6"/>
    <mergeCell ref="A9:A17"/>
    <mergeCell ref="B9:B11"/>
    <mergeCell ref="C9:C11"/>
    <mergeCell ref="B12:B14"/>
    <mergeCell ref="C12:C14"/>
    <mergeCell ref="B15:B17"/>
    <mergeCell ref="C15:C17"/>
  </mergeCells>
  <conditionalFormatting sqref="F9:K23">
    <cfRule type="cellIs" dxfId="0" priority="1" operator="lessThan">
      <formula>0</formula>
    </cfRule>
  </conditionalFormatting>
  <hyperlinks>
    <hyperlink ref="M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K4" sqref="K4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32" t="s">
        <v>67</v>
      </c>
    </row>
    <row r="2" spans="1:6" ht="45" customHeight="1" x14ac:dyDescent="0.2">
      <c r="E2" s="32"/>
    </row>
    <row r="3" spans="1:6" ht="30" customHeight="1" x14ac:dyDescent="0.2">
      <c r="A3" s="135" t="s">
        <v>505</v>
      </c>
      <c r="B3" s="135"/>
      <c r="C3" s="135"/>
      <c r="D3" s="135"/>
    </row>
    <row r="4" spans="1:6" ht="30" customHeight="1" x14ac:dyDescent="0.2">
      <c r="A4" s="135" t="s">
        <v>506</v>
      </c>
      <c r="B4" s="135"/>
      <c r="C4" s="135"/>
      <c r="D4" s="135"/>
    </row>
    <row r="5" spans="1:6" ht="18" customHeight="1" x14ac:dyDescent="0.2">
      <c r="A5" s="68" t="s">
        <v>19</v>
      </c>
      <c r="B5" s="136" t="s">
        <v>470</v>
      </c>
      <c r="C5" s="137"/>
      <c r="D5" s="68" t="s">
        <v>20</v>
      </c>
    </row>
    <row r="6" spans="1:6" ht="18" customHeight="1" x14ac:dyDescent="0.2">
      <c r="A6" s="68" t="s">
        <v>21</v>
      </c>
      <c r="B6" s="136" t="s">
        <v>469</v>
      </c>
      <c r="C6" s="137"/>
      <c r="D6" s="69" t="s">
        <v>66</v>
      </c>
    </row>
    <row r="7" spans="1:6" ht="18" customHeight="1" x14ac:dyDescent="0.2">
      <c r="A7" s="9">
        <v>2016</v>
      </c>
      <c r="B7" s="88" t="s">
        <v>475</v>
      </c>
      <c r="C7" s="91" t="s">
        <v>471</v>
      </c>
      <c r="D7" s="48">
        <v>140185.63676699999</v>
      </c>
    </row>
    <row r="8" spans="1:6" ht="18" customHeight="1" x14ac:dyDescent="0.2">
      <c r="A8" s="10">
        <v>2016</v>
      </c>
      <c r="B8" s="89" t="s">
        <v>476</v>
      </c>
      <c r="C8" s="92" t="s">
        <v>472</v>
      </c>
      <c r="D8" s="49">
        <v>175940.963513</v>
      </c>
    </row>
    <row r="9" spans="1:6" ht="18" customHeight="1" x14ac:dyDescent="0.2">
      <c r="A9" s="9">
        <v>2016</v>
      </c>
      <c r="B9" s="88" t="s">
        <v>477</v>
      </c>
      <c r="C9" s="91" t="s">
        <v>473</v>
      </c>
      <c r="D9" s="48">
        <v>175454.198993</v>
      </c>
    </row>
    <row r="10" spans="1:6" ht="18" customHeight="1" x14ac:dyDescent="0.2">
      <c r="A10" s="10">
        <v>2016</v>
      </c>
      <c r="B10" s="89" t="s">
        <v>478</v>
      </c>
      <c r="C10" s="92" t="s">
        <v>474</v>
      </c>
      <c r="D10" s="49">
        <v>196842.22009300001</v>
      </c>
    </row>
    <row r="11" spans="1:6" ht="18" customHeight="1" thickBot="1" x14ac:dyDescent="0.25">
      <c r="A11" s="70">
        <v>2017</v>
      </c>
      <c r="B11" s="90" t="s">
        <v>475</v>
      </c>
      <c r="C11" s="93" t="s">
        <v>471</v>
      </c>
      <c r="D11" s="71">
        <v>206984.42271000001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F4" sqref="F4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32" t="s">
        <v>67</v>
      </c>
    </row>
    <row r="2" spans="1:6" ht="45" customHeight="1" x14ac:dyDescent="0.2">
      <c r="E2" s="32"/>
    </row>
    <row r="3" spans="1:6" ht="30" customHeight="1" x14ac:dyDescent="0.2">
      <c r="A3" s="135" t="s">
        <v>467</v>
      </c>
      <c r="B3" s="135"/>
      <c r="C3" s="135"/>
      <c r="D3" s="135"/>
    </row>
    <row r="4" spans="1:6" ht="30" customHeight="1" x14ac:dyDescent="0.2">
      <c r="A4" s="135" t="s">
        <v>465</v>
      </c>
      <c r="B4" s="135"/>
      <c r="C4" s="135"/>
      <c r="D4" s="135"/>
    </row>
    <row r="5" spans="1:6" ht="18" customHeight="1" x14ac:dyDescent="0.2">
      <c r="A5" s="7" t="s">
        <v>19</v>
      </c>
      <c r="B5" s="136" t="s">
        <v>470</v>
      </c>
      <c r="C5" s="137"/>
      <c r="D5" s="7" t="s">
        <v>20</v>
      </c>
    </row>
    <row r="6" spans="1:6" ht="18" customHeight="1" x14ac:dyDescent="0.2">
      <c r="A6" s="7" t="s">
        <v>21</v>
      </c>
      <c r="B6" s="136" t="s">
        <v>469</v>
      </c>
      <c r="C6" s="137"/>
      <c r="D6" s="8" t="s">
        <v>66</v>
      </c>
    </row>
    <row r="7" spans="1:6" ht="18" customHeight="1" x14ac:dyDescent="0.2">
      <c r="A7" s="9">
        <v>2016</v>
      </c>
      <c r="B7" s="88" t="s">
        <v>475</v>
      </c>
      <c r="C7" s="91" t="s">
        <v>471</v>
      </c>
      <c r="D7" s="48">
        <v>43028.918127999998</v>
      </c>
    </row>
    <row r="8" spans="1:6" ht="18" customHeight="1" x14ac:dyDescent="0.2">
      <c r="A8" s="10">
        <v>2016</v>
      </c>
      <c r="B8" s="89" t="s">
        <v>476</v>
      </c>
      <c r="C8" s="92" t="s">
        <v>472</v>
      </c>
      <c r="D8" s="49">
        <v>45630.982318000002</v>
      </c>
    </row>
    <row r="9" spans="1:6" ht="18" customHeight="1" x14ac:dyDescent="0.2">
      <c r="A9" s="9">
        <v>2016</v>
      </c>
      <c r="B9" s="88" t="s">
        <v>477</v>
      </c>
      <c r="C9" s="91" t="s">
        <v>473</v>
      </c>
      <c r="D9" s="48">
        <v>42069.858998999996</v>
      </c>
    </row>
    <row r="10" spans="1:6" ht="18" customHeight="1" x14ac:dyDescent="0.2">
      <c r="A10" s="10">
        <v>2016</v>
      </c>
      <c r="B10" s="89" t="s">
        <v>478</v>
      </c>
      <c r="C10" s="92" t="s">
        <v>474</v>
      </c>
      <c r="D10" s="49">
        <v>46963.772769000003</v>
      </c>
    </row>
    <row r="11" spans="1:6" ht="18" customHeight="1" thickBot="1" x14ac:dyDescent="0.25">
      <c r="A11" s="70">
        <v>2017</v>
      </c>
      <c r="B11" s="90" t="s">
        <v>475</v>
      </c>
      <c r="C11" s="93" t="s">
        <v>471</v>
      </c>
      <c r="D11" s="71">
        <v>44849.091057999998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J4" sqref="J4"/>
    </sheetView>
  </sheetViews>
  <sheetFormatPr defaultColWidth="8.625" defaultRowHeight="18" customHeight="1" x14ac:dyDescent="0.2"/>
  <cols>
    <col min="1" max="1" width="5.625" style="5" customWidth="1"/>
    <col min="2" max="2" width="32.625" style="5" customWidth="1"/>
    <col min="3" max="5" width="13.25" style="5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515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510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22</v>
      </c>
      <c r="B5" s="142" t="s">
        <v>24</v>
      </c>
      <c r="C5" s="39" t="s">
        <v>513</v>
      </c>
      <c r="D5" s="39" t="s">
        <v>514</v>
      </c>
      <c r="E5" s="39" t="s">
        <v>513</v>
      </c>
      <c r="F5" s="143" t="s">
        <v>23</v>
      </c>
      <c r="G5" s="144" t="s">
        <v>97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15.75" customHeight="1" x14ac:dyDescent="0.2">
      <c r="A8" s="9">
        <v>1</v>
      </c>
      <c r="B8" s="11" t="s">
        <v>98</v>
      </c>
      <c r="C8" s="95">
        <v>1433.608661</v>
      </c>
      <c r="D8" s="95">
        <v>1735.588988</v>
      </c>
      <c r="E8" s="95">
        <v>1478.1696999999999</v>
      </c>
      <c r="F8" s="13" t="s">
        <v>76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25</v>
      </c>
      <c r="C9" s="96">
        <v>352.89438100000001</v>
      </c>
      <c r="D9" s="96">
        <v>361.82012099999997</v>
      </c>
      <c r="E9" s="96">
        <v>426.95086300000003</v>
      </c>
      <c r="F9" s="14" t="s">
        <v>77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26</v>
      </c>
      <c r="C10" s="95">
        <v>232.16097199999999</v>
      </c>
      <c r="D10" s="95">
        <v>266.97515900000002</v>
      </c>
      <c r="E10" s="95">
        <v>236.77336600000001</v>
      </c>
      <c r="F10" s="13" t="s">
        <v>78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99</v>
      </c>
      <c r="C11" s="96">
        <v>1464.836067</v>
      </c>
      <c r="D11" s="96">
        <v>1518.4325240000001</v>
      </c>
      <c r="E11" s="96">
        <v>1448.8503250000001</v>
      </c>
      <c r="F11" s="14" t="s">
        <v>79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27</v>
      </c>
      <c r="C12" s="95">
        <v>389.425613</v>
      </c>
      <c r="D12" s="95">
        <v>391.50504699999999</v>
      </c>
      <c r="E12" s="95">
        <v>309.99490100000003</v>
      </c>
      <c r="F12" s="13" t="s">
        <v>80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28</v>
      </c>
      <c r="C13" s="96">
        <v>11361.386141999999</v>
      </c>
      <c r="D13" s="96">
        <v>13506.062731</v>
      </c>
      <c r="E13" s="96">
        <v>13354.604587</v>
      </c>
      <c r="F13" s="14" t="s">
        <v>81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100</v>
      </c>
      <c r="C14" s="95">
        <v>13264.633862999999</v>
      </c>
      <c r="D14" s="95">
        <v>14950.495870999999</v>
      </c>
      <c r="E14" s="95">
        <v>14569.969510000001</v>
      </c>
      <c r="F14" s="13" t="s">
        <v>82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49</v>
      </c>
      <c r="C15" s="96">
        <v>59.025348000000001</v>
      </c>
      <c r="D15" s="96">
        <v>70.277293999999998</v>
      </c>
      <c r="E15" s="96">
        <v>87.073749000000007</v>
      </c>
      <c r="F15" s="14" t="s">
        <v>83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68</v>
      </c>
      <c r="C16" s="95">
        <v>47.512802999999998</v>
      </c>
      <c r="D16" s="95">
        <v>44.051806999999997</v>
      </c>
      <c r="E16" s="95">
        <v>45.922756</v>
      </c>
      <c r="F16" s="13" t="s">
        <v>84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101</v>
      </c>
      <c r="C17" s="96">
        <v>674.173945</v>
      </c>
      <c r="D17" s="96">
        <v>719.30033700000001</v>
      </c>
      <c r="E17" s="96">
        <v>636.24638600000003</v>
      </c>
      <c r="F17" s="14" t="s">
        <v>85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69</v>
      </c>
      <c r="C18" s="95">
        <v>497.39254899999997</v>
      </c>
      <c r="D18" s="95">
        <v>481.082742</v>
      </c>
      <c r="E18" s="95">
        <v>500.54846800000001</v>
      </c>
      <c r="F18" s="13" t="s">
        <v>86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70</v>
      </c>
      <c r="C19" s="96">
        <v>52.607201000000003</v>
      </c>
      <c r="D19" s="96">
        <v>18.738115000000001</v>
      </c>
      <c r="E19" s="96">
        <v>13.348428999999999</v>
      </c>
      <c r="F19" s="14" t="s">
        <v>87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29</v>
      </c>
      <c r="C20" s="95">
        <v>494.31070599999998</v>
      </c>
      <c r="D20" s="95">
        <v>479.31235400000003</v>
      </c>
      <c r="E20" s="95">
        <v>475.17843099999999</v>
      </c>
      <c r="F20" s="13" t="s">
        <v>88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71</v>
      </c>
      <c r="C21" s="96">
        <v>1171.2213859999999</v>
      </c>
      <c r="D21" s="96">
        <v>916.40279899999996</v>
      </c>
      <c r="E21" s="96">
        <v>717.41563199999996</v>
      </c>
      <c r="F21" s="14" t="s">
        <v>89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30</v>
      </c>
      <c r="C22" s="95">
        <v>3636.3688659999998</v>
      </c>
      <c r="D22" s="95">
        <v>3700.4877120000001</v>
      </c>
      <c r="E22" s="95">
        <v>3702.6853019999999</v>
      </c>
      <c r="F22" s="13" t="s">
        <v>90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31</v>
      </c>
      <c r="C23" s="96">
        <v>2547.670157</v>
      </c>
      <c r="D23" s="96">
        <v>2702.3494850000002</v>
      </c>
      <c r="E23" s="96">
        <v>2539.6172200000001</v>
      </c>
      <c r="F23" s="14" t="s">
        <v>91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32</v>
      </c>
      <c r="C24" s="95">
        <v>4636.2721609999999</v>
      </c>
      <c r="D24" s="95">
        <v>3917.7038640000001</v>
      </c>
      <c r="E24" s="95">
        <v>3664.3393890000002</v>
      </c>
      <c r="F24" s="13" t="s">
        <v>92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72</v>
      </c>
      <c r="C25" s="96">
        <v>230.16686999999999</v>
      </c>
      <c r="D25" s="96">
        <v>200.265401</v>
      </c>
      <c r="E25" s="96">
        <v>217.507994</v>
      </c>
      <c r="F25" s="14" t="s">
        <v>93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73</v>
      </c>
      <c r="C26" s="95">
        <v>87.362841000000003</v>
      </c>
      <c r="D26" s="95">
        <v>91.234258999999994</v>
      </c>
      <c r="E26" s="95">
        <v>33.722365000000003</v>
      </c>
      <c r="F26" s="13" t="s">
        <v>94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33</v>
      </c>
      <c r="C27" s="96">
        <v>339.80937699999998</v>
      </c>
      <c r="D27" s="96">
        <v>354.54319600000002</v>
      </c>
      <c r="E27" s="96">
        <v>302.12451099999998</v>
      </c>
      <c r="F27" s="14" t="s">
        <v>48</v>
      </c>
      <c r="G27" s="10">
        <v>20</v>
      </c>
      <c r="L27" s="5"/>
      <c r="M27" s="5"/>
    </row>
    <row r="28" spans="1:13" ht="13.5" thickBot="1" x14ac:dyDescent="0.25">
      <c r="A28" s="17">
        <v>21</v>
      </c>
      <c r="B28" s="18" t="s">
        <v>34</v>
      </c>
      <c r="C28" s="97">
        <v>56.078218999999997</v>
      </c>
      <c r="D28" s="97">
        <v>537.14296300000001</v>
      </c>
      <c r="E28" s="97">
        <v>88.047173999999998</v>
      </c>
      <c r="F28" s="19" t="s">
        <v>95</v>
      </c>
      <c r="G28" s="17">
        <v>21</v>
      </c>
      <c r="L28" s="5"/>
      <c r="M28" s="5"/>
    </row>
    <row r="29" spans="1:13" ht="20.100000000000001" customHeight="1" thickBot="1" x14ac:dyDescent="0.25">
      <c r="A29" s="20"/>
      <c r="B29" s="21" t="s">
        <v>74</v>
      </c>
      <c r="C29" s="98">
        <f t="shared" ref="C29:D29" si="0">SUM(C8:C28)</f>
        <v>43028.918127999998</v>
      </c>
      <c r="D29" s="98">
        <f t="shared" si="0"/>
        <v>46963.772769000003</v>
      </c>
      <c r="E29" s="98">
        <f>SUM(E8:E28)</f>
        <v>44849.091057999991</v>
      </c>
      <c r="F29" s="22" t="s">
        <v>1</v>
      </c>
      <c r="G29" s="23"/>
      <c r="L29" s="5"/>
      <c r="M29" s="5"/>
    </row>
    <row r="30" spans="1:13" ht="35.1" customHeight="1" x14ac:dyDescent="0.2">
      <c r="A30" s="2"/>
      <c r="B30" s="2"/>
      <c r="C30" s="53"/>
      <c r="D30" s="53"/>
      <c r="E30" s="5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9"/>
  <sheetViews>
    <sheetView showGridLines="0" rightToLeft="1" zoomScaleNormal="100" workbookViewId="0">
      <selection activeCell="J3" sqref="J3"/>
    </sheetView>
  </sheetViews>
  <sheetFormatPr defaultColWidth="8.625" defaultRowHeight="18" customHeight="1" x14ac:dyDescent="0.2"/>
  <cols>
    <col min="1" max="1" width="3.875" style="5" bestFit="1" customWidth="1"/>
    <col min="2" max="2" width="29" style="5" customWidth="1"/>
    <col min="3" max="5" width="13.5" style="5" customWidth="1"/>
    <col min="6" max="6" width="29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508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511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103</v>
      </c>
      <c r="B5" s="142" t="s">
        <v>110</v>
      </c>
      <c r="C5" s="39" t="s">
        <v>513</v>
      </c>
      <c r="D5" s="39" t="s">
        <v>514</v>
      </c>
      <c r="E5" s="39" t="s">
        <v>513</v>
      </c>
      <c r="F5" s="143" t="s">
        <v>109</v>
      </c>
      <c r="G5" s="144" t="s">
        <v>102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99">
        <v>12543.312215</v>
      </c>
      <c r="D8" s="99">
        <v>12460.241845</v>
      </c>
      <c r="E8" s="99">
        <v>11934.377725</v>
      </c>
      <c r="F8" s="13" t="s">
        <v>3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5</v>
      </c>
      <c r="C9" s="100">
        <v>6043.1205040000004</v>
      </c>
      <c r="D9" s="100">
        <v>5784.5636649999997</v>
      </c>
      <c r="E9" s="100">
        <v>5374.6638890000004</v>
      </c>
      <c r="F9" s="14" t="s">
        <v>6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7</v>
      </c>
      <c r="C10" s="99">
        <v>4563.1833459999998</v>
      </c>
      <c r="D10" s="99">
        <v>5055.7157219999999</v>
      </c>
      <c r="E10" s="99">
        <v>4855.7074240000002</v>
      </c>
      <c r="F10" s="13" t="s">
        <v>104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8</v>
      </c>
      <c r="C11" s="100">
        <v>10781.091700999999</v>
      </c>
      <c r="D11" s="100">
        <v>15037.371573</v>
      </c>
      <c r="E11" s="100">
        <v>14246.087701</v>
      </c>
      <c r="F11" s="14" t="s">
        <v>495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47</v>
      </c>
      <c r="C12" s="99">
        <v>860.64226599999995</v>
      </c>
      <c r="D12" s="99">
        <v>942.207268</v>
      </c>
      <c r="E12" s="99">
        <v>870.37651100000005</v>
      </c>
      <c r="F12" s="13" t="s">
        <v>496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9</v>
      </c>
      <c r="C13" s="100">
        <v>438.91441099999997</v>
      </c>
      <c r="D13" s="100">
        <v>425.89468799999997</v>
      </c>
      <c r="E13" s="100">
        <v>357.72166299999998</v>
      </c>
      <c r="F13" s="14" t="s">
        <v>10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11</v>
      </c>
      <c r="C14" s="99">
        <v>1721.4241059999999</v>
      </c>
      <c r="D14" s="99">
        <v>1599.3492080000001</v>
      </c>
      <c r="E14" s="99">
        <v>1305.6269580000001</v>
      </c>
      <c r="F14" s="13" t="s">
        <v>12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13</v>
      </c>
      <c r="C15" s="100">
        <v>928.61992099999998</v>
      </c>
      <c r="D15" s="100">
        <v>846.06987100000003</v>
      </c>
      <c r="E15" s="100">
        <v>522.40656300000001</v>
      </c>
      <c r="F15" s="14" t="s">
        <v>14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15</v>
      </c>
      <c r="C16" s="99">
        <v>4847.9990829999997</v>
      </c>
      <c r="D16" s="99">
        <v>4471.2217549999996</v>
      </c>
      <c r="E16" s="99">
        <v>5114.0402370000002</v>
      </c>
      <c r="F16" s="13" t="s">
        <v>107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16</v>
      </c>
      <c r="C17" s="100">
        <v>300.61057499999998</v>
      </c>
      <c r="D17" s="100">
        <v>341.13717400000002</v>
      </c>
      <c r="E17" s="100">
        <v>268.08238699999998</v>
      </c>
      <c r="F17" s="14" t="s">
        <v>108</v>
      </c>
      <c r="G17" s="10">
        <v>10</v>
      </c>
      <c r="L17" s="5"/>
      <c r="M17" s="5"/>
    </row>
    <row r="18" spans="1:13" ht="20.100000000000001" customHeight="1" thickBot="1" x14ac:dyDescent="0.25">
      <c r="A18" s="17">
        <v>11</v>
      </c>
      <c r="B18" s="18" t="s">
        <v>17</v>
      </c>
      <c r="C18" s="101">
        <v>0</v>
      </c>
      <c r="D18" s="101">
        <v>0</v>
      </c>
      <c r="E18" s="101">
        <v>0</v>
      </c>
      <c r="F18" s="19" t="s">
        <v>18</v>
      </c>
      <c r="G18" s="17">
        <v>11</v>
      </c>
      <c r="L18" s="5"/>
      <c r="M18" s="5"/>
    </row>
    <row r="19" spans="1:13" ht="20.100000000000001" customHeight="1" thickBot="1" x14ac:dyDescent="0.25">
      <c r="A19" s="20"/>
      <c r="B19" s="21" t="s">
        <v>74</v>
      </c>
      <c r="C19" s="102">
        <f t="shared" ref="C19:D19" si="0">SUM(C8:C18)</f>
        <v>43028.918127999998</v>
      </c>
      <c r="D19" s="102">
        <f t="shared" si="0"/>
        <v>46963.772768999996</v>
      </c>
      <c r="E19" s="102">
        <f>SUM(E8:E18)</f>
        <v>44849.091058000005</v>
      </c>
      <c r="F19" s="22" t="s">
        <v>1</v>
      </c>
      <c r="G19" s="23"/>
      <c r="L19" s="5"/>
      <c r="M1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4"/>
  <sheetViews>
    <sheetView showGridLines="0" rightToLeft="1" workbookViewId="0">
      <selection activeCell="J10" sqref="J10"/>
    </sheetView>
  </sheetViews>
  <sheetFormatPr defaultColWidth="8.625" defaultRowHeight="18" customHeight="1" x14ac:dyDescent="0.2"/>
  <cols>
    <col min="1" max="1" width="4.875" style="5" bestFit="1" customWidth="1"/>
    <col min="2" max="2" width="24" style="5" customWidth="1"/>
    <col min="3" max="5" width="12.375" style="5" customWidth="1"/>
    <col min="6" max="6" width="24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509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512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114</v>
      </c>
      <c r="B5" s="142" t="s">
        <v>115</v>
      </c>
      <c r="C5" s="39" t="s">
        <v>513</v>
      </c>
      <c r="D5" s="39" t="s">
        <v>514</v>
      </c>
      <c r="E5" s="39" t="s">
        <v>513</v>
      </c>
      <c r="F5" s="145" t="s">
        <v>35</v>
      </c>
      <c r="G5" s="144" t="s">
        <v>113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5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5"/>
      <c r="G7" s="144"/>
      <c r="L7" s="5"/>
      <c r="M7" s="5"/>
    </row>
    <row r="8" spans="1:13" ht="20.100000000000001" customHeight="1" x14ac:dyDescent="0.2">
      <c r="A8" s="9">
        <v>1</v>
      </c>
      <c r="B8" s="24" t="s">
        <v>43</v>
      </c>
      <c r="C8" s="112">
        <v>6517.6113990000003</v>
      </c>
      <c r="D8" s="112">
        <v>6807.751894</v>
      </c>
      <c r="E8" s="112">
        <v>6570.4640730000001</v>
      </c>
      <c r="F8" s="42" t="s">
        <v>134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5" t="s">
        <v>318</v>
      </c>
      <c r="C9" s="113">
        <v>3441.1488909999998</v>
      </c>
      <c r="D9" s="113">
        <v>5811.3899520000004</v>
      </c>
      <c r="E9" s="113">
        <v>5159.2638989999996</v>
      </c>
      <c r="F9" s="43" t="s">
        <v>206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4" t="s">
        <v>319</v>
      </c>
      <c r="C10" s="112">
        <v>2445.9786829999998</v>
      </c>
      <c r="D10" s="112">
        <v>2626.135084</v>
      </c>
      <c r="E10" s="112">
        <v>3015.6836410000001</v>
      </c>
      <c r="F10" s="42" t="s">
        <v>207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5" t="s">
        <v>320</v>
      </c>
      <c r="C11" s="113">
        <v>1696.441851</v>
      </c>
      <c r="D11" s="113">
        <v>2648.568925</v>
      </c>
      <c r="E11" s="113">
        <v>2250.5804330000001</v>
      </c>
      <c r="F11" s="43" t="s">
        <v>208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4" t="s">
        <v>36</v>
      </c>
      <c r="C12" s="112">
        <v>1634.2496900000001</v>
      </c>
      <c r="D12" s="112">
        <v>1938.7885530000001</v>
      </c>
      <c r="E12" s="112">
        <v>1702.6221849999999</v>
      </c>
      <c r="F12" s="42" t="s">
        <v>38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5" t="s">
        <v>37</v>
      </c>
      <c r="C13" s="113">
        <v>1950.757134</v>
      </c>
      <c r="D13" s="113">
        <v>1496.8413419999999</v>
      </c>
      <c r="E13" s="113">
        <v>1507.498513</v>
      </c>
      <c r="F13" s="43" t="s">
        <v>39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4" t="s">
        <v>321</v>
      </c>
      <c r="C14" s="112">
        <v>1516.795241</v>
      </c>
      <c r="D14" s="112">
        <v>1475.696138</v>
      </c>
      <c r="E14" s="112">
        <v>1479.924033</v>
      </c>
      <c r="F14" s="42" t="s">
        <v>209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5" t="s">
        <v>41</v>
      </c>
      <c r="C15" s="113">
        <v>1657.4686389999999</v>
      </c>
      <c r="D15" s="113">
        <v>1508.16273</v>
      </c>
      <c r="E15" s="113">
        <v>1443.7363330000001</v>
      </c>
      <c r="F15" s="43" t="s">
        <v>40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4" t="s">
        <v>324</v>
      </c>
      <c r="C16" s="112">
        <v>1294.5899420000001</v>
      </c>
      <c r="D16" s="112">
        <v>1392.3851970000001</v>
      </c>
      <c r="E16" s="112">
        <v>1437.6822259999999</v>
      </c>
      <c r="F16" s="42" t="s">
        <v>212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5" t="s">
        <v>326</v>
      </c>
      <c r="C17" s="113">
        <v>1691.6240379999999</v>
      </c>
      <c r="D17" s="113">
        <v>1536.717167</v>
      </c>
      <c r="E17" s="113">
        <v>1264.438472</v>
      </c>
      <c r="F17" s="43" t="s">
        <v>214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4" t="s">
        <v>322</v>
      </c>
      <c r="C18" s="112">
        <v>1080.370966</v>
      </c>
      <c r="D18" s="112">
        <v>1271.355847</v>
      </c>
      <c r="E18" s="112">
        <v>1253.4423830000001</v>
      </c>
      <c r="F18" s="42" t="s">
        <v>210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5" t="s">
        <v>323</v>
      </c>
      <c r="C19" s="113">
        <v>1669.881637</v>
      </c>
      <c r="D19" s="113">
        <v>1328.6086130000001</v>
      </c>
      <c r="E19" s="113">
        <v>1170.766046</v>
      </c>
      <c r="F19" s="43" t="s">
        <v>211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4" t="s">
        <v>325</v>
      </c>
      <c r="C20" s="112">
        <v>1226.5903310000001</v>
      </c>
      <c r="D20" s="112">
        <v>1186.963771</v>
      </c>
      <c r="E20" s="112">
        <v>1117.324732</v>
      </c>
      <c r="F20" s="42" t="s">
        <v>213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5" t="s">
        <v>333</v>
      </c>
      <c r="C21" s="113">
        <v>708.22827700000005</v>
      </c>
      <c r="D21" s="113">
        <v>647.46634100000006</v>
      </c>
      <c r="E21" s="113">
        <v>869.21877500000005</v>
      </c>
      <c r="F21" s="43" t="s">
        <v>221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4" t="s">
        <v>327</v>
      </c>
      <c r="C22" s="112">
        <v>695.91934500000002</v>
      </c>
      <c r="D22" s="112">
        <v>784.365813</v>
      </c>
      <c r="E22" s="112">
        <v>805.36179600000003</v>
      </c>
      <c r="F22" s="42" t="s">
        <v>215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5" t="s">
        <v>330</v>
      </c>
      <c r="C23" s="113">
        <v>549.92002100000002</v>
      </c>
      <c r="D23" s="113">
        <v>617.59231399999999</v>
      </c>
      <c r="E23" s="113">
        <v>743.47424000000001</v>
      </c>
      <c r="F23" s="43" t="s">
        <v>218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4" t="s">
        <v>42</v>
      </c>
      <c r="C24" s="112">
        <v>783.22535300000004</v>
      </c>
      <c r="D24" s="112">
        <v>708.69732599999998</v>
      </c>
      <c r="E24" s="112">
        <v>710.05662099999995</v>
      </c>
      <c r="F24" s="42" t="s">
        <v>516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5" t="s">
        <v>329</v>
      </c>
      <c r="C25" s="113">
        <v>719.98141499999997</v>
      </c>
      <c r="D25" s="113">
        <v>611.17515000000003</v>
      </c>
      <c r="E25" s="113">
        <v>627.47299399999997</v>
      </c>
      <c r="F25" s="43" t="s">
        <v>217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4" t="s">
        <v>335</v>
      </c>
      <c r="C26" s="112">
        <v>519.68490899999995</v>
      </c>
      <c r="D26" s="112">
        <v>587.226178</v>
      </c>
      <c r="E26" s="112">
        <v>597.59837600000003</v>
      </c>
      <c r="F26" s="42" t="s">
        <v>223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5" t="s">
        <v>338</v>
      </c>
      <c r="C27" s="113">
        <v>334.16045400000002</v>
      </c>
      <c r="D27" s="113">
        <v>371.79387000000003</v>
      </c>
      <c r="E27" s="113">
        <v>596.989552</v>
      </c>
      <c r="F27" s="43" t="s">
        <v>226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4" t="s">
        <v>331</v>
      </c>
      <c r="C28" s="112">
        <v>606.61245099999996</v>
      </c>
      <c r="D28" s="112">
        <v>765.42609200000004</v>
      </c>
      <c r="E28" s="112">
        <v>588.96360000000004</v>
      </c>
      <c r="F28" s="42" t="s">
        <v>219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5" t="s">
        <v>328</v>
      </c>
      <c r="C29" s="113">
        <v>481.29596800000002</v>
      </c>
      <c r="D29" s="113">
        <v>515.22712000000001</v>
      </c>
      <c r="E29" s="113">
        <v>560.33254899999997</v>
      </c>
      <c r="F29" s="43" t="s">
        <v>216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4" t="s">
        <v>355</v>
      </c>
      <c r="C30" s="112">
        <v>576.47645</v>
      </c>
      <c r="D30" s="112">
        <v>431.08072600000003</v>
      </c>
      <c r="E30" s="112">
        <v>554.37878799999999</v>
      </c>
      <c r="F30" s="42" t="s">
        <v>517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5" t="s">
        <v>342</v>
      </c>
      <c r="C31" s="113">
        <v>500.28699</v>
      </c>
      <c r="D31" s="113">
        <v>488.31828200000001</v>
      </c>
      <c r="E31" s="113">
        <v>494.17011500000001</v>
      </c>
      <c r="F31" s="43" t="s">
        <v>230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4" t="s">
        <v>347</v>
      </c>
      <c r="C32" s="112">
        <v>568.476</v>
      </c>
      <c r="D32" s="112">
        <v>274.13305200000002</v>
      </c>
      <c r="E32" s="112">
        <v>491.86178200000001</v>
      </c>
      <c r="F32" s="42" t="s">
        <v>235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5" t="s">
        <v>334</v>
      </c>
      <c r="C33" s="113">
        <v>412.24861499999997</v>
      </c>
      <c r="D33" s="113">
        <v>764.56412999999998</v>
      </c>
      <c r="E33" s="113">
        <v>473.87935599999997</v>
      </c>
      <c r="F33" s="43" t="s">
        <v>222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4" t="s">
        <v>332</v>
      </c>
      <c r="C34" s="112">
        <v>459.05713300000002</v>
      </c>
      <c r="D34" s="112">
        <v>324.36545100000001</v>
      </c>
      <c r="E34" s="112">
        <v>466.62837999999999</v>
      </c>
      <c r="F34" s="42" t="s">
        <v>220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5" t="s">
        <v>343</v>
      </c>
      <c r="C35" s="113">
        <v>368.90056399999997</v>
      </c>
      <c r="D35" s="113">
        <v>521.49224400000003</v>
      </c>
      <c r="E35" s="113">
        <v>440.93796300000002</v>
      </c>
      <c r="F35" s="43" t="s">
        <v>231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4" t="s">
        <v>336</v>
      </c>
      <c r="C36" s="112">
        <v>506.90750100000002</v>
      </c>
      <c r="D36" s="112">
        <v>550.1748</v>
      </c>
      <c r="E36" s="112">
        <v>431.60413</v>
      </c>
      <c r="F36" s="42" t="s">
        <v>224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5" t="s">
        <v>337</v>
      </c>
      <c r="C37" s="113">
        <v>525.54860399999995</v>
      </c>
      <c r="D37" s="113">
        <v>478.94565899999998</v>
      </c>
      <c r="E37" s="113">
        <v>411.941011</v>
      </c>
      <c r="F37" s="43" t="s">
        <v>225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4" t="s">
        <v>340</v>
      </c>
      <c r="C38" s="112">
        <v>334.39743700000002</v>
      </c>
      <c r="D38" s="112">
        <v>352.25938300000001</v>
      </c>
      <c r="E38" s="112">
        <v>338.30508900000001</v>
      </c>
      <c r="F38" s="42" t="s">
        <v>228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5" t="s">
        <v>346</v>
      </c>
      <c r="C39" s="113">
        <v>316.629209</v>
      </c>
      <c r="D39" s="113">
        <v>322.25031999999999</v>
      </c>
      <c r="E39" s="113">
        <v>336.00635999999997</v>
      </c>
      <c r="F39" s="43" t="s">
        <v>234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4" t="s">
        <v>345</v>
      </c>
      <c r="C40" s="112">
        <v>405.81068399999998</v>
      </c>
      <c r="D40" s="112">
        <v>462.161674</v>
      </c>
      <c r="E40" s="112">
        <v>332.85707300000001</v>
      </c>
      <c r="F40" s="42" t="s">
        <v>233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5" t="s">
        <v>348</v>
      </c>
      <c r="C41" s="113">
        <v>216.72915599999999</v>
      </c>
      <c r="D41" s="113">
        <v>328.980298</v>
      </c>
      <c r="E41" s="113">
        <v>310.23987399999999</v>
      </c>
      <c r="F41" s="43" t="s">
        <v>236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4" t="s">
        <v>349</v>
      </c>
      <c r="C42" s="112">
        <v>267.41543100000001</v>
      </c>
      <c r="D42" s="112">
        <v>305.56591800000001</v>
      </c>
      <c r="E42" s="112">
        <v>309.953328</v>
      </c>
      <c r="F42" s="42" t="s">
        <v>237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5" t="s">
        <v>356</v>
      </c>
      <c r="C43" s="113">
        <v>466.89088299999997</v>
      </c>
      <c r="D43" s="113">
        <v>511.148189</v>
      </c>
      <c r="E43" s="113">
        <v>296.57482099999999</v>
      </c>
      <c r="F43" s="43" t="s">
        <v>243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4" t="s">
        <v>341</v>
      </c>
      <c r="C44" s="112">
        <v>321.70948299999998</v>
      </c>
      <c r="D44" s="112">
        <v>309.12992500000001</v>
      </c>
      <c r="E44" s="112">
        <v>261.75811099999999</v>
      </c>
      <c r="F44" s="42" t="s">
        <v>229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5" t="s">
        <v>352</v>
      </c>
      <c r="C45" s="113">
        <v>235.062905</v>
      </c>
      <c r="D45" s="113">
        <v>182.67327299999999</v>
      </c>
      <c r="E45" s="113">
        <v>230.30212299999999</v>
      </c>
      <c r="F45" s="43" t="s">
        <v>240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4" t="s">
        <v>339</v>
      </c>
      <c r="C46" s="112">
        <v>294.26091100000002</v>
      </c>
      <c r="D46" s="112">
        <v>319.25347599999998</v>
      </c>
      <c r="E46" s="112">
        <v>226.243549</v>
      </c>
      <c r="F46" s="42" t="s">
        <v>227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5" t="s">
        <v>350</v>
      </c>
      <c r="C47" s="113">
        <v>185.22688099999999</v>
      </c>
      <c r="D47" s="113">
        <v>201.18045000000001</v>
      </c>
      <c r="E47" s="113">
        <v>221.69193000000001</v>
      </c>
      <c r="F47" s="43" t="s">
        <v>238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4" t="s">
        <v>353</v>
      </c>
      <c r="C48" s="112">
        <v>272.88554799999997</v>
      </c>
      <c r="D48" s="112">
        <v>260.234444</v>
      </c>
      <c r="E48" s="112">
        <v>221.599298</v>
      </c>
      <c r="F48" s="42" t="s">
        <v>241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5" t="s">
        <v>344</v>
      </c>
      <c r="C49" s="113">
        <v>257.89409599999999</v>
      </c>
      <c r="D49" s="113">
        <v>287.26958500000001</v>
      </c>
      <c r="E49" s="113">
        <v>212.689683</v>
      </c>
      <c r="F49" s="43" t="s">
        <v>232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4" t="s">
        <v>351</v>
      </c>
      <c r="C50" s="112">
        <v>146.19342</v>
      </c>
      <c r="D50" s="112">
        <v>222.31261699999999</v>
      </c>
      <c r="E50" s="112">
        <v>180.67955799999999</v>
      </c>
      <c r="F50" s="42" t="s">
        <v>239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5" t="s">
        <v>358</v>
      </c>
      <c r="C51" s="113">
        <v>171.47449900000001</v>
      </c>
      <c r="D51" s="113">
        <v>128.077822</v>
      </c>
      <c r="E51" s="113">
        <v>134.00201100000001</v>
      </c>
      <c r="F51" s="43" t="s">
        <v>245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4" t="s">
        <v>372</v>
      </c>
      <c r="C52" s="112">
        <v>110.360574</v>
      </c>
      <c r="D52" s="112">
        <v>190.98724000000001</v>
      </c>
      <c r="E52" s="112">
        <v>125.20108999999999</v>
      </c>
      <c r="F52" s="42" t="s">
        <v>259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5" t="s">
        <v>363</v>
      </c>
      <c r="C53" s="113">
        <v>116.731775</v>
      </c>
      <c r="D53" s="113">
        <v>120.992525</v>
      </c>
      <c r="E53" s="113">
        <v>101.81671799999999</v>
      </c>
      <c r="F53" s="43" t="s">
        <v>250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4" t="s">
        <v>354</v>
      </c>
      <c r="C54" s="112">
        <v>81.025780999999995</v>
      </c>
      <c r="D54" s="112">
        <v>125.310771</v>
      </c>
      <c r="E54" s="112">
        <v>100.144318</v>
      </c>
      <c r="F54" s="42" t="s">
        <v>242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5" t="s">
        <v>362</v>
      </c>
      <c r="C55" s="113">
        <v>116.93924</v>
      </c>
      <c r="D55" s="113">
        <v>116.435249</v>
      </c>
      <c r="E55" s="113">
        <v>95.962552000000002</v>
      </c>
      <c r="F55" s="43" t="s">
        <v>249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4" t="s">
        <v>360</v>
      </c>
      <c r="C56" s="112">
        <v>92.280474999999996</v>
      </c>
      <c r="D56" s="112">
        <v>90.713409999999996</v>
      </c>
      <c r="E56" s="112">
        <v>84.249315999999993</v>
      </c>
      <c r="F56" s="42" t="s">
        <v>247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5" t="s">
        <v>373</v>
      </c>
      <c r="C57" s="113">
        <v>60.336638000000001</v>
      </c>
      <c r="D57" s="113">
        <v>78.214061999999998</v>
      </c>
      <c r="E57" s="113">
        <v>81.352244999999996</v>
      </c>
      <c r="F57" s="43" t="s">
        <v>260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4" t="s">
        <v>374</v>
      </c>
      <c r="C58" s="112">
        <v>61.299509</v>
      </c>
      <c r="D58" s="112">
        <v>62.541795999999998</v>
      </c>
      <c r="E58" s="112">
        <v>77.623344000000003</v>
      </c>
      <c r="F58" s="42" t="s">
        <v>518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5" t="s">
        <v>367</v>
      </c>
      <c r="C59" s="113">
        <v>49.888153000000003</v>
      </c>
      <c r="D59" s="113">
        <v>88.400447</v>
      </c>
      <c r="E59" s="113">
        <v>73.919741000000002</v>
      </c>
      <c r="F59" s="43" t="s">
        <v>254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4" t="s">
        <v>368</v>
      </c>
      <c r="C60" s="112">
        <v>47.558802</v>
      </c>
      <c r="D60" s="112">
        <v>84.619477000000003</v>
      </c>
      <c r="E60" s="112">
        <v>66.416875000000005</v>
      </c>
      <c r="F60" s="42" t="s">
        <v>255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5" t="s">
        <v>370</v>
      </c>
      <c r="C61" s="113">
        <v>63.145524000000002</v>
      </c>
      <c r="D61" s="113">
        <v>77.109959000000003</v>
      </c>
      <c r="E61" s="113">
        <v>66.267465000000001</v>
      </c>
      <c r="F61" s="43" t="s">
        <v>257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4" t="s">
        <v>366</v>
      </c>
      <c r="C62" s="112">
        <v>64.643029999999996</v>
      </c>
      <c r="D62" s="112">
        <v>84.476179000000002</v>
      </c>
      <c r="E62" s="112">
        <v>66.173896999999997</v>
      </c>
      <c r="F62" s="42" t="s">
        <v>253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5" t="s">
        <v>369</v>
      </c>
      <c r="C63" s="113">
        <v>137.50635600000001</v>
      </c>
      <c r="D63" s="113">
        <v>84.311769999999996</v>
      </c>
      <c r="E63" s="113">
        <v>57.667847000000002</v>
      </c>
      <c r="F63" s="43" t="s">
        <v>256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4" t="s">
        <v>361</v>
      </c>
      <c r="C64" s="112">
        <v>67.777107000000001</v>
      </c>
      <c r="D64" s="112">
        <v>45.775084</v>
      </c>
      <c r="E64" s="112">
        <v>57.004662000000003</v>
      </c>
      <c r="F64" s="42" t="s">
        <v>248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5" t="s">
        <v>379</v>
      </c>
      <c r="C65" s="113">
        <v>41.248559</v>
      </c>
      <c r="D65" s="113">
        <v>44.134554000000001</v>
      </c>
      <c r="E65" s="113">
        <v>54.503601000000003</v>
      </c>
      <c r="F65" s="43" t="s">
        <v>264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4" t="s">
        <v>384</v>
      </c>
      <c r="C66" s="112">
        <v>10.235979</v>
      </c>
      <c r="D66" s="112">
        <v>51.084055999999997</v>
      </c>
      <c r="E66" s="112">
        <v>46.736232999999999</v>
      </c>
      <c r="F66" s="42" t="s">
        <v>269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5" t="s">
        <v>382</v>
      </c>
      <c r="C67" s="113">
        <v>130.32674299999999</v>
      </c>
      <c r="D67" s="113">
        <v>102.786621</v>
      </c>
      <c r="E67" s="113">
        <v>45.462240000000001</v>
      </c>
      <c r="F67" s="43" t="s">
        <v>267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4" t="s">
        <v>357</v>
      </c>
      <c r="C68" s="112">
        <v>29.800068</v>
      </c>
      <c r="D68" s="112">
        <v>62.632041000000001</v>
      </c>
      <c r="E68" s="112">
        <v>41.188485999999997</v>
      </c>
      <c r="F68" s="42" t="s">
        <v>244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5" t="s">
        <v>386</v>
      </c>
      <c r="C69" s="113">
        <v>35.009109000000002</v>
      </c>
      <c r="D69" s="113">
        <v>26.742923999999999</v>
      </c>
      <c r="E69" s="113">
        <v>40.764685</v>
      </c>
      <c r="F69" s="43" t="s">
        <v>271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4" t="s">
        <v>378</v>
      </c>
      <c r="C70" s="112">
        <v>36.288567</v>
      </c>
      <c r="D70" s="112">
        <v>31.051901000000001</v>
      </c>
      <c r="E70" s="112">
        <v>40.581806</v>
      </c>
      <c r="F70" s="42" t="s">
        <v>263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5" t="s">
        <v>364</v>
      </c>
      <c r="C71" s="113">
        <v>49.497545000000002</v>
      </c>
      <c r="D71" s="113">
        <v>83.928145999999998</v>
      </c>
      <c r="E71" s="113">
        <v>37.500799999999998</v>
      </c>
      <c r="F71" s="43" t="s">
        <v>251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4" t="s">
        <v>376</v>
      </c>
      <c r="C72" s="112">
        <v>17.394635999999998</v>
      </c>
      <c r="D72" s="112">
        <v>37.082993000000002</v>
      </c>
      <c r="E72" s="112">
        <v>36.974442000000003</v>
      </c>
      <c r="F72" s="42" t="s">
        <v>261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5" t="s">
        <v>365</v>
      </c>
      <c r="C73" s="113">
        <v>40.170462999999998</v>
      </c>
      <c r="D73" s="113">
        <v>36.799824999999998</v>
      </c>
      <c r="E73" s="113">
        <v>36.522055999999999</v>
      </c>
      <c r="F73" s="43" t="s">
        <v>252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4" t="s">
        <v>394</v>
      </c>
      <c r="C74" s="112">
        <v>10.912788000000001</v>
      </c>
      <c r="D74" s="112">
        <v>62.908346999999999</v>
      </c>
      <c r="E74" s="112">
        <v>36.254911999999997</v>
      </c>
      <c r="F74" s="42" t="s">
        <v>278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5" t="s">
        <v>391</v>
      </c>
      <c r="C75" s="113">
        <v>33.786326000000003</v>
      </c>
      <c r="D75" s="113">
        <v>39.218237000000002</v>
      </c>
      <c r="E75" s="113">
        <v>33.859513</v>
      </c>
      <c r="F75" s="43" t="s">
        <v>275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4" t="s">
        <v>388</v>
      </c>
      <c r="C76" s="112">
        <v>46.625393000000003</v>
      </c>
      <c r="D76" s="112">
        <v>38.196004000000002</v>
      </c>
      <c r="E76" s="112">
        <v>30.729780999999999</v>
      </c>
      <c r="F76" s="42" t="s">
        <v>273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5" t="s">
        <v>380</v>
      </c>
      <c r="C77" s="113">
        <v>18.015091999999999</v>
      </c>
      <c r="D77" s="113">
        <v>25.513468</v>
      </c>
      <c r="E77" s="113">
        <v>28.394955</v>
      </c>
      <c r="F77" s="43" t="s">
        <v>265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4" t="s">
        <v>377</v>
      </c>
      <c r="C78" s="112">
        <v>5.4298679999999999</v>
      </c>
      <c r="D78" s="112">
        <v>6.2495539999999998</v>
      </c>
      <c r="E78" s="112">
        <v>27.207642</v>
      </c>
      <c r="F78" s="42" t="s">
        <v>262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5" t="s">
        <v>383</v>
      </c>
      <c r="C79" s="113">
        <v>17.980471999999999</v>
      </c>
      <c r="D79" s="113">
        <v>27.315480999999998</v>
      </c>
      <c r="E79" s="113">
        <v>27.149215999999999</v>
      </c>
      <c r="F79" s="43" t="s">
        <v>268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4" t="s">
        <v>371</v>
      </c>
      <c r="C80" s="112">
        <v>0.99415299999999995</v>
      </c>
      <c r="D80" s="112">
        <v>1.4304060000000001</v>
      </c>
      <c r="E80" s="112">
        <v>24.900863000000001</v>
      </c>
      <c r="F80" s="42" t="s">
        <v>258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5" t="s">
        <v>381</v>
      </c>
      <c r="C81" s="113">
        <v>31.466090999999999</v>
      </c>
      <c r="D81" s="113">
        <v>31.364844000000002</v>
      </c>
      <c r="E81" s="113">
        <v>24.748011999999999</v>
      </c>
      <c r="F81" s="43" t="s">
        <v>266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4" t="s">
        <v>399</v>
      </c>
      <c r="C82" s="112">
        <v>13.536652</v>
      </c>
      <c r="D82" s="112">
        <v>17.904236000000001</v>
      </c>
      <c r="E82" s="112">
        <v>20.273277</v>
      </c>
      <c r="F82" s="42" t="s">
        <v>283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5" t="s">
        <v>375</v>
      </c>
      <c r="C83" s="113">
        <v>36.524887999999997</v>
      </c>
      <c r="D83" s="113">
        <v>19.840237999999999</v>
      </c>
      <c r="E83" s="113">
        <v>19.375751999999999</v>
      </c>
      <c r="F83" s="43" t="s">
        <v>439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4" t="s">
        <v>390</v>
      </c>
      <c r="C84" s="112">
        <v>20.565017999999998</v>
      </c>
      <c r="D84" s="112">
        <v>13.070124</v>
      </c>
      <c r="E84" s="112">
        <v>19.096267000000001</v>
      </c>
      <c r="F84" s="42" t="s">
        <v>274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5" t="s">
        <v>359</v>
      </c>
      <c r="C85" s="113">
        <v>46.798681999999999</v>
      </c>
      <c r="D85" s="113">
        <v>9.5081749999999996</v>
      </c>
      <c r="E85" s="113">
        <v>13.406078000000001</v>
      </c>
      <c r="F85" s="43" t="s">
        <v>246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4" t="s">
        <v>389</v>
      </c>
      <c r="C86" s="112">
        <v>12.572936</v>
      </c>
      <c r="D86" s="112">
        <v>12.262570999999999</v>
      </c>
      <c r="E86" s="112">
        <v>13.399088000000001</v>
      </c>
      <c r="F86" s="42" t="s">
        <v>519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5" t="s">
        <v>410</v>
      </c>
      <c r="C87" s="113">
        <v>11.765594</v>
      </c>
      <c r="D87" s="113">
        <v>2.8858630000000001</v>
      </c>
      <c r="E87" s="113">
        <v>13.196481</v>
      </c>
      <c r="F87" s="43" t="s">
        <v>294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4" t="s">
        <v>385</v>
      </c>
      <c r="C88" s="112">
        <v>12.868627999999999</v>
      </c>
      <c r="D88" s="112">
        <v>12.147065</v>
      </c>
      <c r="E88" s="112">
        <v>11.884589</v>
      </c>
      <c r="F88" s="42" t="s">
        <v>270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5" t="s">
        <v>387</v>
      </c>
      <c r="C89" s="113">
        <v>3.4029929999999999</v>
      </c>
      <c r="D89" s="113">
        <v>8.3387069999999994</v>
      </c>
      <c r="E89" s="113">
        <v>11.470917999999999</v>
      </c>
      <c r="F89" s="43" t="s">
        <v>272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4" t="s">
        <v>400</v>
      </c>
      <c r="C90" s="112">
        <v>4.1182829999999999</v>
      </c>
      <c r="D90" s="112">
        <v>9.6387859999999996</v>
      </c>
      <c r="E90" s="112">
        <v>11.42456</v>
      </c>
      <c r="F90" s="42" t="s">
        <v>284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5" t="s">
        <v>393</v>
      </c>
      <c r="C91" s="113">
        <v>5.6066209999999996</v>
      </c>
      <c r="D91" s="113">
        <v>4.7760369999999996</v>
      </c>
      <c r="E91" s="113">
        <v>10.478175999999999</v>
      </c>
      <c r="F91" s="43" t="s">
        <v>277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4" t="s">
        <v>397</v>
      </c>
      <c r="C92" s="112">
        <v>16.787420000000001</v>
      </c>
      <c r="D92" s="112">
        <v>14.926859</v>
      </c>
      <c r="E92" s="112">
        <v>9.4648800000000008</v>
      </c>
      <c r="F92" s="42" t="s">
        <v>281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5" t="s">
        <v>405</v>
      </c>
      <c r="C93" s="113">
        <v>6.5205190000000002</v>
      </c>
      <c r="D93" s="113">
        <v>6.8185149999999997</v>
      </c>
      <c r="E93" s="113">
        <v>9.4020220000000005</v>
      </c>
      <c r="F93" s="43" t="s">
        <v>289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4" t="s">
        <v>392</v>
      </c>
      <c r="C94" s="112">
        <v>6.723795</v>
      </c>
      <c r="D94" s="112">
        <v>20.073049999999999</v>
      </c>
      <c r="E94" s="112">
        <v>9.2559159999999991</v>
      </c>
      <c r="F94" s="42" t="s">
        <v>276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5" t="s">
        <v>416</v>
      </c>
      <c r="C95" s="113">
        <v>5.1133889999999997</v>
      </c>
      <c r="D95" s="113">
        <v>3.59504</v>
      </c>
      <c r="E95" s="113">
        <v>8.5287570000000006</v>
      </c>
      <c r="F95" s="43" t="s">
        <v>300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4" t="s">
        <v>520</v>
      </c>
      <c r="C96" s="112">
        <v>1.798176</v>
      </c>
      <c r="D96" s="112">
        <v>5.6206319999999996</v>
      </c>
      <c r="E96" s="112">
        <v>8.3448200000000003</v>
      </c>
      <c r="F96" s="42" t="s">
        <v>521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5" t="s">
        <v>395</v>
      </c>
      <c r="C97" s="113">
        <v>14.843635000000001</v>
      </c>
      <c r="D97" s="113">
        <v>10.570157</v>
      </c>
      <c r="E97" s="113">
        <v>8.2668510000000008</v>
      </c>
      <c r="F97" s="43" t="s">
        <v>279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4" t="s">
        <v>398</v>
      </c>
      <c r="C98" s="112">
        <v>3.7699660000000002</v>
      </c>
      <c r="D98" s="112">
        <v>3.57029</v>
      </c>
      <c r="E98" s="112">
        <v>7.4064579999999998</v>
      </c>
      <c r="F98" s="42" t="s">
        <v>282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5" t="s">
        <v>406</v>
      </c>
      <c r="C99" s="113">
        <v>6.8636030000000003</v>
      </c>
      <c r="D99" s="113">
        <v>8.4953730000000007</v>
      </c>
      <c r="E99" s="113">
        <v>6.4127039999999997</v>
      </c>
      <c r="F99" s="43" t="s">
        <v>290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4" t="s">
        <v>402</v>
      </c>
      <c r="C100" s="112">
        <v>6.5524849999999999</v>
      </c>
      <c r="D100" s="112">
        <v>1.569569</v>
      </c>
      <c r="E100" s="112">
        <v>6.1117470000000003</v>
      </c>
      <c r="F100" s="42" t="s">
        <v>286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5" t="s">
        <v>456</v>
      </c>
      <c r="C101" s="113">
        <v>0.71147899999999997</v>
      </c>
      <c r="D101" s="113">
        <v>4.0694759999999999</v>
      </c>
      <c r="E101" s="113">
        <v>5.9509119999999998</v>
      </c>
      <c r="F101" s="43" t="s">
        <v>443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4" t="s">
        <v>412</v>
      </c>
      <c r="C102" s="112">
        <v>0.51816499999999999</v>
      </c>
      <c r="D102" s="112">
        <v>1.814516</v>
      </c>
      <c r="E102" s="112">
        <v>5.1318210000000004</v>
      </c>
      <c r="F102" s="42" t="s">
        <v>296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5" t="s">
        <v>424</v>
      </c>
      <c r="C103" s="113">
        <v>6.4437920000000002</v>
      </c>
      <c r="D103" s="113">
        <v>3.9430890000000001</v>
      </c>
      <c r="E103" s="113">
        <v>4.6749619999999998</v>
      </c>
      <c r="F103" s="43" t="s">
        <v>308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4" t="s">
        <v>403</v>
      </c>
      <c r="C104" s="112">
        <v>5.4161599999999996</v>
      </c>
      <c r="D104" s="112">
        <v>13.981738</v>
      </c>
      <c r="E104" s="112">
        <v>4.448353</v>
      </c>
      <c r="F104" s="42" t="s">
        <v>287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5" t="s">
        <v>411</v>
      </c>
      <c r="C105" s="113">
        <v>2.9429249999999998</v>
      </c>
      <c r="D105" s="113">
        <v>3.0436920000000001</v>
      </c>
      <c r="E105" s="113">
        <v>4.3815179999999998</v>
      </c>
      <c r="F105" s="43" t="s">
        <v>295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4" t="s">
        <v>484</v>
      </c>
      <c r="C106" s="112">
        <v>0.58527700000000005</v>
      </c>
      <c r="D106" s="112">
        <v>0</v>
      </c>
      <c r="E106" s="112">
        <v>4.1037140000000001</v>
      </c>
      <c r="F106" s="42" t="s">
        <v>481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5" t="s">
        <v>413</v>
      </c>
      <c r="C107" s="113">
        <v>10.844897</v>
      </c>
      <c r="D107" s="113">
        <v>3.3625569999999998</v>
      </c>
      <c r="E107" s="113">
        <v>3.996594</v>
      </c>
      <c r="F107" s="43" t="s">
        <v>297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4" t="s">
        <v>414</v>
      </c>
      <c r="C108" s="112">
        <v>2.2869000000000002</v>
      </c>
      <c r="D108" s="112">
        <v>3.187036</v>
      </c>
      <c r="E108" s="112">
        <v>3.8878919999999999</v>
      </c>
      <c r="F108" s="42" t="s">
        <v>298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5" t="s">
        <v>401</v>
      </c>
      <c r="C109" s="113">
        <v>2.6334569999999999</v>
      </c>
      <c r="D109" s="113">
        <v>6.3543000000000003</v>
      </c>
      <c r="E109" s="113">
        <v>3.7680340000000001</v>
      </c>
      <c r="F109" s="43" t="s">
        <v>285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4" t="s">
        <v>407</v>
      </c>
      <c r="C110" s="112">
        <v>5.0209359999999998</v>
      </c>
      <c r="D110" s="112">
        <v>8.7463859999999993</v>
      </c>
      <c r="E110" s="112">
        <v>3.752113</v>
      </c>
      <c r="F110" s="42" t="s">
        <v>291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5" t="s">
        <v>429</v>
      </c>
      <c r="C111" s="113">
        <v>1.864914</v>
      </c>
      <c r="D111" s="113">
        <v>0.85814500000000005</v>
      </c>
      <c r="E111" s="113">
        <v>3.7019030000000002</v>
      </c>
      <c r="F111" s="43" t="s">
        <v>313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4" t="s">
        <v>522</v>
      </c>
      <c r="C112" s="112">
        <v>2.682836</v>
      </c>
      <c r="D112" s="112">
        <v>1.244721</v>
      </c>
      <c r="E112" s="112">
        <v>3.5684179999999999</v>
      </c>
      <c r="F112" s="42" t="s">
        <v>523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5" t="s">
        <v>524</v>
      </c>
      <c r="C113" s="113">
        <v>1.2402</v>
      </c>
      <c r="D113" s="113">
        <v>0.20857100000000001</v>
      </c>
      <c r="E113" s="113">
        <v>3.1818770000000001</v>
      </c>
      <c r="F113" s="43" t="s">
        <v>525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4" t="s">
        <v>409</v>
      </c>
      <c r="C114" s="112">
        <v>14.334638999999999</v>
      </c>
      <c r="D114" s="112">
        <v>13.557320000000001</v>
      </c>
      <c r="E114" s="112">
        <v>3.0802520000000002</v>
      </c>
      <c r="F114" s="42" t="s">
        <v>293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5" t="s">
        <v>426</v>
      </c>
      <c r="C115" s="113">
        <v>2.370876</v>
      </c>
      <c r="D115" s="113">
        <v>2.5035509999999999</v>
      </c>
      <c r="E115" s="113">
        <v>3.0488759999999999</v>
      </c>
      <c r="F115" s="43" t="s">
        <v>310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4" t="s">
        <v>500</v>
      </c>
      <c r="C116" s="112">
        <v>0.73129</v>
      </c>
      <c r="D116" s="112">
        <v>3.9910060000000001</v>
      </c>
      <c r="E116" s="112">
        <v>2.9564569999999999</v>
      </c>
      <c r="F116" s="42" t="s">
        <v>498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5" t="s">
        <v>427</v>
      </c>
      <c r="C117" s="113">
        <v>1.826554</v>
      </c>
      <c r="D117" s="113">
        <v>0.16952400000000001</v>
      </c>
      <c r="E117" s="113">
        <v>2.8957329999999999</v>
      </c>
      <c r="F117" s="43" t="s">
        <v>311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4" t="s">
        <v>415</v>
      </c>
      <c r="C118" s="112">
        <v>5.1523450000000004</v>
      </c>
      <c r="D118" s="112">
        <v>5.6617129999999998</v>
      </c>
      <c r="E118" s="112">
        <v>2.8837890000000002</v>
      </c>
      <c r="F118" s="42" t="s">
        <v>299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5" t="s">
        <v>408</v>
      </c>
      <c r="C119" s="113">
        <v>4.260446</v>
      </c>
      <c r="D119" s="113">
        <v>6.0635130000000004</v>
      </c>
      <c r="E119" s="113">
        <v>2.7876970000000001</v>
      </c>
      <c r="F119" s="43" t="s">
        <v>292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4" t="s">
        <v>452</v>
      </c>
      <c r="C120" s="112">
        <v>1.1573720000000001</v>
      </c>
      <c r="D120" s="112">
        <v>8.3034219999999994</v>
      </c>
      <c r="E120" s="112">
        <v>2.5189569999999999</v>
      </c>
      <c r="F120" s="42" t="s">
        <v>440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5" t="s">
        <v>417</v>
      </c>
      <c r="C121" s="113">
        <v>2.2374360000000002</v>
      </c>
      <c r="D121" s="113">
        <v>2.6974200000000002</v>
      </c>
      <c r="E121" s="113">
        <v>2.4085570000000001</v>
      </c>
      <c r="F121" s="43" t="s">
        <v>301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4" t="s">
        <v>526</v>
      </c>
      <c r="C122" s="112">
        <v>3.842152</v>
      </c>
      <c r="D122" s="112">
        <v>3.5890840000000002</v>
      </c>
      <c r="E122" s="112">
        <v>2.3925900000000002</v>
      </c>
      <c r="F122" s="42" t="s">
        <v>527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5" t="s">
        <v>499</v>
      </c>
      <c r="C123" s="113">
        <v>2.6239880000000002</v>
      </c>
      <c r="D123" s="113">
        <v>4.1195729999999999</v>
      </c>
      <c r="E123" s="113">
        <v>2.3347959999999999</v>
      </c>
      <c r="F123" s="43" t="s">
        <v>497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4" t="s">
        <v>432</v>
      </c>
      <c r="C124" s="112">
        <v>2.9397250000000001</v>
      </c>
      <c r="D124" s="112">
        <v>3.8913730000000002</v>
      </c>
      <c r="E124" s="112">
        <v>2.1162200000000002</v>
      </c>
      <c r="F124" s="42" t="s">
        <v>316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5" t="s">
        <v>485</v>
      </c>
      <c r="C125" s="113">
        <v>0.735981</v>
      </c>
      <c r="D125" s="113">
        <v>2.3479990000000002</v>
      </c>
      <c r="E125" s="113">
        <v>2.1149900000000001</v>
      </c>
      <c r="F125" s="43" t="s">
        <v>482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4" t="s">
        <v>425</v>
      </c>
      <c r="C126" s="112">
        <v>3.8076210000000001</v>
      </c>
      <c r="D126" s="112">
        <v>1.1752400000000001</v>
      </c>
      <c r="E126" s="112">
        <v>2.0649929999999999</v>
      </c>
      <c r="F126" s="42" t="s">
        <v>309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5" t="s">
        <v>420</v>
      </c>
      <c r="C127" s="113">
        <v>1.436458</v>
      </c>
      <c r="D127" s="113">
        <v>3.8923719999999999</v>
      </c>
      <c r="E127" s="113">
        <v>2.0051019999999999</v>
      </c>
      <c r="F127" s="43" t="s">
        <v>304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4" t="s">
        <v>396</v>
      </c>
      <c r="C128" s="112">
        <v>6.2419750000000001</v>
      </c>
      <c r="D128" s="112">
        <v>4.3273169999999999</v>
      </c>
      <c r="E128" s="112">
        <v>1.8729389999999999</v>
      </c>
      <c r="F128" s="42" t="s">
        <v>280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5" t="s">
        <v>528</v>
      </c>
      <c r="C129" s="113">
        <v>8.022E-2</v>
      </c>
      <c r="D129" s="113">
        <v>0.84922200000000003</v>
      </c>
      <c r="E129" s="113">
        <v>1.6767179999999999</v>
      </c>
      <c r="F129" s="43" t="s">
        <v>529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4" t="s">
        <v>488</v>
      </c>
      <c r="C130" s="112">
        <v>0</v>
      </c>
      <c r="D130" s="112">
        <v>0.79456700000000002</v>
      </c>
      <c r="E130" s="112">
        <v>1.517625</v>
      </c>
      <c r="F130" s="42" t="s">
        <v>487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5" t="s">
        <v>530</v>
      </c>
      <c r="C131" s="113">
        <v>8.7736999999999996E-2</v>
      </c>
      <c r="D131" s="113">
        <v>0.85370000000000001</v>
      </c>
      <c r="E131" s="113">
        <v>1.4806250000000001</v>
      </c>
      <c r="F131" s="43" t="s">
        <v>531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4" t="s">
        <v>431</v>
      </c>
      <c r="C132" s="112">
        <v>2.8892989999999998</v>
      </c>
      <c r="D132" s="112">
        <v>1.298905</v>
      </c>
      <c r="E132" s="112">
        <v>1.3918710000000001</v>
      </c>
      <c r="F132" s="42" t="s">
        <v>315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5" t="s">
        <v>419</v>
      </c>
      <c r="C133" s="113">
        <v>1.5665</v>
      </c>
      <c r="D133" s="113">
        <v>3.6932830000000001</v>
      </c>
      <c r="E133" s="113">
        <v>1.340068</v>
      </c>
      <c r="F133" s="43" t="s">
        <v>303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4" t="s">
        <v>422</v>
      </c>
      <c r="C134" s="112">
        <v>4.8710380000000004</v>
      </c>
      <c r="D134" s="112">
        <v>3.6657479999999998</v>
      </c>
      <c r="E134" s="112">
        <v>1.3041389999999999</v>
      </c>
      <c r="F134" s="42" t="s">
        <v>306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5" t="s">
        <v>454</v>
      </c>
      <c r="C135" s="113">
        <v>5.9277240000000004</v>
      </c>
      <c r="D135" s="113">
        <v>2.7647469999999998</v>
      </c>
      <c r="E135" s="113">
        <v>1.123502</v>
      </c>
      <c r="F135" s="43" t="s">
        <v>441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4" t="s">
        <v>486</v>
      </c>
      <c r="C136" s="112">
        <v>0.36307499999999998</v>
      </c>
      <c r="D136" s="112">
        <v>1.794071</v>
      </c>
      <c r="E136" s="112">
        <v>1.0244500000000001</v>
      </c>
      <c r="F136" s="42" t="s">
        <v>483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5" t="s">
        <v>423</v>
      </c>
      <c r="C137" s="113">
        <v>0.43990800000000002</v>
      </c>
      <c r="D137" s="113">
        <v>1.5079530000000001</v>
      </c>
      <c r="E137" s="113">
        <v>1.017668</v>
      </c>
      <c r="F137" s="43" t="s">
        <v>307</v>
      </c>
      <c r="G137" s="10">
        <v>130</v>
      </c>
      <c r="L137" s="5"/>
      <c r="M137" s="5"/>
    </row>
    <row r="138" spans="1:13" ht="20.100000000000001" customHeight="1" thickBot="1" x14ac:dyDescent="0.25">
      <c r="A138" s="9">
        <v>131</v>
      </c>
      <c r="B138" s="24" t="s">
        <v>433</v>
      </c>
      <c r="C138" s="112">
        <v>21.374697000000001</v>
      </c>
      <c r="D138" s="112">
        <v>21.600126000000003</v>
      </c>
      <c r="E138" s="112">
        <v>9.5058740000000039</v>
      </c>
      <c r="F138" s="42" t="s">
        <v>317</v>
      </c>
      <c r="G138" s="9">
        <v>131</v>
      </c>
      <c r="L138" s="5"/>
      <c r="M138" s="5"/>
    </row>
    <row r="139" spans="1:13" ht="19.5" customHeight="1" thickBot="1" x14ac:dyDescent="0.25">
      <c r="A139" s="20"/>
      <c r="B139" s="41" t="s">
        <v>74</v>
      </c>
      <c r="C139" s="114">
        <f>SUM(C8:C138)</f>
        <v>43028.918127999998</v>
      </c>
      <c r="D139" s="114">
        <f>SUM(D8:D138)</f>
        <v>46963.772768999981</v>
      </c>
      <c r="E139" s="114">
        <f>SUM(E8:E138)</f>
        <v>44849.091058000042</v>
      </c>
      <c r="F139" s="45" t="s">
        <v>1</v>
      </c>
      <c r="G139" s="23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G3" sqref="G3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32" t="s">
        <v>67</v>
      </c>
    </row>
    <row r="2" spans="1:6" ht="45" customHeight="1" x14ac:dyDescent="0.2">
      <c r="E2" s="32"/>
    </row>
    <row r="3" spans="1:6" ht="30" customHeight="1" x14ac:dyDescent="0.2">
      <c r="A3" s="135" t="s">
        <v>468</v>
      </c>
      <c r="B3" s="135"/>
      <c r="C3" s="135"/>
      <c r="D3" s="135"/>
    </row>
    <row r="4" spans="1:6" ht="30" customHeight="1" x14ac:dyDescent="0.2">
      <c r="A4" s="135" t="s">
        <v>466</v>
      </c>
      <c r="B4" s="135"/>
      <c r="C4" s="135"/>
      <c r="D4" s="135"/>
    </row>
    <row r="5" spans="1:6" ht="18" customHeight="1" x14ac:dyDescent="0.2">
      <c r="A5" s="7" t="s">
        <v>19</v>
      </c>
      <c r="B5" s="136" t="s">
        <v>470</v>
      </c>
      <c r="C5" s="137"/>
      <c r="D5" s="7" t="s">
        <v>20</v>
      </c>
    </row>
    <row r="6" spans="1:6" ht="18" customHeight="1" x14ac:dyDescent="0.2">
      <c r="A6" s="7" t="s">
        <v>21</v>
      </c>
      <c r="B6" s="136" t="s">
        <v>469</v>
      </c>
      <c r="C6" s="137"/>
      <c r="D6" s="8" t="s">
        <v>66</v>
      </c>
    </row>
    <row r="7" spans="1:6" ht="18" customHeight="1" x14ac:dyDescent="0.2">
      <c r="A7" s="9">
        <v>2016</v>
      </c>
      <c r="B7" s="88" t="s">
        <v>475</v>
      </c>
      <c r="C7" s="91" t="s">
        <v>471</v>
      </c>
      <c r="D7" s="48">
        <v>143100.06893899999</v>
      </c>
    </row>
    <row r="8" spans="1:6" ht="18" customHeight="1" x14ac:dyDescent="0.2">
      <c r="A8" s="10">
        <v>2016</v>
      </c>
      <c r="B8" s="89" t="s">
        <v>476</v>
      </c>
      <c r="C8" s="92" t="s">
        <v>472</v>
      </c>
      <c r="D8" s="49">
        <v>139626.36507</v>
      </c>
    </row>
    <row r="9" spans="1:6" ht="18" customHeight="1" x14ac:dyDescent="0.2">
      <c r="A9" s="9">
        <v>2016</v>
      </c>
      <c r="B9" s="88" t="s">
        <v>477</v>
      </c>
      <c r="C9" s="91" t="s">
        <v>473</v>
      </c>
      <c r="D9" s="48">
        <v>117293.597572</v>
      </c>
    </row>
    <row r="10" spans="1:6" ht="18" customHeight="1" x14ac:dyDescent="0.2">
      <c r="A10" s="10">
        <v>2016</v>
      </c>
      <c r="B10" s="89" t="s">
        <v>478</v>
      </c>
      <c r="C10" s="92" t="s">
        <v>474</v>
      </c>
      <c r="D10" s="49">
        <v>125615.93122300001</v>
      </c>
    </row>
    <row r="11" spans="1:6" ht="18" customHeight="1" thickBot="1" x14ac:dyDescent="0.25">
      <c r="A11" s="70">
        <v>2017</v>
      </c>
      <c r="B11" s="90" t="s">
        <v>475</v>
      </c>
      <c r="C11" s="93" t="s">
        <v>471</v>
      </c>
      <c r="D11" s="71">
        <v>125558.494582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J3" sqref="J3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5" width="13.2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116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54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22</v>
      </c>
      <c r="B5" s="142" t="s">
        <v>24</v>
      </c>
      <c r="C5" s="39" t="s">
        <v>513</v>
      </c>
      <c r="D5" s="39" t="s">
        <v>514</v>
      </c>
      <c r="E5" s="39" t="s">
        <v>513</v>
      </c>
      <c r="F5" s="143" t="s">
        <v>23</v>
      </c>
      <c r="G5" s="144" t="s">
        <v>97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15.75" customHeight="1" x14ac:dyDescent="0.2">
      <c r="A8" s="9">
        <v>1</v>
      </c>
      <c r="B8" s="11" t="s">
        <v>98</v>
      </c>
      <c r="C8" s="95">
        <v>5534.7441129999997</v>
      </c>
      <c r="D8" s="95">
        <v>4362.3058600000004</v>
      </c>
      <c r="E8" s="95">
        <v>4870.6901930000004</v>
      </c>
      <c r="F8" s="13" t="s">
        <v>76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25</v>
      </c>
      <c r="C9" s="96">
        <v>8523.5706699999992</v>
      </c>
      <c r="D9" s="96">
        <v>6130.4366410000002</v>
      </c>
      <c r="E9" s="96">
        <v>7375.9206969999996</v>
      </c>
      <c r="F9" s="14" t="s">
        <v>77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26</v>
      </c>
      <c r="C10" s="95">
        <v>922.93240100000003</v>
      </c>
      <c r="D10" s="95">
        <v>848.44924300000002</v>
      </c>
      <c r="E10" s="95">
        <v>935.778368</v>
      </c>
      <c r="F10" s="13" t="s">
        <v>78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99</v>
      </c>
      <c r="C11" s="96">
        <v>8208.5248470000006</v>
      </c>
      <c r="D11" s="96">
        <v>7601.8894630000004</v>
      </c>
      <c r="E11" s="96">
        <v>7718.3362980000002</v>
      </c>
      <c r="F11" s="14" t="s">
        <v>79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27</v>
      </c>
      <c r="C12" s="95">
        <v>2067.6315490000002</v>
      </c>
      <c r="D12" s="95">
        <v>2885.3211000000001</v>
      </c>
      <c r="E12" s="95">
        <v>3837.1612220000002</v>
      </c>
      <c r="F12" s="13" t="s">
        <v>80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28</v>
      </c>
      <c r="C13" s="96">
        <v>13267.672116</v>
      </c>
      <c r="D13" s="96">
        <v>12274.939329000001</v>
      </c>
      <c r="E13" s="96">
        <v>12638.357695000001</v>
      </c>
      <c r="F13" s="14" t="s">
        <v>81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100</v>
      </c>
      <c r="C14" s="95">
        <v>4669.3655509999999</v>
      </c>
      <c r="D14" s="95">
        <v>3935.915512</v>
      </c>
      <c r="E14" s="95">
        <v>3807.018873</v>
      </c>
      <c r="F14" s="13" t="s">
        <v>82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49</v>
      </c>
      <c r="C15" s="96">
        <v>498.45337599999999</v>
      </c>
      <c r="D15" s="96">
        <v>392.04657400000002</v>
      </c>
      <c r="E15" s="96">
        <v>396.15668799999997</v>
      </c>
      <c r="F15" s="14" t="s">
        <v>83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68</v>
      </c>
      <c r="C16" s="95">
        <v>1157.348131</v>
      </c>
      <c r="D16" s="95">
        <v>995.42679799999996</v>
      </c>
      <c r="E16" s="95">
        <v>919.12227700000005</v>
      </c>
      <c r="F16" s="13" t="s">
        <v>84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101</v>
      </c>
      <c r="C17" s="96">
        <v>1805.044617</v>
      </c>
      <c r="D17" s="96">
        <v>1538.7999110000001</v>
      </c>
      <c r="E17" s="96">
        <v>1523.037497</v>
      </c>
      <c r="F17" s="14" t="s">
        <v>85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69</v>
      </c>
      <c r="C18" s="95">
        <v>5154.3364089999995</v>
      </c>
      <c r="D18" s="95">
        <v>4368.0896739999998</v>
      </c>
      <c r="E18" s="95">
        <v>4838.0686159999996</v>
      </c>
      <c r="F18" s="13" t="s">
        <v>86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70</v>
      </c>
      <c r="C19" s="96">
        <v>1159.267546</v>
      </c>
      <c r="D19" s="96">
        <v>711.11768600000005</v>
      </c>
      <c r="E19" s="96">
        <v>881.45989299999997</v>
      </c>
      <c r="F19" s="14" t="s">
        <v>87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29</v>
      </c>
      <c r="C20" s="95">
        <v>1972.9652719999999</v>
      </c>
      <c r="D20" s="95">
        <v>1525.977887</v>
      </c>
      <c r="E20" s="95">
        <v>1665.4378730000001</v>
      </c>
      <c r="F20" s="13" t="s">
        <v>88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71</v>
      </c>
      <c r="C21" s="96">
        <v>3001.793807</v>
      </c>
      <c r="D21" s="96">
        <v>3503.2801589999999</v>
      </c>
      <c r="E21" s="96">
        <v>4158.159549</v>
      </c>
      <c r="F21" s="14" t="s">
        <v>89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30</v>
      </c>
      <c r="C22" s="95">
        <v>13172.958767</v>
      </c>
      <c r="D22" s="95">
        <v>10287.607284</v>
      </c>
      <c r="E22" s="95">
        <v>10901.012742000001</v>
      </c>
      <c r="F22" s="13" t="s">
        <v>90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31</v>
      </c>
      <c r="C23" s="96">
        <v>37396.949009000004</v>
      </c>
      <c r="D23" s="96">
        <v>30873.682518000001</v>
      </c>
      <c r="E23" s="96">
        <v>30190.635445</v>
      </c>
      <c r="F23" s="14" t="s">
        <v>91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32</v>
      </c>
      <c r="C24" s="95">
        <v>25376.723021999998</v>
      </c>
      <c r="D24" s="95">
        <v>22584.321714000002</v>
      </c>
      <c r="E24" s="95">
        <v>20529.207160999998</v>
      </c>
      <c r="F24" s="13" t="s">
        <v>92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72</v>
      </c>
      <c r="C25" s="96">
        <v>3684.7585439999998</v>
      </c>
      <c r="D25" s="96">
        <v>3344.6554030000002</v>
      </c>
      <c r="E25" s="96">
        <v>3034.579373</v>
      </c>
      <c r="F25" s="14" t="s">
        <v>93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73</v>
      </c>
      <c r="C26" s="95">
        <v>2108.6038370000001</v>
      </c>
      <c r="D26" s="95">
        <v>4530.5781889999998</v>
      </c>
      <c r="E26" s="95">
        <v>2712.9883</v>
      </c>
      <c r="F26" s="13" t="s">
        <v>94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33</v>
      </c>
      <c r="C27" s="96">
        <v>3351.4814029999998</v>
      </c>
      <c r="D27" s="96">
        <v>2893.5651680000001</v>
      </c>
      <c r="E27" s="96">
        <v>2600.6009159999999</v>
      </c>
      <c r="F27" s="14" t="s">
        <v>48</v>
      </c>
      <c r="G27" s="10">
        <v>20</v>
      </c>
      <c r="L27" s="5"/>
      <c r="M27" s="5"/>
    </row>
    <row r="28" spans="1:13" ht="13.5" thickBot="1" x14ac:dyDescent="0.25">
      <c r="A28" s="17">
        <v>21</v>
      </c>
      <c r="B28" s="18" t="s">
        <v>34</v>
      </c>
      <c r="C28" s="97">
        <v>64.943951999999996</v>
      </c>
      <c r="D28" s="97">
        <v>27.525110000000002</v>
      </c>
      <c r="E28" s="97">
        <v>24.764906</v>
      </c>
      <c r="F28" s="19" t="s">
        <v>95</v>
      </c>
      <c r="G28" s="17">
        <v>21</v>
      </c>
      <c r="L28" s="5"/>
      <c r="M28" s="5"/>
    </row>
    <row r="29" spans="1:13" ht="19.5" customHeight="1" thickBot="1" x14ac:dyDescent="0.25">
      <c r="A29" s="20"/>
      <c r="B29" s="21" t="s">
        <v>74</v>
      </c>
      <c r="C29" s="98">
        <f t="shared" ref="C29:D29" si="0">SUM(C8:C28)</f>
        <v>143100.06893900002</v>
      </c>
      <c r="D29" s="98">
        <f t="shared" si="0"/>
        <v>125615.93122300001</v>
      </c>
      <c r="E29" s="98">
        <f>SUM(E8:E28)</f>
        <v>125558.494582</v>
      </c>
      <c r="F29" s="22" t="s">
        <v>1</v>
      </c>
      <c r="G29" s="23"/>
      <c r="L29" s="5"/>
      <c r="M29" s="5"/>
    </row>
    <row r="30" spans="1:13" ht="35.1" customHeight="1" x14ac:dyDescent="0.2">
      <c r="A30" s="2"/>
      <c r="B30" s="2"/>
      <c r="C30" s="53"/>
      <c r="D30" s="53"/>
      <c r="E30" s="5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J7" sqref="J7"/>
    </sheetView>
  </sheetViews>
  <sheetFormatPr defaultColWidth="8.625" defaultRowHeight="18" customHeight="1" x14ac:dyDescent="0.2"/>
  <cols>
    <col min="1" max="1" width="3.875" style="5" bestFit="1" customWidth="1"/>
    <col min="2" max="2" width="29" style="5" customWidth="1"/>
    <col min="3" max="5" width="13.5" style="5" customWidth="1"/>
    <col min="6" max="6" width="29" style="5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67</v>
      </c>
    </row>
    <row r="2" spans="1:13" ht="42.75" customHeight="1" x14ac:dyDescent="0.2"/>
    <row r="3" spans="1:13" ht="23.25" customHeight="1" x14ac:dyDescent="0.2">
      <c r="A3" s="141" t="s">
        <v>117</v>
      </c>
      <c r="B3" s="141"/>
      <c r="C3" s="141"/>
      <c r="D3" s="141"/>
      <c r="E3" s="141"/>
      <c r="F3" s="141"/>
      <c r="G3" s="141"/>
      <c r="L3" s="5"/>
      <c r="M3" s="5"/>
    </row>
    <row r="4" spans="1:13" ht="23.25" customHeight="1" x14ac:dyDescent="0.2">
      <c r="A4" s="141" t="s">
        <v>64</v>
      </c>
      <c r="B4" s="141"/>
      <c r="C4" s="141"/>
      <c r="D4" s="141"/>
      <c r="E4" s="141"/>
      <c r="F4" s="141"/>
      <c r="G4" s="141"/>
      <c r="L4" s="5"/>
      <c r="M4" s="5"/>
    </row>
    <row r="5" spans="1:13" ht="18" customHeight="1" x14ac:dyDescent="0.2">
      <c r="A5" s="137" t="s">
        <v>103</v>
      </c>
      <c r="B5" s="142" t="s">
        <v>110</v>
      </c>
      <c r="C5" s="39" t="s">
        <v>513</v>
      </c>
      <c r="D5" s="39" t="s">
        <v>514</v>
      </c>
      <c r="E5" s="39" t="s">
        <v>513</v>
      </c>
      <c r="F5" s="143" t="s">
        <v>109</v>
      </c>
      <c r="G5" s="144" t="s">
        <v>102</v>
      </c>
      <c r="L5" s="5"/>
      <c r="M5" s="5"/>
    </row>
    <row r="6" spans="1:13" ht="18" customHeight="1" x14ac:dyDescent="0.2">
      <c r="A6" s="137"/>
      <c r="B6" s="142"/>
      <c r="C6" s="94">
        <v>2016</v>
      </c>
      <c r="D6" s="94">
        <v>2016</v>
      </c>
      <c r="E6" s="94">
        <v>2017</v>
      </c>
      <c r="F6" s="143"/>
      <c r="G6" s="144"/>
      <c r="L6" s="5"/>
      <c r="M6" s="5"/>
    </row>
    <row r="7" spans="1:13" ht="18" customHeight="1" x14ac:dyDescent="0.2">
      <c r="A7" s="137"/>
      <c r="B7" s="142"/>
      <c r="C7" s="138" t="s">
        <v>75</v>
      </c>
      <c r="D7" s="139"/>
      <c r="E7" s="140"/>
      <c r="F7" s="143"/>
      <c r="G7" s="144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99">
        <v>10373.971555</v>
      </c>
      <c r="D8" s="99">
        <v>9994.1020140000001</v>
      </c>
      <c r="E8" s="99">
        <v>11314.248618</v>
      </c>
      <c r="F8" s="13" t="s">
        <v>3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5</v>
      </c>
      <c r="C9" s="100">
        <v>4712.9029110000001</v>
      </c>
      <c r="D9" s="100">
        <v>4316.5929429999997</v>
      </c>
      <c r="E9" s="100">
        <v>4128.7022939999997</v>
      </c>
      <c r="F9" s="14" t="s">
        <v>6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7</v>
      </c>
      <c r="C10" s="99">
        <v>6956.0045369999998</v>
      </c>
      <c r="D10" s="99">
        <v>5968.4123209999998</v>
      </c>
      <c r="E10" s="99">
        <v>6698.2969869999997</v>
      </c>
      <c r="F10" s="13" t="s">
        <v>104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8</v>
      </c>
      <c r="C11" s="100">
        <v>48579.179569</v>
      </c>
      <c r="D11" s="100">
        <v>38775.165935999998</v>
      </c>
      <c r="E11" s="100">
        <v>38038.346527000002</v>
      </c>
      <c r="F11" s="14" t="s">
        <v>105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47</v>
      </c>
      <c r="C12" s="99">
        <v>1720.3928370000001</v>
      </c>
      <c r="D12" s="99">
        <v>1677.4511199999999</v>
      </c>
      <c r="E12" s="99">
        <v>1741.992211</v>
      </c>
      <c r="F12" s="13" t="s">
        <v>106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9</v>
      </c>
      <c r="C13" s="100">
        <v>2193.0356259999999</v>
      </c>
      <c r="D13" s="100">
        <v>1627.97542</v>
      </c>
      <c r="E13" s="100">
        <v>1653.6060629999999</v>
      </c>
      <c r="F13" s="14" t="s">
        <v>10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11</v>
      </c>
      <c r="C14" s="99">
        <v>20926.699635000001</v>
      </c>
      <c r="D14" s="99">
        <v>23056.534793999999</v>
      </c>
      <c r="E14" s="99">
        <v>19851.511501000001</v>
      </c>
      <c r="F14" s="13" t="s">
        <v>12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13</v>
      </c>
      <c r="C15" s="100">
        <v>5164.9222449999997</v>
      </c>
      <c r="D15" s="100">
        <v>4094.8277929999999</v>
      </c>
      <c r="E15" s="100">
        <v>3926.1905900000002</v>
      </c>
      <c r="F15" s="14" t="s">
        <v>14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15</v>
      </c>
      <c r="C16" s="99">
        <v>38632.588112999998</v>
      </c>
      <c r="D16" s="99">
        <v>32059.533313</v>
      </c>
      <c r="E16" s="99">
        <v>35157.607848</v>
      </c>
      <c r="F16" s="13" t="s">
        <v>107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16</v>
      </c>
      <c r="C17" s="100">
        <v>3840.3719110000002</v>
      </c>
      <c r="D17" s="100">
        <v>4045.3355689999999</v>
      </c>
      <c r="E17" s="100">
        <v>3047.991943</v>
      </c>
      <c r="F17" s="14" t="s">
        <v>108</v>
      </c>
      <c r="G17" s="10">
        <v>10</v>
      </c>
      <c r="L17" s="5"/>
      <c r="M17" s="5"/>
    </row>
    <row r="18" spans="1:13" ht="20.100000000000001" customHeight="1" thickBot="1" x14ac:dyDescent="0.25">
      <c r="A18" s="17">
        <v>11</v>
      </c>
      <c r="B18" s="18" t="s">
        <v>17</v>
      </c>
      <c r="C18" s="101">
        <v>0</v>
      </c>
      <c r="D18" s="101">
        <v>0</v>
      </c>
      <c r="E18" s="101">
        <v>0</v>
      </c>
      <c r="F18" s="19" t="s">
        <v>18</v>
      </c>
      <c r="G18" s="17">
        <v>11</v>
      </c>
      <c r="L18" s="5"/>
      <c r="M18" s="5"/>
    </row>
    <row r="19" spans="1:13" ht="19.5" customHeight="1" thickBot="1" x14ac:dyDescent="0.25">
      <c r="A19" s="20"/>
      <c r="B19" s="21" t="s">
        <v>74</v>
      </c>
      <c r="C19" s="102">
        <f t="shared" ref="C19:D19" si="0">SUM(C8:C18)</f>
        <v>143100.06893899999</v>
      </c>
      <c r="D19" s="102">
        <f t="shared" si="0"/>
        <v>125615.93122300001</v>
      </c>
      <c r="E19" s="102">
        <f>SUM(E8:E18)</f>
        <v>125558.494582</v>
      </c>
      <c r="F19" s="22" t="s">
        <v>1</v>
      </c>
      <c r="G19" s="23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2017-07-05T07:37:18Z</cp:lastPrinted>
  <dcterms:created xsi:type="dcterms:W3CDTF">2016-08-11T05:20:00Z</dcterms:created>
  <dcterms:modified xsi:type="dcterms:W3CDTF">2017-07-18T01:39:15Z</dcterms:modified>
</cp:coreProperties>
</file>