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thaqafi\AppData\Local\Temp\OutlookClassifier590b9b31-27fe-4564-bdc8-bc31b8439055\"/>
    </mc:Choice>
  </mc:AlternateContent>
  <xr:revisionPtr revIDLastSave="0" documentId="8_{9FB31A51-63DA-4F4E-BF02-92B5F815948E}" xr6:coauthVersionLast="47" xr6:coauthVersionMax="47" xr10:uidLastSave="{00000000-0000-0000-0000-000000000000}"/>
  <bookViews>
    <workbookView xWindow="-110" yWindow="-110" windowWidth="21820" windowHeight="14020" tabRatio="1000" firstSheet="2" activeTab="17" xr2:uid="{BEF59297-16D5-46D1-BAB8-7FD109F53F9D}"/>
  </bookViews>
  <sheets>
    <sheet name="Main Menu" sheetId="1" r:id="rId1"/>
    <sheet name="1.1" sheetId="77" r:id="rId2"/>
    <sheet name="1.2" sheetId="59" r:id="rId3"/>
    <sheet name="1.3" sheetId="60" r:id="rId4"/>
    <sheet name="1.4" sheetId="61" r:id="rId5"/>
    <sheet name="1.5" sheetId="57" r:id="rId6"/>
    <sheet name="1.6 " sheetId="106" r:id="rId7"/>
    <sheet name="2.1" sheetId="83" r:id="rId8"/>
    <sheet name="2.2" sheetId="81" r:id="rId9"/>
    <sheet name="2.3" sheetId="62" r:id="rId10"/>
    <sheet name="2.4" sheetId="63" r:id="rId11"/>
    <sheet name="2.5" sheetId="110" r:id="rId12"/>
    <sheet name="2.6" sheetId="111" r:id="rId13"/>
    <sheet name="2.7" sheetId="112" r:id="rId14"/>
    <sheet name="2.8" sheetId="113" r:id="rId15"/>
    <sheet name="2.9" sheetId="64" r:id="rId16"/>
    <sheet name="2.10" sheetId="65" r:id="rId17"/>
    <sheet name="2.11" sheetId="118" r:id="rId18"/>
    <sheet name="2.12" sheetId="119" r:id="rId19"/>
    <sheet name="2.13" sheetId="120" r:id="rId20"/>
    <sheet name="2.14" sheetId="121" r:id="rId21"/>
    <sheet name="2.15" sheetId="66" r:id="rId22"/>
    <sheet name="2.16" sheetId="67" r:id="rId23"/>
    <sheet name="2.17" sheetId="122" r:id="rId24"/>
    <sheet name="2.18" sheetId="123" r:id="rId25"/>
    <sheet name="2.19" sheetId="124" r:id="rId26"/>
    <sheet name="2.20" sheetId="125" r:id="rId27"/>
    <sheet name="2.21" sheetId="93" r:id="rId28"/>
    <sheet name="2.22" sheetId="94" r:id="rId29"/>
    <sheet name="2.23" sheetId="95" r:id="rId30"/>
    <sheet name="2.24" sheetId="96" r:id="rId31"/>
    <sheet name="2.25" sheetId="97" r:id="rId32"/>
    <sheet name="2.26" sheetId="98" r:id="rId33"/>
    <sheet name="2.27" sheetId="74" r:id="rId34"/>
    <sheet name="2.28" sheetId="75" r:id="rId35"/>
    <sheet name="2.29" sheetId="76" r:id="rId36"/>
    <sheet name="3.1" sheetId="36" r:id="rId37"/>
    <sheet name="3.2" sheetId="38" r:id="rId38"/>
    <sheet name="3.3" sheetId="37" r:id="rId39"/>
    <sheet name="3.4" sheetId="39" r:id="rId40"/>
    <sheet name="3.5" sheetId="41" r:id="rId41"/>
    <sheet name="3.6" sheetId="40" r:id="rId42"/>
    <sheet name="3.7" sheetId="68" r:id="rId43"/>
    <sheet name="3.8" sheetId="69" r:id="rId44"/>
    <sheet name="3.9" sheetId="99" r:id="rId45"/>
    <sheet name="3.10" sheetId="100" r:id="rId46"/>
    <sheet name="3.11" sheetId="70" r:id="rId47"/>
    <sheet name="3.12" sheetId="71" r:id="rId48"/>
    <sheet name="3.13" sheetId="72" r:id="rId49"/>
    <sheet name="3.14" sheetId="101" r:id="rId50"/>
    <sheet name="3.15" sheetId="102" r:id="rId51"/>
    <sheet name="3.16" sheetId="73" r:id="rId52"/>
    <sheet name="4.1" sheetId="103" r:id="rId53"/>
    <sheet name="4.2" sheetId="104" r:id="rId54"/>
    <sheet name="ورقة1" sheetId="126" r:id="rId55"/>
  </sheets>
  <definedNames>
    <definedName name="_xlnm.Print_Area" localSheetId="1">'1.1'!$A$1:$D$15</definedName>
    <definedName name="_xlnm.Print_Area" localSheetId="2">'1.2'!$A$1:$C$19</definedName>
    <definedName name="_xlnm.Print_Area" localSheetId="3">'1.3'!$A$1:$C$20</definedName>
    <definedName name="_xlnm.Print_Area" localSheetId="4">'1.4'!$A$1:$C$19</definedName>
    <definedName name="_xlnm.Print_Area" localSheetId="5">'1.5'!$A$1:$E$19</definedName>
    <definedName name="_xlnm.Print_Area" localSheetId="6">'1.6 '!$A$1:$B$23</definedName>
    <definedName name="_xlnm.Print_Area" localSheetId="7">'2.1'!$A$1:$E$19</definedName>
    <definedName name="_xlnm.Print_Area" localSheetId="16">'2.10'!$A$1:$F$19</definedName>
    <definedName name="_xlnm.Print_Area" localSheetId="17">'2.11'!$A$1:$E$26</definedName>
    <definedName name="_xlnm.Print_Area" localSheetId="18">'2.12'!$A$1:$F$26</definedName>
    <definedName name="_xlnm.Print_Area" localSheetId="19">'2.13'!$A$1:$F$26</definedName>
    <definedName name="_xlnm.Print_Area" localSheetId="20">'2.14'!$A$1:$F$26</definedName>
    <definedName name="_xlnm.Print_Area" localSheetId="21">'2.15'!$A$1:$F$18</definedName>
    <definedName name="_xlnm.Print_Area" localSheetId="22">'2.16'!$A$1:$F$18</definedName>
    <definedName name="_xlnm.Print_Area" localSheetId="23">'2.17'!$A$1:$E$25</definedName>
    <definedName name="_xlnm.Print_Area" localSheetId="24">'2.18'!$A$1:$F$25</definedName>
    <definedName name="_xlnm.Print_Area" localSheetId="25">'2.19'!$A$1:$F$25</definedName>
    <definedName name="_xlnm.Print_Area" localSheetId="8">'2.2'!$A$1:$E$19</definedName>
    <definedName name="_xlnm.Print_Area" localSheetId="26">'2.20'!$A$1:$F$25</definedName>
    <definedName name="_xlnm.Print_Area" localSheetId="27">'2.21'!$A$1:$E$18</definedName>
    <definedName name="_xlnm.Print_Area" localSheetId="28">'2.22'!$A$1:$E$18</definedName>
    <definedName name="_xlnm.Print_Area" localSheetId="29">'2.23'!$A$1:$E$18</definedName>
    <definedName name="_xlnm.Print_Area" localSheetId="30">'2.24'!$A$1:$E$18</definedName>
    <definedName name="_xlnm.Print_Area" localSheetId="31">'2.25'!$A$1:$E$18</definedName>
    <definedName name="_xlnm.Print_Area" localSheetId="32">'2.26'!$A$1:$E$18</definedName>
    <definedName name="_xlnm.Print_Area" localSheetId="33">'2.27'!$A$1:$E$13</definedName>
    <definedName name="_xlnm.Print_Area" localSheetId="34">'2.28'!$A$1:$E$13</definedName>
    <definedName name="_xlnm.Print_Area" localSheetId="35">'2.29'!$A$1:$E$13</definedName>
    <definedName name="_xlnm.Print_Area" localSheetId="9">'2.3'!$A$1:$F$18</definedName>
    <definedName name="_xlnm.Print_Area" localSheetId="10">'2.4'!$A$1:$F$18</definedName>
    <definedName name="_xlnm.Print_Area" localSheetId="11">'2.5'!$A$1:$E$25</definedName>
    <definedName name="_xlnm.Print_Area" localSheetId="12">'2.6'!$A$1:$F$25</definedName>
    <definedName name="_xlnm.Print_Area" localSheetId="13">'2.7'!$A$1:$F$25</definedName>
    <definedName name="_xlnm.Print_Area" localSheetId="14">'2.8'!$A$1:$F$25</definedName>
    <definedName name="_xlnm.Print_Area" localSheetId="15">'2.9'!$A$1:$F$19</definedName>
    <definedName name="_xlnm.Print_Area" localSheetId="36">'3.1'!$A$1:$F$18</definedName>
    <definedName name="_xlnm.Print_Area" localSheetId="45">'3.10'!$A$1:$E$18</definedName>
    <definedName name="_xlnm.Print_Area" localSheetId="46">'3.11'!$A$1:$E$18</definedName>
    <definedName name="_xlnm.Print_Area" localSheetId="47">'3.12'!$A$1:$E$19</definedName>
    <definedName name="_xlnm.Print_Area" localSheetId="48">'3.13'!$A$1:$E$19</definedName>
    <definedName name="_xlnm.Print_Area" localSheetId="49">'3.14'!$A$1:$E$19</definedName>
    <definedName name="_xlnm.Print_Area" localSheetId="50">'3.15'!$A$1:$E$19</definedName>
    <definedName name="_xlnm.Print_Area" localSheetId="51">'3.16'!$A$1:$E$19</definedName>
    <definedName name="_xlnm.Print_Area" localSheetId="37">'3.2'!$A$1:$F$18</definedName>
    <definedName name="_xlnm.Print_Area" localSheetId="38">'3.3'!$A$1:$F$18</definedName>
    <definedName name="_xlnm.Print_Area" localSheetId="39">'3.4'!$A$1:$F$19</definedName>
    <definedName name="_xlnm.Print_Area" localSheetId="40">'3.5'!$A$1:$F$19</definedName>
    <definedName name="_xlnm.Print_Area" localSheetId="41">'3.6'!$A$1:$F$19</definedName>
    <definedName name="_xlnm.Print_Area" localSheetId="42">'3.7'!$A$1:$E$18</definedName>
    <definedName name="_xlnm.Print_Area" localSheetId="43">'3.8'!$A$1:$E$18</definedName>
    <definedName name="_xlnm.Print_Area" localSheetId="44">'3.9'!$A$1:$E$18</definedName>
    <definedName name="_xlnm.Print_Area" localSheetId="52">'4.1'!$A$1:$D$18</definedName>
    <definedName name="_xlnm.Print_Area" localSheetId="53">'4.2'!$A$1:$D$19</definedName>
    <definedName name="_xlnm.Print_Area" localSheetId="0">'Main Menu'!$A$1:$B$61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03" l="1"/>
  <c r="D5" i="103"/>
  <c r="C8" i="74"/>
  <c r="C12" i="74"/>
  <c r="D6" i="103" l="1"/>
  <c r="D7" i="103"/>
  <c r="D8" i="103"/>
  <c r="D9" i="103"/>
  <c r="D10" i="103"/>
  <c r="D11" i="103"/>
  <c r="D12" i="103"/>
  <c r="D13" i="103"/>
  <c r="D14" i="103"/>
  <c r="D15" i="103"/>
  <c r="D16" i="103"/>
  <c r="D6" i="104"/>
  <c r="D7" i="104"/>
  <c r="D8" i="104"/>
  <c r="D9" i="104"/>
  <c r="D10" i="104"/>
  <c r="D11" i="104"/>
  <c r="D12" i="104"/>
  <c r="D13" i="104"/>
  <c r="D14" i="104"/>
  <c r="D15" i="104"/>
  <c r="D16" i="104"/>
  <c r="D17" i="104"/>
  <c r="D18" i="104"/>
  <c r="D5" i="104"/>
  <c r="C18" i="102"/>
  <c r="C18" i="101"/>
  <c r="C18" i="72"/>
  <c r="C18" i="71"/>
  <c r="C17" i="100"/>
  <c r="C17" i="99"/>
  <c r="C17" i="69"/>
  <c r="C17" i="68"/>
  <c r="E6" i="41"/>
  <c r="E7" i="41"/>
  <c r="E8" i="41"/>
  <c r="E9" i="41"/>
  <c r="E10" i="41"/>
  <c r="E11" i="41"/>
  <c r="E12" i="41"/>
  <c r="E13" i="41"/>
  <c r="E14" i="41"/>
  <c r="E15" i="41"/>
  <c r="E16" i="41"/>
  <c r="E17" i="41"/>
  <c r="E5" i="41"/>
  <c r="D18" i="41"/>
  <c r="C18" i="41"/>
  <c r="E6" i="39"/>
  <c r="E7" i="39"/>
  <c r="E8" i="39"/>
  <c r="E9" i="39"/>
  <c r="E10" i="39"/>
  <c r="E11" i="39"/>
  <c r="E12" i="39"/>
  <c r="E13" i="39"/>
  <c r="E14" i="39"/>
  <c r="E15" i="39"/>
  <c r="E16" i="39"/>
  <c r="E17" i="39"/>
  <c r="E5" i="39"/>
  <c r="D18" i="39"/>
  <c r="C18" i="39"/>
  <c r="E6" i="36"/>
  <c r="E7" i="36"/>
  <c r="E8" i="36"/>
  <c r="E9" i="36"/>
  <c r="E10" i="36"/>
  <c r="E17" i="36" s="1"/>
  <c r="E11" i="36"/>
  <c r="E12" i="36"/>
  <c r="E13" i="36"/>
  <c r="E14" i="36"/>
  <c r="E15" i="36"/>
  <c r="E16" i="36"/>
  <c r="E6" i="38"/>
  <c r="E17" i="38" s="1"/>
  <c r="E7" i="38"/>
  <c r="E8" i="38"/>
  <c r="E9" i="38"/>
  <c r="E10" i="38"/>
  <c r="E11" i="38"/>
  <c r="E12" i="38"/>
  <c r="E13" i="38"/>
  <c r="E14" i="38"/>
  <c r="E15" i="38"/>
  <c r="E16" i="38"/>
  <c r="E5" i="38"/>
  <c r="E6" i="37"/>
  <c r="E7" i="37"/>
  <c r="E8" i="37"/>
  <c r="E9" i="37"/>
  <c r="E10" i="37"/>
  <c r="E11" i="37"/>
  <c r="E12" i="37"/>
  <c r="E13" i="37"/>
  <c r="E14" i="37"/>
  <c r="E15" i="37"/>
  <c r="E16" i="37"/>
  <c r="E5" i="37"/>
  <c r="D17" i="37"/>
  <c r="C17" i="37"/>
  <c r="D17" i="38"/>
  <c r="C17" i="38"/>
  <c r="D17" i="36"/>
  <c r="C17" i="36"/>
  <c r="E5" i="36"/>
  <c r="D12" i="76"/>
  <c r="E12" i="76"/>
  <c r="C12" i="76"/>
  <c r="D8" i="76"/>
  <c r="E8" i="76"/>
  <c r="C8" i="76"/>
  <c r="D12" i="75"/>
  <c r="E12" i="75"/>
  <c r="C12" i="75"/>
  <c r="D8" i="75"/>
  <c r="E8" i="75"/>
  <c r="C8" i="75"/>
  <c r="D12" i="74"/>
  <c r="E12" i="74"/>
  <c r="D8" i="74"/>
  <c r="E8" i="74"/>
  <c r="E18" i="39" l="1"/>
  <c r="E17" i="37"/>
  <c r="E18" i="41"/>
  <c r="E5" i="99" l="1"/>
  <c r="E14" i="102" l="1"/>
  <c r="E10" i="102"/>
  <c r="E6" i="102"/>
  <c r="E5" i="102"/>
  <c r="E12" i="101"/>
  <c r="E9" i="101"/>
  <c r="E8" i="101"/>
  <c r="E16" i="99"/>
  <c r="E14" i="99"/>
  <c r="E10" i="99"/>
  <c r="E8" i="99"/>
  <c r="E6" i="99"/>
  <c r="C5" i="40"/>
  <c r="D5" i="40"/>
  <c r="C6" i="40"/>
  <c r="D6" i="40"/>
  <c r="C7" i="40"/>
  <c r="D7" i="40"/>
  <c r="C8" i="40"/>
  <c r="D8" i="40"/>
  <c r="C9" i="40"/>
  <c r="D9" i="40"/>
  <c r="C10" i="40"/>
  <c r="D10" i="40"/>
  <c r="C11" i="40"/>
  <c r="D11" i="40"/>
  <c r="C12" i="40"/>
  <c r="D12" i="40"/>
  <c r="C13" i="40"/>
  <c r="D13" i="40"/>
  <c r="C14" i="40"/>
  <c r="D14" i="40"/>
  <c r="C15" i="40"/>
  <c r="D15" i="40"/>
  <c r="C16" i="40"/>
  <c r="D16" i="40"/>
  <c r="C17" i="40"/>
  <c r="D17" i="40"/>
  <c r="C5" i="73"/>
  <c r="C6" i="73"/>
  <c r="C7" i="73"/>
  <c r="C8" i="73"/>
  <c r="C9" i="73"/>
  <c r="C10" i="73"/>
  <c r="C11" i="73"/>
  <c r="C12" i="73"/>
  <c r="C13" i="73"/>
  <c r="C14" i="73"/>
  <c r="C15" i="73"/>
  <c r="C16" i="73"/>
  <c r="C17" i="73"/>
  <c r="D6" i="72"/>
  <c r="E6" i="72" s="1"/>
  <c r="D7" i="72"/>
  <c r="E7" i="72" s="1"/>
  <c r="D8" i="72"/>
  <c r="E8" i="72" s="1"/>
  <c r="D9" i="72"/>
  <c r="E9" i="72" s="1"/>
  <c r="D10" i="72"/>
  <c r="E10" i="72" s="1"/>
  <c r="D11" i="72"/>
  <c r="E11" i="72" s="1"/>
  <c r="D12" i="72"/>
  <c r="E12" i="72" s="1"/>
  <c r="D13" i="72"/>
  <c r="E13" i="72" s="1"/>
  <c r="D14" i="72"/>
  <c r="E14" i="72" s="1"/>
  <c r="D15" i="72"/>
  <c r="E15" i="72" s="1"/>
  <c r="D16" i="72"/>
  <c r="E16" i="72" s="1"/>
  <c r="D17" i="72"/>
  <c r="E17" i="72" s="1"/>
  <c r="C5" i="70"/>
  <c r="C6" i="70"/>
  <c r="C7" i="70"/>
  <c r="C8" i="70"/>
  <c r="C9" i="70"/>
  <c r="C10" i="70"/>
  <c r="C11" i="70"/>
  <c r="C12" i="70"/>
  <c r="C13" i="70"/>
  <c r="C14" i="70"/>
  <c r="C15" i="70"/>
  <c r="C16" i="70"/>
  <c r="D6" i="69"/>
  <c r="E6" i="69" s="1"/>
  <c r="E7" i="100"/>
  <c r="D8" i="69"/>
  <c r="E8" i="69" s="1"/>
  <c r="D9" i="69"/>
  <c r="E9" i="69" s="1"/>
  <c r="D10" i="69"/>
  <c r="E10" i="69" s="1"/>
  <c r="D11" i="69"/>
  <c r="E11" i="69" s="1"/>
  <c r="D12" i="69"/>
  <c r="E12" i="69" s="1"/>
  <c r="D13" i="69"/>
  <c r="E13" i="69" s="1"/>
  <c r="D14" i="69"/>
  <c r="E14" i="69" s="1"/>
  <c r="D15" i="69"/>
  <c r="E15" i="69" s="1"/>
  <c r="D16" i="69"/>
  <c r="E16" i="69" s="1"/>
  <c r="D5" i="69"/>
  <c r="E5" i="69" s="1"/>
  <c r="D6" i="71"/>
  <c r="E6" i="71" s="1"/>
  <c r="D7" i="71"/>
  <c r="E7" i="71" s="1"/>
  <c r="D8" i="71"/>
  <c r="E8" i="71" s="1"/>
  <c r="D9" i="71"/>
  <c r="E9" i="71" s="1"/>
  <c r="D10" i="71"/>
  <c r="E10" i="71" s="1"/>
  <c r="D11" i="71"/>
  <c r="E11" i="71" s="1"/>
  <c r="D12" i="71"/>
  <c r="E12" i="71" s="1"/>
  <c r="D13" i="71"/>
  <c r="E13" i="71" s="1"/>
  <c r="D14" i="71"/>
  <c r="E14" i="71" s="1"/>
  <c r="D15" i="71"/>
  <c r="E15" i="71" s="1"/>
  <c r="D16" i="71"/>
  <c r="E16" i="71" s="1"/>
  <c r="D17" i="71"/>
  <c r="E17" i="71" s="1"/>
  <c r="D5" i="71"/>
  <c r="D6" i="68"/>
  <c r="E6" i="68" s="1"/>
  <c r="D7" i="68"/>
  <c r="E7" i="68" s="1"/>
  <c r="D8" i="68"/>
  <c r="E8" i="68" s="1"/>
  <c r="D9" i="68"/>
  <c r="E9" i="68" s="1"/>
  <c r="D10" i="68"/>
  <c r="E10" i="68" s="1"/>
  <c r="D11" i="68"/>
  <c r="E11" i="68" s="1"/>
  <c r="D12" i="68"/>
  <c r="E12" i="68" s="1"/>
  <c r="D13" i="68"/>
  <c r="E13" i="68" s="1"/>
  <c r="D14" i="68"/>
  <c r="E14" i="68" s="1"/>
  <c r="D15" i="68"/>
  <c r="E15" i="68" s="1"/>
  <c r="D16" i="68"/>
  <c r="E16" i="68" s="1"/>
  <c r="E17" i="40" l="1"/>
  <c r="E13" i="40"/>
  <c r="D13" i="73" s="1"/>
  <c r="E13" i="73" s="1"/>
  <c r="E14" i="40"/>
  <c r="D14" i="73" s="1"/>
  <c r="E14" i="73" s="1"/>
  <c r="E6" i="40"/>
  <c r="E7" i="102"/>
  <c r="E8" i="102"/>
  <c r="E16" i="102"/>
  <c r="E15" i="102"/>
  <c r="E9" i="102"/>
  <c r="E17" i="102"/>
  <c r="E11" i="102"/>
  <c r="E9" i="40"/>
  <c r="D9" i="73" s="1"/>
  <c r="E9" i="73" s="1"/>
  <c r="E12" i="102"/>
  <c r="E13" i="102"/>
  <c r="E16" i="101"/>
  <c r="E15" i="101"/>
  <c r="E7" i="40"/>
  <c r="E10" i="101"/>
  <c r="E17" i="101"/>
  <c r="E5" i="101"/>
  <c r="E11" i="101"/>
  <c r="E14" i="101"/>
  <c r="E13" i="101"/>
  <c r="E7" i="101"/>
  <c r="E15" i="100"/>
  <c r="E9" i="99"/>
  <c r="E11" i="99"/>
  <c r="E12" i="99"/>
  <c r="E13" i="99"/>
  <c r="E7" i="99"/>
  <c r="E15" i="99"/>
  <c r="E9" i="100"/>
  <c r="E12" i="100"/>
  <c r="E13" i="100"/>
  <c r="D13" i="70"/>
  <c r="E13" i="70" s="1"/>
  <c r="E16" i="100"/>
  <c r="E10" i="100"/>
  <c r="D9" i="70"/>
  <c r="E9" i="70" s="1"/>
  <c r="E11" i="100"/>
  <c r="E6" i="100"/>
  <c r="E8" i="100"/>
  <c r="E14" i="100"/>
  <c r="E6" i="101"/>
  <c r="D5" i="70"/>
  <c r="E5" i="70" s="1"/>
  <c r="C17" i="70"/>
  <c r="E15" i="40"/>
  <c r="D15" i="73" s="1"/>
  <c r="E15" i="73" s="1"/>
  <c r="D16" i="70"/>
  <c r="E16" i="70" s="1"/>
  <c r="D14" i="70"/>
  <c r="E14" i="70" s="1"/>
  <c r="D12" i="70"/>
  <c r="E12" i="70" s="1"/>
  <c r="D10" i="70"/>
  <c r="E10" i="70" s="1"/>
  <c r="D5" i="68"/>
  <c r="E5" i="68" s="1"/>
  <c r="C18" i="73"/>
  <c r="E5" i="71"/>
  <c r="D18" i="71"/>
  <c r="E18" i="71" s="1"/>
  <c r="D7" i="69"/>
  <c r="E7" i="69" s="1"/>
  <c r="D5" i="72"/>
  <c r="E5" i="72" s="1"/>
  <c r="E16" i="40"/>
  <c r="D16" i="73" s="1"/>
  <c r="E16" i="73" s="1"/>
  <c r="E8" i="40"/>
  <c r="D8" i="73" s="1"/>
  <c r="E8" i="73" s="1"/>
  <c r="D17" i="73"/>
  <c r="E17" i="73" s="1"/>
  <c r="D6" i="73"/>
  <c r="E6" i="73" s="1"/>
  <c r="E5" i="40"/>
  <c r="E12" i="40"/>
  <c r="D18" i="40"/>
  <c r="C18" i="40"/>
  <c r="E10" i="40"/>
  <c r="E11" i="40"/>
  <c r="D11" i="73" s="1"/>
  <c r="E11" i="73" s="1"/>
  <c r="D18" i="72" l="1"/>
  <c r="E18" i="72" s="1"/>
  <c r="E18" i="102"/>
  <c r="D7" i="73"/>
  <c r="E7" i="73" s="1"/>
  <c r="E18" i="101"/>
  <c r="E17" i="99"/>
  <c r="D6" i="70"/>
  <c r="E6" i="70" s="1"/>
  <c r="E17" i="100"/>
  <c r="E5" i="100"/>
  <c r="D15" i="70"/>
  <c r="E15" i="70" s="1"/>
  <c r="D8" i="70"/>
  <c r="E8" i="70" s="1"/>
  <c r="D17" i="68"/>
  <c r="E17" i="68" s="1"/>
  <c r="D11" i="70"/>
  <c r="E11" i="70" s="1"/>
  <c r="D7" i="70"/>
  <c r="E7" i="70" s="1"/>
  <c r="D17" i="69"/>
  <c r="E17" i="69" s="1"/>
  <c r="D12" i="73"/>
  <c r="E12" i="73" s="1"/>
  <c r="D5" i="73"/>
  <c r="D10" i="73"/>
  <c r="E10" i="73" s="1"/>
  <c r="E18" i="40"/>
  <c r="F16" i="40" s="1"/>
  <c r="D17" i="70" l="1"/>
  <c r="E17" i="70" s="1"/>
  <c r="F5" i="40"/>
  <c r="F10" i="40"/>
  <c r="F7" i="40"/>
  <c r="F11" i="40"/>
  <c r="F14" i="40"/>
  <c r="F6" i="40"/>
  <c r="F12" i="40"/>
  <c r="E5" i="73"/>
  <c r="D18" i="73"/>
  <c r="E18" i="73" s="1"/>
  <c r="F17" i="40"/>
  <c r="F15" i="40"/>
  <c r="F8" i="40"/>
  <c r="F9" i="40"/>
  <c r="F13" i="40"/>
  <c r="F18" i="40"/>
</calcChain>
</file>

<file path=xl/sharedStrings.xml><?xml version="1.0" encoding="utf-8"?>
<sst xmlns="http://schemas.openxmlformats.org/spreadsheetml/2006/main" count="1297" uniqueCount="265">
  <si>
    <t>Table Title</t>
  </si>
  <si>
    <t>Table No.</t>
  </si>
  <si>
    <t>Time series of key indicators</t>
  </si>
  <si>
    <t>Number of licensed tourist hospitality facilities</t>
  </si>
  <si>
    <t>1.1</t>
  </si>
  <si>
    <t>Key indicators of tourism employees</t>
  </si>
  <si>
    <t>Key indicators of tourism establishments</t>
  </si>
  <si>
    <t>Indicators of licensed hospitality facilities</t>
  </si>
  <si>
    <t>2.10</t>
  </si>
  <si>
    <t>2.15</t>
  </si>
  <si>
    <t>2.20</t>
  </si>
  <si>
    <t>2.26</t>
  </si>
  <si>
    <t>2.27</t>
  </si>
  <si>
    <t>2.28</t>
  </si>
  <si>
    <t>2.29</t>
  </si>
  <si>
    <t xml:space="preserve">Indicators of tourism employees </t>
  </si>
  <si>
    <t xml:space="preserve">Indicators of tourism establishments </t>
  </si>
  <si>
    <t>Table 1.1</t>
  </si>
  <si>
    <t>Quarter</t>
  </si>
  <si>
    <t>Number of serviced apartments and other hospitality facilities</t>
  </si>
  <si>
    <t xml:space="preserve"> Number of hotels</t>
  </si>
  <si>
    <t>Total licensed hospitality</t>
  </si>
  <si>
    <t>Q1 of 2024</t>
  </si>
  <si>
    <t>Q2 of 2024</t>
  </si>
  <si>
    <t>Q3 of 2024</t>
  </si>
  <si>
    <t>Q4 of 2024</t>
  </si>
  <si>
    <t>Q1 of 2025</t>
  </si>
  <si>
    <t>Q2 of 2025</t>
  </si>
  <si>
    <t>Q3 of 2025</t>
  </si>
  <si>
    <t>Q4 of 2025</t>
  </si>
  <si>
    <t>Q1 of 2026</t>
  </si>
  <si>
    <t>Source: Ministry of Tourism - Tourism Monitoring Platform (Preliminary Data).</t>
  </si>
  <si>
    <t>Back to Main Menu</t>
  </si>
  <si>
    <t>Table 1.2</t>
  </si>
  <si>
    <t xml:space="preserve">Occupancy rate in serviced apartments and other hospitality facilities </t>
  </si>
  <si>
    <t>Occupancy rate in hotels</t>
  </si>
  <si>
    <t>Q1 of 2023</t>
  </si>
  <si>
    <t>Q2 of 2023</t>
  </si>
  <si>
    <t>Q3 of 2023</t>
  </si>
  <si>
    <t>Q4 of 2023</t>
  </si>
  <si>
    <t>Q1of 2026</t>
  </si>
  <si>
    <t>Table 1.3</t>
  </si>
  <si>
    <t xml:space="preserve">Average daily  rate in serviced apartments and other hospitality facilities </t>
  </si>
  <si>
    <t>Average daily rate in hotels</t>
  </si>
  <si>
    <t>Source: Ministry of Tourism - Tourism Monitoring Platform (Preliminary data).</t>
  </si>
  <si>
    <r>
      <t>Note:</t>
    </r>
    <r>
      <rPr>
        <sz val="7"/>
        <color theme="3" tint="0.39997558519241921"/>
        <rFont val="Calibri"/>
        <family val="2"/>
        <scheme val="minor"/>
      </rPr>
      <t xml:space="preserve"> The average daily rate does not include Value Added Tax (VAT) or municipal service fees.</t>
    </r>
  </si>
  <si>
    <t>Table 1.4</t>
  </si>
  <si>
    <t>Night</t>
  </si>
  <si>
    <t xml:space="preserve">Average length of stay in serviced apartments and other hospitality facilities </t>
  </si>
  <si>
    <t>Average length of stay in hotels</t>
  </si>
  <si>
    <t>Table 1.5</t>
  </si>
  <si>
    <t xml:space="preserve">Total number of Saudi employees </t>
  </si>
  <si>
    <t>Total number of non-Saudi employees</t>
  </si>
  <si>
    <t xml:space="preserve">Total employees </t>
  </si>
  <si>
    <t>The percentage of female employees out of  total employees</t>
  </si>
  <si>
    <t xml:space="preserve"> Source: The Ministry of Human Resources and Social Development.</t>
  </si>
  <si>
    <t>Table 1.6</t>
  </si>
  <si>
    <t xml:space="preserve">Number of tourism etablishments </t>
  </si>
  <si>
    <t>Q1 of 2022</t>
  </si>
  <si>
    <t>Q2 of 2022</t>
  </si>
  <si>
    <t>Q3 of 2022</t>
  </si>
  <si>
    <t>Q4 of 2022</t>
  </si>
  <si>
    <t>Source: The Ministry of Human Resources and Social Development - The number includes establishments that have employees.</t>
  </si>
  <si>
    <t>Table 2.1</t>
  </si>
  <si>
    <t>Administrative regionss</t>
  </si>
  <si>
    <t>Number of hotels</t>
  </si>
  <si>
    <t xml:space="preserve">Total licensed facilities </t>
  </si>
  <si>
    <t>Ar Riyadh</t>
  </si>
  <si>
    <t>Makkah Al Mukarramah</t>
  </si>
  <si>
    <t>Al Madinah Al Munawwarah</t>
  </si>
  <si>
    <t>Al Qaseem</t>
  </si>
  <si>
    <t>Eastern region</t>
  </si>
  <si>
    <t>Aseer</t>
  </si>
  <si>
    <t>Tabuk</t>
  </si>
  <si>
    <t>Hail</t>
  </si>
  <si>
    <t>Northern Borders</t>
  </si>
  <si>
    <t>Jazan</t>
  </si>
  <si>
    <t>Najran</t>
  </si>
  <si>
    <t>Al Bahah</t>
  </si>
  <si>
    <t>Al Jawf</t>
  </si>
  <si>
    <t xml:space="preserve">Total </t>
  </si>
  <si>
    <t>Table 2.2</t>
  </si>
  <si>
    <t>Number of available rooms in serviced apartments and other hospitality facilities</t>
  </si>
  <si>
    <t>Number of available rooms in hotels</t>
  </si>
  <si>
    <t>Total available rooms</t>
  </si>
  <si>
    <t>Table 2.3</t>
  </si>
  <si>
    <t>Administrative regions</t>
  </si>
  <si>
    <t>Quarterly average</t>
  </si>
  <si>
    <t>Table 2.4</t>
  </si>
  <si>
    <r>
      <rPr>
        <sz val="8"/>
        <color rgb="FF8C96A7"/>
        <rFont val="Frutiger LT Arabic 55 Roman"/>
        <family val="2"/>
      </rPr>
      <t>Table 2.5</t>
    </r>
  </si>
  <si>
    <t>Major cities and governorates</t>
  </si>
  <si>
    <r>
      <rPr>
        <sz val="8"/>
        <color theme="0"/>
        <rFont val="Frutiger LT Arabic 55 Roman"/>
        <family val="2"/>
      </rPr>
      <t xml:space="preserve"> Serviced apartments and other hospitality facilities</t>
    </r>
  </si>
  <si>
    <r>
      <rPr>
        <sz val="8"/>
        <color theme="0"/>
        <rFont val="Frutiger LT Arabic 55 Roman"/>
        <family val="2"/>
      </rPr>
      <t>Hotels</t>
    </r>
  </si>
  <si>
    <t>Performance of tourism hospitality facilities (serviced apartments and other hospitality facilities, hotels)</t>
  </si>
  <si>
    <t>Riyadh city (1)</t>
  </si>
  <si>
    <t>Makkah Al-Mukarramah city</t>
  </si>
  <si>
    <t>Jiddah governorate</t>
  </si>
  <si>
    <t>Taif governorate</t>
  </si>
  <si>
    <t>Al-Madinah Al-Munawwarah city</t>
  </si>
  <si>
    <t>Bariduh city and  Unayzah governorate</t>
  </si>
  <si>
    <t>Al-Ahsa governorate</t>
  </si>
  <si>
    <t>Dammam metropolitan area (2)</t>
  </si>
  <si>
    <t>Abha city and Khamis Mushayt governorate</t>
  </si>
  <si>
    <t>Tabuk city</t>
  </si>
  <si>
    <t>Hail city</t>
  </si>
  <si>
    <t>Arar city</t>
  </si>
  <si>
    <t>Jazan city</t>
  </si>
  <si>
    <t>Najran city</t>
  </si>
  <si>
    <t>Al Bahah city</t>
  </si>
  <si>
    <t>Sakaka city</t>
  </si>
  <si>
    <r>
      <rPr>
        <sz val="8"/>
        <rFont val="Frutiger LT Arabic 55 Roman"/>
        <family val="2"/>
      </rPr>
      <t xml:space="preserve"> Other (3) </t>
    </r>
  </si>
  <si>
    <t>Return to Main Menu</t>
  </si>
  <si>
    <t>(1) Riyadh city data includes Diriyah governorate.</t>
  </si>
  <si>
    <t>(2) Dammam metropolitan area includes Dammam, Khobar, and Dhahran.</t>
  </si>
  <si>
    <r>
      <rPr>
        <sz val="7"/>
        <color rgb="FF8C96A7"/>
        <rFont val="Frutiger LT Arabic 55 Roman"/>
        <family val="2"/>
      </rPr>
      <t>(3) Others include cities and governorates not shown in the table.</t>
    </r>
  </si>
  <si>
    <r>
      <rPr>
        <sz val="8"/>
        <color rgb="FF8C96A7"/>
        <rFont val="Frutiger LT Arabic 55 Roman"/>
        <family val="2"/>
      </rPr>
      <t>Table 2.6</t>
    </r>
  </si>
  <si>
    <r>
      <rPr>
        <sz val="8"/>
        <color theme="0"/>
        <rFont val="Frutiger LT Arabic 55 Roman"/>
        <family val="2"/>
      </rPr>
      <t>Major cities and governorates</t>
    </r>
  </si>
  <si>
    <t>General average</t>
  </si>
  <si>
    <r>
      <rPr>
        <sz val="8"/>
        <color rgb="FF8C96A7"/>
        <rFont val="Frutiger LT Arabic 55 Roman"/>
        <family val="2"/>
      </rPr>
      <t>Table 2.7</t>
    </r>
  </si>
  <si>
    <r>
      <rPr>
        <sz val="8"/>
        <color rgb="FF8C96A7"/>
        <rFont val="Frutiger LT Arabic 55 Roman"/>
        <family val="2"/>
      </rPr>
      <t>Table 2.8</t>
    </r>
  </si>
  <si>
    <t>Table 2.9</t>
  </si>
  <si>
    <t>Table 2.10</t>
  </si>
  <si>
    <r>
      <rPr>
        <sz val="8"/>
        <color rgb="FF8C96A7"/>
        <rFont val="Frutiger LT Arabic 55 Roman"/>
        <family val="2"/>
      </rPr>
      <t>Table 2.11</t>
    </r>
  </si>
  <si>
    <t xml:space="preserve"> Serviced apartments and other accommodation facilities</t>
  </si>
  <si>
    <t>Performance of tourist accommodation facilities (serviced apartments and other accommodation facilities, hotels)</t>
  </si>
  <si>
    <r>
      <rPr>
        <sz val="8"/>
        <color rgb="FF8C96A7"/>
        <rFont val="Frutiger LT Arabic 55 Roman"/>
        <family val="2"/>
      </rPr>
      <t>Table 2.12</t>
    </r>
  </si>
  <si>
    <r>
      <rPr>
        <sz val="8"/>
        <color rgb="FF8C96A7"/>
        <rFont val="Frutiger LT Arabic 55 Roman"/>
        <family val="2"/>
      </rPr>
      <t>Table 2.13</t>
    </r>
  </si>
  <si>
    <r>
      <rPr>
        <sz val="8"/>
        <color rgb="FF8C96A7"/>
        <rFont val="Frutiger LT Arabic 55 Roman"/>
        <family val="2"/>
      </rPr>
      <t>Table 2.14</t>
    </r>
  </si>
  <si>
    <t>Table 2.15</t>
  </si>
  <si>
    <t>Table 2.16</t>
  </si>
  <si>
    <r>
      <rPr>
        <sz val="8"/>
        <color rgb="FF8C96A7"/>
        <rFont val="Frutiger LT Arabic 55 Roman"/>
        <family val="2"/>
      </rPr>
      <t>Table 2.17</t>
    </r>
  </si>
  <si>
    <r>
      <rPr>
        <sz val="8"/>
        <color rgb="FF8C96A7"/>
        <rFont val="Frutiger LT Arabic 55 Roman"/>
        <family val="2"/>
      </rPr>
      <t>Night</t>
    </r>
  </si>
  <si>
    <r>
      <rPr>
        <sz val="8"/>
        <color rgb="FF8C96A7"/>
        <rFont val="Frutiger LT Arabic 55 Roman"/>
        <family val="2"/>
      </rPr>
      <t>Table 2.18</t>
    </r>
  </si>
  <si>
    <r>
      <rPr>
        <sz val="8"/>
        <color rgb="FF8C96A7"/>
        <rFont val="Frutiger LT Arabic 55 Roman"/>
        <family val="2"/>
      </rPr>
      <t>Table 2.19</t>
    </r>
  </si>
  <si>
    <r>
      <rPr>
        <sz val="8"/>
        <color rgb="FF8C96A7"/>
        <rFont val="Frutiger LT Arabic 55 Roman"/>
        <family val="2"/>
      </rPr>
      <t>Table 2.20</t>
    </r>
  </si>
  <si>
    <t>Table 2.21</t>
  </si>
  <si>
    <t>Change rate</t>
  </si>
  <si>
    <t>Table 2.22</t>
  </si>
  <si>
    <t>Table 2.23</t>
  </si>
  <si>
    <t>Table 2.24</t>
  </si>
  <si>
    <t>Table 2.25</t>
  </si>
  <si>
    <t>Table 2.26</t>
  </si>
  <si>
    <t>Table 2.27</t>
  </si>
  <si>
    <t>Type of facility</t>
  </si>
  <si>
    <t>Hotels</t>
  </si>
  <si>
    <t xml:space="preserve">Hotels change rate </t>
  </si>
  <si>
    <t>Serviced apartments and other hospitality facilities</t>
  </si>
  <si>
    <t xml:space="preserve">Serviced apartments and other hospitality facilities change rate </t>
  </si>
  <si>
    <t>Table 2.28</t>
  </si>
  <si>
    <t>Table 2.29</t>
  </si>
  <si>
    <t>Serviced Apartments &amp; Other Hospitality Facilities</t>
  </si>
  <si>
    <t>Table 3.1</t>
  </si>
  <si>
    <t>Tourism activity</t>
  </si>
  <si>
    <t>Males</t>
  </si>
  <si>
    <t>Females</t>
  </si>
  <si>
    <t>Total</t>
  </si>
  <si>
    <t xml:space="preserve">Saudi share by activity </t>
  </si>
  <si>
    <t>Accommodation for visitors</t>
  </si>
  <si>
    <t>Food and beverage serving activities</t>
  </si>
  <si>
    <t>Railway passenger transport</t>
  </si>
  <si>
    <t>Road passenger transport</t>
  </si>
  <si>
    <t>Water passenger transport</t>
  </si>
  <si>
    <t>Air passenger transport</t>
  </si>
  <si>
    <t>Transport equipment rental</t>
  </si>
  <si>
    <t>Travel agencies and other reservation services activities</t>
  </si>
  <si>
    <t>Cultural activities</t>
  </si>
  <si>
    <t>Sports and recreational activities</t>
  </si>
  <si>
    <t>Other tourism characteristic services in the country</t>
  </si>
  <si>
    <t>Retail trade of tourism characteristic goods in the country</t>
  </si>
  <si>
    <t>Source: The Ministry of Human Resources and Social Development.</t>
  </si>
  <si>
    <t>Table 3.2</t>
  </si>
  <si>
    <t>Non-Saudi share by activity</t>
  </si>
  <si>
    <t>Table 3.3</t>
  </si>
  <si>
    <t xml:space="preserve">Males </t>
  </si>
  <si>
    <t>Activity share from total</t>
  </si>
  <si>
    <t>Table 3.4</t>
  </si>
  <si>
    <t>Participation of Saudis by  regions</t>
  </si>
  <si>
    <t>Table 3.5</t>
  </si>
  <si>
    <t>The participation of non-Saudis by regions</t>
  </si>
  <si>
    <t>Table 3.6</t>
  </si>
  <si>
    <t>Regions share from total</t>
  </si>
  <si>
    <t>Table 3.7</t>
  </si>
  <si>
    <t>Source: Ministry of human resources and social development.</t>
  </si>
  <si>
    <t>Table 3.8</t>
  </si>
  <si>
    <t>Table 3.9</t>
  </si>
  <si>
    <t>Table 3.10</t>
  </si>
  <si>
    <t>Table 3.11</t>
  </si>
  <si>
    <t>Table 3.12</t>
  </si>
  <si>
    <t>Table 3.13</t>
  </si>
  <si>
    <t>Table 3.15</t>
  </si>
  <si>
    <t>Table 3.16</t>
  </si>
  <si>
    <t>Table 4.1</t>
  </si>
  <si>
    <t>Number of tourism establishments</t>
  </si>
  <si>
    <t>Table 4.2</t>
  </si>
  <si>
    <t>Region share from total</t>
  </si>
  <si>
    <t>Table 3.14</t>
  </si>
  <si>
    <t>Tourism Establishments Statistics for Q2 of 2026</t>
  </si>
  <si>
    <t>Number of licensed tourist hospitality facilities by regions and facility type for Q2 of 2026</t>
  </si>
  <si>
    <t>Number of available rooms in licensed tourist hospitality facilities by regions and facility type for Q2of 2026</t>
  </si>
  <si>
    <t>Occupancy rate in serviced apartments and other hospitality facilities by regions and month for Q2 of 2026</t>
  </si>
  <si>
    <t>Occupancy rate in hotels by regions and month for Q2 of 2026</t>
  </si>
  <si>
    <t>Occupancy rate in tourism hospitality facilities by major cities and governorates and facility type for Q2 of 2026</t>
  </si>
  <si>
    <t>Occupancy rate in tourism hospitality facilities by major cities and governorates and month for Q2 of 2026</t>
  </si>
  <si>
    <t>Occupancy rate in serviced apartments and other hospitality facilities by major cities and governorates and month for Q2 of 2026</t>
  </si>
  <si>
    <t>Occupancy rate in hotels by major cities and governorates and month for Q2 of 2026</t>
  </si>
  <si>
    <t>Average daily rate in serviced apartments and other hospitality facilities by regions and month for Q2 of 2026</t>
  </si>
  <si>
    <t>Average daily rate in hotels by regions and month for Q2 of 2026</t>
  </si>
  <si>
    <t>Average daily rate in tourism hospitality facilities by major cities and governorates and facility type for Q2 of 2026</t>
  </si>
  <si>
    <t>Average daily rate in tourism hospitality facilities by major cities and governorates and month for Q2 of 2026</t>
  </si>
  <si>
    <t>Average daily rate in serviced apartments and other hospitality facilities by major cities and governorates and month for Q2 of 2026</t>
  </si>
  <si>
    <t>Average daily rate in hotels by major cities and governorates and month for Q2of 2026</t>
  </si>
  <si>
    <t>Average length of stay in serviced apartments and other hospitality facilities by regions and month in Q2 of 2026</t>
  </si>
  <si>
    <t>Average length of stay in hotels by regions and month in Q2 of 2026</t>
  </si>
  <si>
    <t>Average length of stay in tourism hospitality facilities by major cities and governorates and facility type for Q2 of 2026</t>
  </si>
  <si>
    <t>Average length of stay in tourism hospitality facilities by major cities and governorates and month for tQ2 of 2026</t>
  </si>
  <si>
    <t>Average length of stay in serviced apartments and other hospitality facilities by major cities and governorates and month for Q2 of 2026</t>
  </si>
  <si>
    <t>Average length of stay in hotels by major cities and governorates and month for Q2 of 2026</t>
  </si>
  <si>
    <t xml:space="preserve">Change over Q2 of 2025 in occupancy rate of serviced apartments and other hospitality facilities by region </t>
  </si>
  <si>
    <t>Change over Q2 of 2025 in occupancy rate of hotels by region</t>
  </si>
  <si>
    <t>Change over Q2 of 2025 in average daily rate of serviced apartments and other hospitality facilities by region</t>
  </si>
  <si>
    <t>Change over Q2 of 2025 in average daily rate of hotels by region</t>
  </si>
  <si>
    <t xml:space="preserve">Change over Q2 of 2025 in average legth of stay of serviced apartments other hospitality facilities by region </t>
  </si>
  <si>
    <t>Change over Q2 of 2025 in average length of stay of hotels by region</t>
  </si>
  <si>
    <t>Change over Q2 of 2025 in occupancy rate by month and type of facility</t>
  </si>
  <si>
    <t>Change over Q2 of 2025 in average daily rate by month and type of facility</t>
  </si>
  <si>
    <t>Change over Q2 of 2025 in the average length of stay by month and type of facility</t>
  </si>
  <si>
    <t>Number of Saudi employees in tourism activities by gender and activity for Q2 of 2026</t>
  </si>
  <si>
    <t>Number of non-Saudi employees in tourism activities by gender and activity for Q2 of 2026</t>
  </si>
  <si>
    <t>Total number of employees in tourism activities by gender and activity for Q2 of 2026</t>
  </si>
  <si>
    <t>Number of Saudi employees in tourism activities by gender and regions for Q2 of 2026</t>
  </si>
  <si>
    <t>Number of non-Saudi employees in tourism activities by gender and regions for Q2 of 2026</t>
  </si>
  <si>
    <t>Total number of employees in tourism activities by gender and regions for Q2 of 2026</t>
  </si>
  <si>
    <t xml:space="preserve">Change over Q2 of 2025 in number of Saudi employees in tourism activities by activity </t>
  </si>
  <si>
    <t xml:space="preserve">Change over Q2 of 2025 in number of non-Saudi employees in tourism activities by activity </t>
  </si>
  <si>
    <t>Change over Q2 of 2025 in male employees in tourism activities by activity</t>
  </si>
  <si>
    <t>Change over Q2 of 2025 in female employees in tourism activities by activity</t>
  </si>
  <si>
    <t>Change over Q2 of 2025 in total employees in tourism activities by activity</t>
  </si>
  <si>
    <t>Change over Q2 of 2025 in Saudi employees in tourism activities by region</t>
  </si>
  <si>
    <t>Change over Q2 of 2025 in non-Saudi employees in tourism activities by region</t>
  </si>
  <si>
    <t>Change over Q2 of 2025 in male employees in tourism activities by region</t>
  </si>
  <si>
    <t>Change over Q2 of 2025 in total employees in tourism activities by region</t>
  </si>
  <si>
    <t xml:space="preserve">Tourism establishments by activity for Q2 of 2026  </t>
  </si>
  <si>
    <t xml:space="preserve">Tourism establishments by region for Q2 of 2026  </t>
  </si>
  <si>
    <t>Q2of 2026</t>
  </si>
  <si>
    <t>Q2 of 2026</t>
  </si>
  <si>
    <t>Occupancy rate in tourism hospitality facilities by major cities and governorates and type of facility for Q2 of 2026</t>
  </si>
  <si>
    <t>Hotel occupancy rate by major cities and governorates and month for Q2 of 2026</t>
  </si>
  <si>
    <t>Average daily rate in tourist accommodation facilities by major cities and governorates and facility type for Q2 of 2026</t>
  </si>
  <si>
    <t>Average daily rate in tourist accommodation facilities by major cities and governorates and month for Q2 of 2026</t>
  </si>
  <si>
    <t>Average daily rate in hotels by major cities and governorates and month for Q2 of 2026</t>
  </si>
  <si>
    <t>Average length of stay in tourist accommodation facilities by major cities and governorates and type of facility for Q2 of 2026</t>
  </si>
  <si>
    <t>Average length of stay in tourist accommodation facilities by major cities and governorates and month for Q2 of 2026</t>
  </si>
  <si>
    <t>Q2 of  2026</t>
  </si>
  <si>
    <t>Q2 of  2025</t>
  </si>
  <si>
    <t>Q2of  2026</t>
  </si>
  <si>
    <t xml:space="preserve">Tourism establishments by regions for Q2 of 2026  </t>
  </si>
  <si>
    <t>April</t>
  </si>
  <si>
    <t>May</t>
  </si>
  <si>
    <t>June</t>
  </si>
  <si>
    <t>Source: Ministry of Tourism -  (Preliminary Data).</t>
  </si>
  <si>
    <t>Occupancy rate in tourist hospitality facilities</t>
  </si>
  <si>
    <t>Average daily rate in tourist hospitality facilities</t>
  </si>
  <si>
    <t>Average length of stay in tourist hospitality facilities</t>
  </si>
  <si>
    <t>Source: Ministry of Tourism -  (Preliminary data).</t>
  </si>
  <si>
    <t>Average daily rate in  tourist hospitality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</si>
</sst>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0.0"/>
    <numFmt numFmtId="167" formatCode="#,##0.0"/>
    <numFmt numFmtId="168" formatCode="_(* #,##0_);_(* \(#,##0\);_(* &quot;-&quot;??_);_(@_)"/>
    <numFmt numFmtId="169" formatCode="_(* #,##0.0_);_(* \(#,##0.0\);_(* &quot;-&quot;??_);_(@_)"/>
    <numFmt numFmtId="170" formatCode="_-* #,##0_-;\-* #,##0_-;_-* &quot;-&quot;??_-;_-@_-"/>
  </numFmts>
  <fonts count="48" x14ac:knownFonts="1">
    <font>
      <sz val="11"/>
      <color theme="1"/>
      <name val="Calibri"/>
      <family val="2"/>
      <scheme val="minor"/>
    </font>
    <font>
      <b/>
      <sz val="16"/>
      <color theme="1" tint="0.34998626667073579"/>
      <name val="Calibri Light"/>
      <family val="1"/>
      <scheme val="major"/>
    </font>
    <font>
      <b/>
      <sz val="16"/>
      <color theme="1" tint="0.249977111117893"/>
      <name val="Calibri Light"/>
      <family val="1"/>
      <scheme val="maj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sz val="11"/>
      <color rgb="FF000000"/>
      <name val="Calibri"/>
      <family val="2"/>
      <charset val="178"/>
      <scheme val="minor"/>
    </font>
    <font>
      <u/>
      <sz val="10"/>
      <color theme="10"/>
      <name val="Arial"/>
      <family val="2"/>
    </font>
    <font>
      <sz val="9"/>
      <color theme="1"/>
      <name val="Sakkal Majalla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charset val="178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178"/>
      <scheme val="minor"/>
    </font>
    <font>
      <sz val="11"/>
      <color indexed="8"/>
      <name val="Calibri"/>
      <family val="2"/>
      <scheme val="minor"/>
    </font>
    <font>
      <sz val="22"/>
      <color rgb="FFFF0000"/>
      <name val="Calibri"/>
      <family val="2"/>
      <scheme val="minor"/>
    </font>
    <font>
      <b/>
      <sz val="16"/>
      <color rgb="FF44546A"/>
      <name val="Frutiger LT Arabic 55 Roman"/>
    </font>
    <font>
      <sz val="12"/>
      <color theme="0"/>
      <name val="Frutiger LT Arabic 55 Roman"/>
    </font>
    <font>
      <sz val="11"/>
      <color theme="2" tint="-0.749992370372631"/>
      <name val="Frutiger LT Arabic 55 Roman"/>
    </font>
    <font>
      <sz val="8"/>
      <color rgb="FF8C96A7"/>
      <name val="Frutiger LT Arabic 55 Roman"/>
    </font>
    <font>
      <b/>
      <sz val="12"/>
      <color rgb="FF44546A"/>
      <name val="Frutiger LT Arabic 55 Roman"/>
    </font>
    <font>
      <sz val="8"/>
      <color theme="0"/>
      <name val="Frutiger LT Arabic 55 Roman"/>
    </font>
    <font>
      <sz val="8"/>
      <name val="Frutiger LT Arabic 55 Roman"/>
    </font>
    <font>
      <sz val="7"/>
      <color rgb="FF8C96A7"/>
      <name val="Frutiger LT Arabic 55 Roman"/>
    </font>
    <font>
      <u/>
      <sz val="9"/>
      <color rgb="FF0070C0"/>
      <name val="Frutiger LT Arabic 55 Roman"/>
    </font>
    <font>
      <sz val="11"/>
      <color theme="0"/>
      <name val="Calibri"/>
      <family val="2"/>
      <charset val="178"/>
      <scheme val="minor"/>
    </font>
    <font>
      <sz val="8"/>
      <color rgb="FFFF0000"/>
      <name val="Frutiger LT Arabic 55 Roman"/>
    </font>
    <font>
      <b/>
      <sz val="11"/>
      <color rgb="FFFF0000"/>
      <name val="Calibri"/>
      <family val="2"/>
      <scheme val="minor"/>
    </font>
    <font>
      <sz val="8"/>
      <color theme="1"/>
      <name val="Frutiger LT Arabic 55 Roman"/>
    </font>
    <font>
      <sz val="10"/>
      <color rgb="FFFF0000"/>
      <name val="Frutiger LT Arabic 55 Roman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8"/>
      <color rgb="FFFFFFFF"/>
      <name val="Frutiger LT Arabic 55 Roman"/>
    </font>
    <font>
      <b/>
      <sz val="16"/>
      <color rgb="FF404040"/>
      <name val="Times New Roman"/>
      <family val="1"/>
    </font>
    <font>
      <b/>
      <sz val="12"/>
      <color theme="3"/>
      <name val="Frutiger LT Arabic 55 Roman"/>
    </font>
    <font>
      <sz val="11"/>
      <color rgb="FF3A3838"/>
      <name val="Frutiger LT Arabic 55 Roman"/>
    </font>
    <font>
      <u/>
      <sz val="9"/>
      <color theme="10"/>
      <name val="Calibri"/>
      <family val="2"/>
      <scheme val="minor"/>
    </font>
    <font>
      <b/>
      <sz val="12"/>
      <color rgb="FF44546A"/>
      <name val="Frutiger LT Arabic 55 Roman"/>
      <family val="2"/>
    </font>
    <font>
      <sz val="8"/>
      <color rgb="FF8C96A7"/>
      <name val="Frutiger LT Arabic 55 Roman"/>
      <family val="2"/>
    </font>
    <font>
      <sz val="8"/>
      <color theme="0"/>
      <name val="Frutiger LT Arabic 55 Roman"/>
      <family val="2"/>
    </font>
    <font>
      <sz val="8"/>
      <name val="Frutiger LT Arabic 55 Roman"/>
      <family val="2"/>
    </font>
    <font>
      <sz val="7"/>
      <color rgb="FF8C96A7"/>
      <name val="Frutiger LT Arabic 55 Roman"/>
      <family val="2"/>
    </font>
    <font>
      <u/>
      <sz val="9"/>
      <color rgb="FF0070C0"/>
      <name val="Frutiger LT Arabic 55 Roman"/>
      <family val="2"/>
    </font>
    <font>
      <u/>
      <sz val="9"/>
      <color rgb="FF0070C0"/>
      <name val="Calibri"/>
      <family val="2"/>
      <scheme val="minor"/>
    </font>
    <font>
      <sz val="7"/>
      <color theme="3" tint="0.39997558519241921"/>
      <name val="Frutiger LT Arabic 55 Roman"/>
    </font>
    <font>
      <sz val="7"/>
      <color theme="3" tint="0.3999755851924192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4"/>
      </patternFill>
    </fill>
    <fill>
      <patternFill patternType="solid">
        <fgColor rgb="FFFFFFFF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8497B0"/>
        <bgColor rgb="FF000000"/>
      </patternFill>
    </fill>
    <fill>
      <patternFill patternType="solid">
        <fgColor theme="3" tint="0.79995117038483843"/>
        <bgColor indexed="64"/>
      </patternFill>
    </fill>
  </fills>
  <borders count="2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theme="0"/>
      </left>
      <right style="thin">
        <color indexed="64"/>
      </right>
      <top style="thin">
        <color rgb="FFFFFFFF"/>
      </top>
      <bottom style="thin">
        <color rgb="FFFFFFFF"/>
      </bottom>
      <diagonal/>
    </border>
  </borders>
  <cellStyleXfs count="294">
    <xf numFmtId="0" fontId="0" fillId="0" borderId="0"/>
    <xf numFmtId="9" fontId="3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6" fillId="0" borderId="0"/>
    <xf numFmtId="0" fontId="5" fillId="0" borderId="0"/>
    <xf numFmtId="0" fontId="8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12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14" fillId="0" borderId="0"/>
    <xf numFmtId="0" fontId="10" fillId="0" borderId="0" applyNumberFormat="0" applyFill="0" applyBorder="0" applyAlignment="0" applyProtection="0"/>
    <xf numFmtId="0" fontId="6" fillId="0" borderId="0"/>
    <xf numFmtId="0" fontId="3" fillId="0" borderId="0"/>
    <xf numFmtId="0" fontId="5" fillId="0" borderId="0"/>
    <xf numFmtId="0" fontId="6" fillId="0" borderId="0"/>
    <xf numFmtId="0" fontId="5" fillId="0" borderId="0"/>
    <xf numFmtId="0" fontId="5" fillId="5" borderId="2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15" fillId="4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16" fillId="0" borderId="0"/>
    <xf numFmtId="43" fontId="6" fillId="0" borderId="0" applyFont="0" applyFill="0" applyBorder="0" applyAlignment="0" applyProtection="0"/>
    <xf numFmtId="0" fontId="1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6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27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10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7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03">
    <xf numFmtId="0" fontId="0" fillId="0" borderId="0" xfId="0"/>
    <xf numFmtId="3" fontId="0" fillId="0" borderId="0" xfId="0" applyNumberFormat="1"/>
    <xf numFmtId="0" fontId="0" fillId="3" borderId="0" xfId="0" applyFill="1"/>
    <xf numFmtId="0" fontId="13" fillId="0" borderId="0" xfId="0" applyFont="1"/>
    <xf numFmtId="0" fontId="11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165" fontId="0" fillId="0" borderId="0" xfId="1" applyNumberFormat="1" applyFont="1"/>
    <xf numFmtId="0" fontId="9" fillId="0" borderId="0" xfId="0" applyFont="1" applyAlignment="1">
      <alignment horizontal="right"/>
    </xf>
    <xf numFmtId="0" fontId="17" fillId="0" borderId="0" xfId="0" applyFont="1"/>
    <xf numFmtId="165" fontId="0" fillId="0" borderId="0" xfId="0" applyNumberFormat="1"/>
    <xf numFmtId="0" fontId="9" fillId="0" borderId="0" xfId="0" applyFont="1"/>
    <xf numFmtId="166" fontId="0" fillId="0" borderId="0" xfId="0" applyNumberFormat="1"/>
    <xf numFmtId="0" fontId="19" fillId="6" borderId="0" xfId="0" applyFont="1" applyFill="1" applyAlignment="1">
      <alignment horizontal="center" vertical="center" wrapText="1"/>
    </xf>
    <xf numFmtId="0" fontId="19" fillId="7" borderId="0" xfId="0" applyFont="1" applyFill="1" applyAlignment="1">
      <alignment horizontal="center" vertical="center" wrapText="1"/>
    </xf>
    <xf numFmtId="0" fontId="21" fillId="3" borderId="4" xfId="2" applyFont="1" applyFill="1" applyBorder="1" applyAlignment="1">
      <alignment vertical="center"/>
    </xf>
    <xf numFmtId="0" fontId="23" fillId="7" borderId="5" xfId="98" applyFont="1" applyFill="1" applyBorder="1" applyAlignment="1">
      <alignment horizontal="center" vertical="center" shrinkToFit="1" readingOrder="1"/>
    </xf>
    <xf numFmtId="3" fontId="24" fillId="3" borderId="7" xfId="105" applyNumberFormat="1" applyFont="1" applyFill="1" applyBorder="1" applyAlignment="1">
      <alignment horizontal="center" vertical="center" wrapText="1" shrinkToFit="1"/>
    </xf>
    <xf numFmtId="3" fontId="24" fillId="2" borderId="7" xfId="105" applyNumberFormat="1" applyFont="1" applyFill="1" applyBorder="1" applyAlignment="1">
      <alignment horizontal="center" vertical="center" wrapText="1" shrinkToFit="1"/>
    </xf>
    <xf numFmtId="165" fontId="24" fillId="2" borderId="7" xfId="1" applyNumberFormat="1" applyFont="1" applyFill="1" applyBorder="1" applyAlignment="1">
      <alignment horizontal="center" vertical="center" wrapText="1" shrinkToFit="1"/>
    </xf>
    <xf numFmtId="165" fontId="24" fillId="3" borderId="7" xfId="1" applyNumberFormat="1" applyFont="1" applyFill="1" applyBorder="1" applyAlignment="1">
      <alignment horizontal="center" vertical="center" wrapText="1" shrinkToFit="1"/>
    </xf>
    <xf numFmtId="0" fontId="21" fillId="3" borderId="4" xfId="2" applyFont="1" applyFill="1" applyBorder="1" applyAlignment="1">
      <alignment horizontal="left" vertical="center"/>
    </xf>
    <xf numFmtId="0" fontId="23" fillId="7" borderId="5" xfId="98" applyFont="1" applyFill="1" applyBorder="1" applyAlignment="1">
      <alignment horizontal="center" vertical="center" wrapText="1" shrinkToFit="1" readingOrder="1"/>
    </xf>
    <xf numFmtId="3" fontId="24" fillId="3" borderId="7" xfId="1" applyNumberFormat="1" applyFont="1" applyFill="1" applyBorder="1" applyAlignment="1">
      <alignment horizontal="center" vertical="center" wrapText="1" shrinkToFit="1"/>
    </xf>
    <xf numFmtId="3" fontId="24" fillId="2" borderId="7" xfId="1" applyNumberFormat="1" applyFont="1" applyFill="1" applyBorder="1" applyAlignment="1">
      <alignment horizontal="center" vertical="center" wrapText="1" shrinkToFit="1"/>
    </xf>
    <xf numFmtId="3" fontId="23" fillId="7" borderId="5" xfId="98" applyNumberFormat="1" applyFont="1" applyFill="1" applyBorder="1" applyAlignment="1">
      <alignment horizontal="center" vertical="center" shrinkToFit="1" readingOrder="1"/>
    </xf>
    <xf numFmtId="0" fontId="9" fillId="0" borderId="0" xfId="0" applyFont="1" applyAlignment="1">
      <alignment vertical="top" wrapText="1"/>
    </xf>
    <xf numFmtId="165" fontId="23" fillId="7" borderId="5" xfId="1" applyNumberFormat="1" applyFont="1" applyFill="1" applyBorder="1" applyAlignment="1">
      <alignment horizontal="center" vertical="center" shrinkToFit="1" readingOrder="1"/>
    </xf>
    <xf numFmtId="165" fontId="23" fillId="6" borderId="5" xfId="1" applyNumberFormat="1" applyFont="1" applyFill="1" applyBorder="1" applyAlignment="1">
      <alignment horizontal="center" vertical="center" wrapText="1" shrinkToFit="1" readingOrder="1"/>
    </xf>
    <xf numFmtId="166" fontId="24" fillId="3" borderId="7" xfId="1" applyNumberFormat="1" applyFont="1" applyFill="1" applyBorder="1" applyAlignment="1">
      <alignment horizontal="center" vertical="center" wrapText="1" shrinkToFit="1"/>
    </xf>
    <xf numFmtId="166" fontId="24" fillId="2" borderId="7" xfId="1" applyNumberFormat="1" applyFont="1" applyFill="1" applyBorder="1" applyAlignment="1">
      <alignment horizontal="center" vertical="center" wrapText="1" shrinkToFit="1"/>
    </xf>
    <xf numFmtId="0" fontId="1" fillId="0" borderId="0" xfId="0" applyFont="1"/>
    <xf numFmtId="0" fontId="28" fillId="7" borderId="3" xfId="98" applyFont="1" applyFill="1" applyBorder="1" applyAlignment="1">
      <alignment horizontal="center" vertical="center" wrapText="1" shrinkToFit="1" readingOrder="1"/>
    </xf>
    <xf numFmtId="0" fontId="21" fillId="3" borderId="5" xfId="2" applyFont="1" applyFill="1" applyBorder="1" applyAlignment="1">
      <alignment vertical="center"/>
    </xf>
    <xf numFmtId="1" fontId="24" fillId="3" borderId="7" xfId="1" applyNumberFormat="1" applyFont="1" applyFill="1" applyBorder="1" applyAlignment="1">
      <alignment horizontal="center" vertical="center" wrapText="1" shrinkToFit="1"/>
    </xf>
    <xf numFmtId="1" fontId="24" fillId="2" borderId="7" xfId="1" applyNumberFormat="1" applyFont="1" applyFill="1" applyBorder="1" applyAlignment="1">
      <alignment horizontal="center" vertical="center" wrapText="1" shrinkToFit="1"/>
    </xf>
    <xf numFmtId="167" fontId="0" fillId="0" borderId="0" xfId="0" applyNumberFormat="1"/>
    <xf numFmtId="3" fontId="24" fillId="10" borderId="13" xfId="0" applyNumberFormat="1" applyFont="1" applyFill="1" applyBorder="1" applyAlignment="1">
      <alignment horizontal="center" wrapText="1" readingOrder="1"/>
    </xf>
    <xf numFmtId="165" fontId="24" fillId="10" borderId="13" xfId="0" applyNumberFormat="1" applyFont="1" applyFill="1" applyBorder="1" applyAlignment="1">
      <alignment horizontal="center" wrapText="1" readingOrder="1"/>
    </xf>
    <xf numFmtId="0" fontId="29" fillId="0" borderId="0" xfId="0" applyFont="1"/>
    <xf numFmtId="0" fontId="19" fillId="7" borderId="14" xfId="0" applyFont="1" applyFill="1" applyBorder="1" applyAlignment="1">
      <alignment horizontal="center" vertical="center" wrapText="1"/>
    </xf>
    <xf numFmtId="0" fontId="21" fillId="3" borderId="0" xfId="2" applyFont="1" applyFill="1" applyAlignment="1">
      <alignment vertical="center"/>
    </xf>
    <xf numFmtId="0" fontId="21" fillId="3" borderId="0" xfId="2" applyFont="1" applyFill="1" applyAlignment="1">
      <alignment horizontal="left" vertical="center"/>
    </xf>
    <xf numFmtId="0" fontId="20" fillId="3" borderId="0" xfId="29" applyFont="1" applyFill="1" applyBorder="1" applyAlignment="1">
      <alignment horizontal="center" vertical="center" wrapText="1"/>
    </xf>
    <xf numFmtId="3" fontId="23" fillId="7" borderId="4" xfId="98" applyNumberFormat="1" applyFont="1" applyFill="1" applyBorder="1" applyAlignment="1">
      <alignment horizontal="center" vertical="center" shrinkToFit="1" readingOrder="1"/>
    </xf>
    <xf numFmtId="3" fontId="30" fillId="3" borderId="7" xfId="1" applyNumberFormat="1" applyFont="1" applyFill="1" applyBorder="1" applyAlignment="1">
      <alignment horizontal="center" vertical="center" wrapText="1" shrinkToFit="1"/>
    </xf>
    <xf numFmtId="49" fontId="20" fillId="3" borderId="0" xfId="0" applyNumberFormat="1" applyFont="1" applyFill="1" applyAlignment="1">
      <alignment horizontal="center" vertical="center" wrapText="1"/>
    </xf>
    <xf numFmtId="165" fontId="23" fillId="7" borderId="5" xfId="98" applyNumberFormat="1" applyFont="1" applyFill="1" applyBorder="1" applyAlignment="1">
      <alignment horizontal="center" vertical="center" shrinkToFit="1" readingOrder="1"/>
    </xf>
    <xf numFmtId="168" fontId="0" fillId="0" borderId="0" xfId="0" applyNumberFormat="1"/>
    <xf numFmtId="3" fontId="24" fillId="0" borderId="7" xfId="105" applyNumberFormat="1" applyFont="1" applyFill="1" applyBorder="1" applyAlignment="1">
      <alignment horizontal="center" vertical="center" wrapText="1" shrinkToFit="1"/>
    </xf>
    <xf numFmtId="3" fontId="24" fillId="0" borderId="7" xfId="1" applyNumberFormat="1" applyFont="1" applyFill="1" applyBorder="1" applyAlignment="1">
      <alignment horizontal="center" vertical="center" wrapText="1" shrinkToFit="1"/>
    </xf>
    <xf numFmtId="4" fontId="0" fillId="0" borderId="0" xfId="0" applyNumberFormat="1"/>
    <xf numFmtId="1" fontId="24" fillId="10" borderId="17" xfId="0" applyNumberFormat="1" applyFont="1" applyFill="1" applyBorder="1" applyAlignment="1">
      <alignment horizontal="center" wrapText="1" readingOrder="1"/>
    </xf>
    <xf numFmtId="169" fontId="0" fillId="0" borderId="0" xfId="0" applyNumberFormat="1"/>
    <xf numFmtId="43" fontId="0" fillId="0" borderId="0" xfId="0" applyNumberFormat="1"/>
    <xf numFmtId="165" fontId="24" fillId="10" borderId="17" xfId="0" applyNumberFormat="1" applyFont="1" applyFill="1" applyBorder="1" applyAlignment="1">
      <alignment horizontal="center" wrapText="1" readingOrder="1"/>
    </xf>
    <xf numFmtId="165" fontId="24" fillId="9" borderId="15" xfId="0" applyNumberFormat="1" applyFont="1" applyFill="1" applyBorder="1" applyAlignment="1">
      <alignment horizontal="center" wrapText="1" readingOrder="1"/>
    </xf>
    <xf numFmtId="165" fontId="24" fillId="9" borderId="16" xfId="0" applyNumberFormat="1" applyFont="1" applyFill="1" applyBorder="1" applyAlignment="1">
      <alignment horizontal="center" wrapText="1" readingOrder="1"/>
    </xf>
    <xf numFmtId="1" fontId="24" fillId="9" borderId="15" xfId="0" applyNumberFormat="1" applyFont="1" applyFill="1" applyBorder="1" applyAlignment="1">
      <alignment horizontal="center" wrapText="1" readingOrder="1"/>
    </xf>
    <xf numFmtId="1" fontId="24" fillId="9" borderId="16" xfId="0" applyNumberFormat="1" applyFont="1" applyFill="1" applyBorder="1" applyAlignment="1">
      <alignment horizontal="center" wrapText="1" readingOrder="1"/>
    </xf>
    <xf numFmtId="1" fontId="24" fillId="10" borderId="13" xfId="0" applyNumberFormat="1" applyFont="1" applyFill="1" applyBorder="1" applyAlignment="1">
      <alignment horizontal="center" wrapText="1" readingOrder="1"/>
    </xf>
    <xf numFmtId="166" fontId="24" fillId="9" borderId="15" xfId="0" applyNumberFormat="1" applyFont="1" applyFill="1" applyBorder="1" applyAlignment="1">
      <alignment horizontal="center" wrapText="1" readingOrder="1"/>
    </xf>
    <xf numFmtId="166" fontId="24" fillId="9" borderId="16" xfId="0" applyNumberFormat="1" applyFont="1" applyFill="1" applyBorder="1" applyAlignment="1">
      <alignment horizontal="center" wrapText="1" readingOrder="1"/>
    </xf>
    <xf numFmtId="166" fontId="24" fillId="10" borderId="13" xfId="0" applyNumberFormat="1" applyFont="1" applyFill="1" applyBorder="1" applyAlignment="1">
      <alignment horizontal="center" wrapText="1" readingOrder="1"/>
    </xf>
    <xf numFmtId="166" fontId="24" fillId="10" borderId="17" xfId="0" applyNumberFormat="1" applyFont="1" applyFill="1" applyBorder="1" applyAlignment="1">
      <alignment horizontal="center" wrapText="1" readingOrder="1"/>
    </xf>
    <xf numFmtId="3" fontId="24" fillId="9" borderId="15" xfId="0" applyNumberFormat="1" applyFont="1" applyFill="1" applyBorder="1" applyAlignment="1">
      <alignment horizontal="center" wrapText="1" readingOrder="1"/>
    </xf>
    <xf numFmtId="165" fontId="0" fillId="3" borderId="0" xfId="1" applyNumberFormat="1" applyFont="1" applyFill="1"/>
    <xf numFmtId="3" fontId="24" fillId="9" borderId="13" xfId="0" applyNumberFormat="1" applyFont="1" applyFill="1" applyBorder="1" applyAlignment="1">
      <alignment horizontal="center" wrapText="1" readingOrder="1"/>
    </xf>
    <xf numFmtId="0" fontId="31" fillId="7" borderId="0" xfId="98" applyFont="1" applyFill="1" applyAlignment="1">
      <alignment vertical="center" wrapText="1" shrinkToFit="1" readingOrder="1"/>
    </xf>
    <xf numFmtId="165" fontId="24" fillId="9" borderId="15" xfId="1" applyNumberFormat="1" applyFont="1" applyFill="1" applyBorder="1" applyAlignment="1">
      <alignment horizontal="center" wrapText="1" readingOrder="1"/>
    </xf>
    <xf numFmtId="165" fontId="24" fillId="10" borderId="13" xfId="1" applyNumberFormat="1" applyFont="1" applyFill="1" applyBorder="1" applyAlignment="1">
      <alignment horizontal="center" wrapText="1" readingOrder="1"/>
    </xf>
    <xf numFmtId="165" fontId="24" fillId="9" borderId="13" xfId="1" applyNumberFormat="1" applyFont="1" applyFill="1" applyBorder="1" applyAlignment="1">
      <alignment horizontal="center" wrapText="1" readingOrder="1"/>
    </xf>
    <xf numFmtId="165" fontId="13" fillId="0" borderId="0" xfId="1" applyNumberFormat="1" applyFont="1"/>
    <xf numFmtId="0" fontId="22" fillId="0" borderId="0" xfId="98" applyFont="1" applyAlignment="1">
      <alignment vertical="center" wrapText="1"/>
    </xf>
    <xf numFmtId="0" fontId="26" fillId="0" borderId="0" xfId="26" applyFont="1" applyBorder="1" applyAlignment="1">
      <alignment vertical="top"/>
    </xf>
    <xf numFmtId="0" fontId="23" fillId="7" borderId="7" xfId="98" applyFont="1" applyFill="1" applyBorder="1" applyAlignment="1">
      <alignment horizontal="center" vertical="center" wrapText="1" shrinkToFit="1" readingOrder="1"/>
    </xf>
    <xf numFmtId="0" fontId="23" fillId="7" borderId="18" xfId="98" applyFont="1" applyFill="1" applyBorder="1" applyAlignment="1">
      <alignment horizontal="center" vertical="center" wrapText="1" shrinkToFit="1" readingOrder="1"/>
    </xf>
    <xf numFmtId="0" fontId="23" fillId="7" borderId="18" xfId="98" applyFont="1" applyFill="1" applyBorder="1" applyAlignment="1">
      <alignment horizontal="center" vertical="center" shrinkToFit="1" readingOrder="1"/>
    </xf>
    <xf numFmtId="0" fontId="23" fillId="7" borderId="4" xfId="98" applyFont="1" applyFill="1" applyBorder="1" applyAlignment="1">
      <alignment horizontal="center" vertical="center" wrapText="1" shrinkToFit="1" readingOrder="1"/>
    </xf>
    <xf numFmtId="0" fontId="23" fillId="7" borderId="6" xfId="98" applyFont="1" applyFill="1" applyBorder="1" applyAlignment="1">
      <alignment horizontal="center" vertical="center" wrapText="1" shrinkToFit="1" readingOrder="1"/>
    </xf>
    <xf numFmtId="167" fontId="24" fillId="3" borderId="7" xfId="1" applyNumberFormat="1" applyFont="1" applyFill="1" applyBorder="1" applyAlignment="1">
      <alignment horizontal="center" vertical="center" wrapText="1" shrinkToFit="1"/>
    </xf>
    <xf numFmtId="167" fontId="24" fillId="2" borderId="7" xfId="1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33" fillId="0" borderId="0" xfId="0" applyFont="1" applyAlignment="1">
      <alignment readingOrder="1"/>
    </xf>
    <xf numFmtId="0" fontId="34" fillId="11" borderId="21" xfId="0" applyFont="1" applyFill="1" applyBorder="1" applyAlignment="1">
      <alignment horizontal="center" vertical="center" wrapText="1" readingOrder="1"/>
    </xf>
    <xf numFmtId="0" fontId="24" fillId="9" borderId="15" xfId="0" applyFont="1" applyFill="1" applyBorder="1" applyAlignment="1">
      <alignment horizontal="center" vertical="center" wrapText="1" readingOrder="1"/>
    </xf>
    <xf numFmtId="3" fontId="24" fillId="9" borderId="15" xfId="0" applyNumberFormat="1" applyFont="1" applyFill="1" applyBorder="1" applyAlignment="1">
      <alignment horizontal="center" vertical="center" wrapText="1" readingOrder="1"/>
    </xf>
    <xf numFmtId="0" fontId="24" fillId="10" borderId="15" xfId="0" applyFont="1" applyFill="1" applyBorder="1" applyAlignment="1">
      <alignment horizontal="center" vertical="center" wrapText="1" readingOrder="1"/>
    </xf>
    <xf numFmtId="3" fontId="24" fillId="10" borderId="15" xfId="0" applyNumberFormat="1" applyFont="1" applyFill="1" applyBorder="1" applyAlignment="1">
      <alignment horizontal="center" vertical="center" wrapText="1" readingOrder="1"/>
    </xf>
    <xf numFmtId="3" fontId="34" fillId="11" borderId="15" xfId="0" applyNumberFormat="1" applyFont="1" applyFill="1" applyBorder="1" applyAlignment="1">
      <alignment horizontal="center" vertical="center" readingOrder="1"/>
    </xf>
    <xf numFmtId="0" fontId="35" fillId="0" borderId="0" xfId="0" applyFont="1" applyAlignment="1">
      <alignment vertical="center" wrapText="1" readingOrder="1"/>
    </xf>
    <xf numFmtId="3" fontId="24" fillId="9" borderId="13" xfId="0" applyNumberFormat="1" applyFont="1" applyFill="1" applyBorder="1" applyAlignment="1">
      <alignment horizontal="center" vertical="center" wrapText="1" readingOrder="1"/>
    </xf>
    <xf numFmtId="2" fontId="23" fillId="7" borderId="24" xfId="98" applyNumberFormat="1" applyFont="1" applyFill="1" applyBorder="1" applyAlignment="1">
      <alignment horizontal="center" vertical="center" shrinkToFit="1" readingOrder="1"/>
    </xf>
    <xf numFmtId="170" fontId="24" fillId="3" borderId="7" xfId="290" applyNumberFormat="1" applyFont="1" applyFill="1" applyBorder="1" applyAlignment="1">
      <alignment horizontal="center" vertical="center" wrapText="1" shrinkToFit="1"/>
    </xf>
    <xf numFmtId="170" fontId="24" fillId="2" borderId="7" xfId="290" applyNumberFormat="1" applyFont="1" applyFill="1" applyBorder="1" applyAlignment="1">
      <alignment horizontal="center" vertical="center" wrapText="1" shrinkToFit="1"/>
    </xf>
    <xf numFmtId="0" fontId="23" fillId="7" borderId="7" xfId="98" applyFont="1" applyFill="1" applyBorder="1" applyAlignment="1">
      <alignment horizontal="center" vertical="center" shrinkToFit="1"/>
    </xf>
    <xf numFmtId="2" fontId="23" fillId="7" borderId="7" xfId="98" applyNumberFormat="1" applyFont="1" applyFill="1" applyBorder="1" applyAlignment="1">
      <alignment horizontal="center" vertical="center" wrapText="1" shrinkToFit="1"/>
    </xf>
    <xf numFmtId="0" fontId="23" fillId="7" borderId="12" xfId="98" applyFont="1" applyFill="1" applyBorder="1" applyAlignment="1">
      <alignment horizontal="center" vertical="center" wrapText="1" shrinkToFit="1"/>
    </xf>
    <xf numFmtId="0" fontId="21" fillId="3" borderId="4" xfId="2" applyFont="1" applyFill="1" applyBorder="1" applyAlignment="1">
      <alignment horizontal="right" vertical="center"/>
    </xf>
    <xf numFmtId="4" fontId="24" fillId="3" borderId="7" xfId="105" applyNumberFormat="1" applyFont="1" applyFill="1" applyBorder="1" applyAlignment="1">
      <alignment horizontal="left" vertical="center" wrapText="1" shrinkToFit="1"/>
    </xf>
    <xf numFmtId="4" fontId="24" fillId="2" borderId="7" xfId="105" applyNumberFormat="1" applyFont="1" applyFill="1" applyBorder="1" applyAlignment="1">
      <alignment horizontal="left" vertical="center" wrapText="1" shrinkToFit="1"/>
    </xf>
    <xf numFmtId="3" fontId="24" fillId="3" borderId="7" xfId="1" applyNumberFormat="1" applyFont="1" applyFill="1" applyBorder="1" applyAlignment="1">
      <alignment horizontal="left" vertical="center" wrapText="1" shrinkToFit="1"/>
    </xf>
    <xf numFmtId="3" fontId="24" fillId="2" borderId="7" xfId="1" applyNumberFormat="1" applyFont="1" applyFill="1" applyBorder="1" applyAlignment="1">
      <alignment horizontal="left" vertical="center" wrapText="1" shrinkToFit="1"/>
    </xf>
    <xf numFmtId="0" fontId="23" fillId="7" borderId="5" xfId="98" applyFont="1" applyFill="1" applyBorder="1" applyAlignment="1">
      <alignment horizontal="center" vertical="center" wrapText="1" shrinkToFit="1"/>
    </xf>
    <xf numFmtId="49" fontId="37" fillId="3" borderId="0" xfId="0" applyNumberFormat="1" applyFont="1" applyFill="1" applyAlignment="1">
      <alignment horizontal="left" vertical="center" wrapText="1"/>
    </xf>
    <xf numFmtId="0" fontId="21" fillId="3" borderId="0" xfId="2" applyFont="1" applyFill="1" applyAlignment="1">
      <alignment horizontal="right" vertical="center"/>
    </xf>
    <xf numFmtId="49" fontId="20" fillId="3" borderId="0" xfId="0" applyNumberFormat="1" applyFont="1" applyFill="1" applyAlignment="1">
      <alignment horizontal="left" vertical="center" wrapText="1"/>
    </xf>
    <xf numFmtId="49" fontId="20" fillId="2" borderId="0" xfId="0" applyNumberFormat="1" applyFont="1" applyFill="1" applyAlignment="1">
      <alignment horizontal="left" vertical="center" wrapText="1"/>
    </xf>
    <xf numFmtId="49" fontId="20" fillId="2" borderId="0" xfId="0" applyNumberFormat="1" applyFont="1" applyFill="1" applyAlignment="1">
      <alignment horizontal="center" vertical="center" wrapText="1"/>
    </xf>
    <xf numFmtId="49" fontId="37" fillId="2" borderId="0" xfId="289" applyNumberFormat="1" applyFont="1" applyFill="1" applyAlignment="1">
      <alignment horizontal="left" vertical="center" wrapText="1"/>
    </xf>
    <xf numFmtId="0" fontId="20" fillId="2" borderId="0" xfId="29" applyFont="1" applyFill="1" applyBorder="1" applyAlignment="1">
      <alignment horizontal="center" vertical="center" wrapText="1"/>
    </xf>
    <xf numFmtId="0" fontId="38" fillId="0" borderId="0" xfId="289" applyFont="1" applyBorder="1" applyAlignment="1">
      <alignment horizontal="right" vertical="top"/>
    </xf>
    <xf numFmtId="0" fontId="38" fillId="0" borderId="8" xfId="289" applyFont="1" applyBorder="1" applyAlignment="1">
      <alignment horizontal="right" vertical="top"/>
    </xf>
    <xf numFmtId="2" fontId="20" fillId="2" borderId="0" xfId="29" applyNumberFormat="1" applyFont="1" applyFill="1" applyBorder="1" applyAlignment="1">
      <alignment horizontal="center" vertical="center" wrapText="1"/>
    </xf>
    <xf numFmtId="0" fontId="38" fillId="0" borderId="22" xfId="289" applyFont="1" applyBorder="1" applyAlignment="1">
      <alignment horizontal="right" vertical="top" readingOrder="1"/>
    </xf>
    <xf numFmtId="0" fontId="25" fillId="0" borderId="12" xfId="2" applyFont="1" applyBorder="1" applyAlignment="1">
      <alignment vertical="top" wrapText="1"/>
    </xf>
    <xf numFmtId="0" fontId="25" fillId="0" borderId="0" xfId="2" applyFont="1" applyAlignment="1">
      <alignment vertical="top" wrapText="1"/>
    </xf>
    <xf numFmtId="0" fontId="25" fillId="9" borderId="0" xfId="0" applyFont="1" applyFill="1" applyAlignment="1">
      <alignment vertical="top" readingOrder="1"/>
    </xf>
    <xf numFmtId="0" fontId="39" fillId="0" borderId="0" xfId="291" applyFont="1" applyAlignment="1">
      <alignment vertical="center" wrapText="1"/>
    </xf>
    <xf numFmtId="0" fontId="40" fillId="3" borderId="4" xfId="2" applyFont="1" applyFill="1" applyBorder="1" applyAlignment="1">
      <alignment vertical="center"/>
    </xf>
    <xf numFmtId="0" fontId="41" fillId="7" borderId="5" xfId="291" applyFont="1" applyFill="1" applyBorder="1" applyAlignment="1">
      <alignment horizontal="center" vertical="center" wrapText="1" shrinkToFit="1" readingOrder="1"/>
    </xf>
    <xf numFmtId="0" fontId="41" fillId="7" borderId="5" xfId="291" applyFont="1" applyFill="1" applyBorder="1" applyAlignment="1">
      <alignment horizontal="center" vertical="center" wrapText="1" shrinkToFit="1" readingOrder="2"/>
    </xf>
    <xf numFmtId="3" fontId="42" fillId="3" borderId="18" xfId="292" applyNumberFormat="1" applyFont="1" applyFill="1" applyBorder="1" applyAlignment="1">
      <alignment horizontal="center" vertical="center" wrapText="1" shrinkToFit="1"/>
    </xf>
    <xf numFmtId="3" fontId="42" fillId="3" borderId="7" xfId="1" applyNumberFormat="1" applyFont="1" applyFill="1" applyBorder="1" applyAlignment="1">
      <alignment horizontal="left" vertical="center" wrapText="1" shrinkToFit="1"/>
    </xf>
    <xf numFmtId="165" fontId="42" fillId="3" borderId="7" xfId="1" applyNumberFormat="1" applyFont="1" applyFill="1" applyBorder="1" applyAlignment="1">
      <alignment horizontal="center" vertical="center" wrapText="1" shrinkToFit="1"/>
    </xf>
    <xf numFmtId="3" fontId="42" fillId="12" borderId="18" xfId="292" applyNumberFormat="1" applyFont="1" applyFill="1" applyBorder="1" applyAlignment="1">
      <alignment horizontal="center" vertical="center" wrapText="1" shrinkToFit="1"/>
    </xf>
    <xf numFmtId="3" fontId="42" fillId="12" borderId="7" xfId="1" applyNumberFormat="1" applyFont="1" applyFill="1" applyBorder="1" applyAlignment="1">
      <alignment horizontal="left" vertical="center" wrapText="1" shrinkToFit="1"/>
    </xf>
    <xf numFmtId="165" fontId="42" fillId="12" borderId="7" xfId="1" applyNumberFormat="1" applyFont="1" applyFill="1" applyBorder="1" applyAlignment="1">
      <alignment horizontal="center" vertical="center" wrapText="1" shrinkToFit="1"/>
    </xf>
    <xf numFmtId="0" fontId="44" fillId="0" borderId="0" xfId="293" applyFont="1" applyBorder="1" applyAlignment="1">
      <alignment vertical="top"/>
    </xf>
    <xf numFmtId="0" fontId="40" fillId="3" borderId="3" xfId="2" applyFont="1" applyFill="1" applyBorder="1" applyAlignment="1">
      <alignment vertical="center"/>
    </xf>
    <xf numFmtId="0" fontId="40" fillId="3" borderId="0" xfId="2" applyFont="1" applyFill="1" applyAlignment="1">
      <alignment vertical="center"/>
    </xf>
    <xf numFmtId="3" fontId="42" fillId="3" borderId="7" xfId="1" applyNumberFormat="1" applyFont="1" applyFill="1" applyBorder="1" applyAlignment="1">
      <alignment horizontal="center" vertical="center" wrapText="1" shrinkToFit="1"/>
    </xf>
    <xf numFmtId="3" fontId="42" fillId="12" borderId="7" xfId="1" applyNumberFormat="1" applyFont="1" applyFill="1" applyBorder="1" applyAlignment="1">
      <alignment horizontal="center" vertical="center" wrapText="1" shrinkToFit="1"/>
    </xf>
    <xf numFmtId="0" fontId="40" fillId="3" borderId="4" xfId="2" applyFont="1" applyFill="1" applyBorder="1" applyAlignment="1">
      <alignment horizontal="right" vertical="center"/>
    </xf>
    <xf numFmtId="0" fontId="43" fillId="3" borderId="0" xfId="2" applyFont="1" applyFill="1" applyAlignment="1">
      <alignment horizontal="right" vertical="top" wrapText="1"/>
    </xf>
    <xf numFmtId="0" fontId="43" fillId="3" borderId="0" xfId="2" applyFont="1" applyFill="1" applyAlignment="1">
      <alignment horizontal="right" vertical="top" wrapText="1" readingOrder="2"/>
    </xf>
    <xf numFmtId="167" fontId="42" fillId="3" borderId="7" xfId="1" applyNumberFormat="1" applyFont="1" applyFill="1" applyBorder="1" applyAlignment="1">
      <alignment horizontal="center" vertical="center" wrapText="1" shrinkToFit="1"/>
    </xf>
    <xf numFmtId="167" fontId="42" fillId="12" borderId="7" xfId="1" applyNumberFormat="1" applyFont="1" applyFill="1" applyBorder="1" applyAlignment="1">
      <alignment horizontal="center" vertical="center" wrapText="1" shrinkToFit="1"/>
    </xf>
    <xf numFmtId="0" fontId="45" fillId="0" borderId="0" xfId="26" applyFont="1" applyBorder="1" applyAlignment="1">
      <alignment horizontal="right" vertical="top"/>
    </xf>
    <xf numFmtId="0" fontId="20" fillId="3" borderId="0" xfId="29" applyFont="1" applyFill="1" applyBorder="1" applyAlignment="1">
      <alignment horizontal="left" vertical="center" wrapText="1"/>
    </xf>
    <xf numFmtId="9" fontId="34" fillId="11" borderId="15" xfId="1" applyFont="1" applyFill="1" applyBorder="1" applyAlignment="1">
      <alignment horizontal="center" vertical="center" readingOrder="1"/>
    </xf>
    <xf numFmtId="165" fontId="24" fillId="9" borderId="13" xfId="1" applyNumberFormat="1" applyFont="1" applyFill="1" applyBorder="1" applyAlignment="1">
      <alignment horizontal="center" vertical="center" wrapText="1" readingOrder="1"/>
    </xf>
    <xf numFmtId="165" fontId="24" fillId="10" borderId="15" xfId="1" applyNumberFormat="1" applyFont="1" applyFill="1" applyBorder="1" applyAlignment="1">
      <alignment horizontal="center" vertical="center" wrapText="1" readingOrder="1"/>
    </xf>
    <xf numFmtId="165" fontId="24" fillId="9" borderId="15" xfId="1" applyNumberFormat="1" applyFont="1" applyFill="1" applyBorder="1" applyAlignment="1">
      <alignment horizontal="center" vertical="center" wrapText="1" readingOrder="1"/>
    </xf>
    <xf numFmtId="0" fontId="43" fillId="3" borderId="3" xfId="2" applyFont="1" applyFill="1" applyBorder="1" applyAlignment="1">
      <alignment vertical="top" wrapText="1" readingOrder="1"/>
    </xf>
    <xf numFmtId="0" fontId="43" fillId="3" borderId="0" xfId="2" applyFont="1" applyFill="1" applyAlignment="1">
      <alignment vertical="top" wrapText="1" readingOrder="1"/>
    </xf>
    <xf numFmtId="0" fontId="46" fillId="3" borderId="5" xfId="2" applyFont="1" applyFill="1" applyBorder="1" applyAlignment="1">
      <alignment horizontal="left" vertical="top" wrapText="1"/>
    </xf>
    <xf numFmtId="0" fontId="46" fillId="3" borderId="12" xfId="2" applyFont="1" applyFill="1" applyBorder="1" applyAlignment="1">
      <alignment horizontal="left" vertical="top" wrapText="1"/>
    </xf>
    <xf numFmtId="0" fontId="39" fillId="0" borderId="0" xfId="291" applyFont="1" applyAlignment="1">
      <alignment horizontal="center" vertical="center" wrapText="1"/>
    </xf>
    <xf numFmtId="2" fontId="41" fillId="7" borderId="4" xfId="291" applyNumberFormat="1" applyFont="1" applyFill="1" applyBorder="1" applyAlignment="1">
      <alignment horizontal="center" vertical="center" shrinkToFit="1" readingOrder="1"/>
    </xf>
    <xf numFmtId="2" fontId="41" fillId="7" borderId="9" xfId="291" applyNumberFormat="1" applyFont="1" applyFill="1" applyBorder="1" applyAlignment="1">
      <alignment horizontal="center" vertical="center" shrinkToFit="1" readingOrder="1"/>
    </xf>
    <xf numFmtId="0" fontId="43" fillId="3" borderId="4" xfId="2" applyFont="1" applyFill="1" applyBorder="1" applyAlignment="1">
      <alignment vertical="top" wrapText="1" readingOrder="1"/>
    </xf>
    <xf numFmtId="0" fontId="43" fillId="3" borderId="8" xfId="2" applyFont="1" applyFill="1" applyBorder="1" applyAlignment="1">
      <alignment vertical="top" wrapText="1" readingOrder="1"/>
    </xf>
    <xf numFmtId="0" fontId="43" fillId="3" borderId="5" xfId="2" applyFont="1" applyFill="1" applyBorder="1" applyAlignment="1">
      <alignment vertical="top" wrapText="1" readingOrder="1"/>
    </xf>
    <xf numFmtId="0" fontId="43" fillId="3" borderId="12" xfId="2" applyFont="1" applyFill="1" applyBorder="1" applyAlignment="1">
      <alignment vertical="top" wrapText="1" readingOrder="1"/>
    </xf>
    <xf numFmtId="0" fontId="18" fillId="0" borderId="3" xfId="98" applyFont="1" applyBorder="1" applyAlignment="1">
      <alignment horizontal="center" vertical="center" wrapText="1"/>
    </xf>
    <xf numFmtId="0" fontId="18" fillId="0" borderId="0" xfId="98" applyFont="1" applyAlignment="1">
      <alignment horizontal="center" vertical="center" wrapText="1"/>
    </xf>
    <xf numFmtId="0" fontId="25" fillId="3" borderId="3" xfId="2" applyFont="1" applyFill="1" applyBorder="1" applyAlignment="1">
      <alignment horizontal="left" vertical="top" wrapText="1"/>
    </xf>
    <xf numFmtId="0" fontId="25" fillId="3" borderId="19" xfId="2" applyFont="1" applyFill="1" applyBorder="1" applyAlignment="1">
      <alignment horizontal="left" vertical="top" wrapText="1"/>
    </xf>
    <xf numFmtId="0" fontId="22" fillId="0" borderId="0" xfId="98" applyFont="1" applyAlignment="1">
      <alignment horizontal="center" vertical="center" wrapText="1"/>
    </xf>
    <xf numFmtId="0" fontId="25" fillId="3" borderId="0" xfId="2" applyFont="1" applyFill="1" applyAlignment="1">
      <alignment horizontal="left" vertical="top" wrapText="1"/>
    </xf>
    <xf numFmtId="0" fontId="22" fillId="0" borderId="3" xfId="98" applyFont="1" applyBorder="1" applyAlignment="1">
      <alignment horizontal="center" vertical="center" wrapText="1"/>
    </xf>
    <xf numFmtId="0" fontId="46" fillId="3" borderId="3" xfId="2" applyFont="1" applyFill="1" applyBorder="1" applyAlignment="1">
      <alignment horizontal="left" vertical="top" wrapText="1"/>
    </xf>
    <xf numFmtId="0" fontId="46" fillId="3" borderId="0" xfId="2" applyFont="1" applyFill="1" applyAlignment="1">
      <alignment horizontal="left" vertical="top" wrapText="1"/>
    </xf>
    <xf numFmtId="0" fontId="25" fillId="3" borderId="12" xfId="2" applyFont="1" applyFill="1" applyBorder="1" applyAlignment="1">
      <alignment horizontal="left" vertical="top" wrapText="1"/>
    </xf>
    <xf numFmtId="2" fontId="23" fillId="7" borderId="4" xfId="98" applyNumberFormat="1" applyFont="1" applyFill="1" applyBorder="1" applyAlignment="1">
      <alignment horizontal="center" vertical="center" shrinkToFit="1"/>
    </xf>
    <xf numFmtId="2" fontId="23" fillId="7" borderId="8" xfId="98" applyNumberFormat="1" applyFont="1" applyFill="1" applyBorder="1" applyAlignment="1">
      <alignment horizontal="center" vertical="center" shrinkToFit="1"/>
    </xf>
    <xf numFmtId="2" fontId="23" fillId="7" borderId="4" xfId="98" applyNumberFormat="1" applyFont="1" applyFill="1" applyBorder="1" applyAlignment="1">
      <alignment horizontal="center" vertical="center" shrinkToFit="1" readingOrder="1"/>
    </xf>
    <xf numFmtId="2" fontId="23" fillId="7" borderId="9" xfId="98" applyNumberFormat="1" applyFont="1" applyFill="1" applyBorder="1" applyAlignment="1">
      <alignment horizontal="center" vertical="center" shrinkToFit="1" readingOrder="1"/>
    </xf>
    <xf numFmtId="0" fontId="25" fillId="3" borderId="4" xfId="2" applyFont="1" applyFill="1" applyBorder="1" applyAlignment="1">
      <alignment horizontal="left" vertical="top" wrapText="1"/>
    </xf>
    <xf numFmtId="0" fontId="25" fillId="3" borderId="8" xfId="2" applyFont="1" applyFill="1" applyBorder="1" applyAlignment="1">
      <alignment horizontal="left" vertical="top" wrapText="1"/>
    </xf>
    <xf numFmtId="0" fontId="28" fillId="7" borderId="3" xfId="98" applyFont="1" applyFill="1" applyBorder="1" applyAlignment="1">
      <alignment horizontal="center" vertical="center" wrapText="1" shrinkToFit="1" readingOrder="1"/>
    </xf>
    <xf numFmtId="0" fontId="28" fillId="7" borderId="0" xfId="98" applyFont="1" applyFill="1" applyAlignment="1">
      <alignment horizontal="center" vertical="center" wrapText="1" shrinkToFit="1" readingOrder="1"/>
    </xf>
    <xf numFmtId="0" fontId="38" fillId="0" borderId="8" xfId="289" applyFont="1" applyBorder="1" applyAlignment="1">
      <alignment horizontal="right" vertical="top"/>
    </xf>
    <xf numFmtId="0" fontId="38" fillId="0" borderId="9" xfId="289" applyFont="1" applyBorder="1" applyAlignment="1">
      <alignment horizontal="right" vertical="top"/>
    </xf>
    <xf numFmtId="0" fontId="9" fillId="0" borderId="0" xfId="0" applyFont="1" applyAlignment="1">
      <alignment horizontal="center"/>
    </xf>
    <xf numFmtId="0" fontId="39" fillId="0" borderId="0" xfId="291" applyFont="1" applyAlignment="1">
      <alignment horizontal="right" vertical="center" wrapText="1"/>
    </xf>
    <xf numFmtId="165" fontId="28" fillId="0" borderId="3" xfId="1" applyNumberFormat="1" applyFont="1" applyFill="1" applyBorder="1" applyAlignment="1">
      <alignment horizontal="center" vertical="center" wrapText="1" shrinkToFit="1" readingOrder="1"/>
    </xf>
    <xf numFmtId="165" fontId="28" fillId="0" borderId="0" xfId="1" applyNumberFormat="1" applyFont="1" applyFill="1" applyBorder="1" applyAlignment="1">
      <alignment horizontal="center" vertical="center" wrapText="1" shrinkToFit="1" readingOrder="1"/>
    </xf>
    <xf numFmtId="0" fontId="10" fillId="0" borderId="8" xfId="289" applyBorder="1" applyAlignment="1">
      <alignment horizontal="right" vertical="top"/>
    </xf>
    <xf numFmtId="0" fontId="10" fillId="0" borderId="9" xfId="289" applyBorder="1" applyAlignment="1">
      <alignment horizontal="right" vertical="top"/>
    </xf>
    <xf numFmtId="2" fontId="23" fillId="6" borderId="4" xfId="98" applyNumberFormat="1" applyFont="1" applyFill="1" applyBorder="1" applyAlignment="1">
      <alignment horizontal="center" vertical="center" shrinkToFit="1" readingOrder="1"/>
    </xf>
    <xf numFmtId="2" fontId="23" fillId="6" borderId="9" xfId="98" applyNumberFormat="1" applyFont="1" applyFill="1" applyBorder="1" applyAlignment="1">
      <alignment horizontal="center" vertical="center" shrinkToFit="1" readingOrder="1"/>
    </xf>
    <xf numFmtId="2" fontId="23" fillId="7" borderId="10" xfId="98" applyNumberFormat="1" applyFont="1" applyFill="1" applyBorder="1" applyAlignment="1">
      <alignment horizontal="left" vertical="center" shrinkToFit="1" readingOrder="1"/>
    </xf>
    <xf numFmtId="2" fontId="23" fillId="7" borderId="11" xfId="98" applyNumberFormat="1" applyFont="1" applyFill="1" applyBorder="1" applyAlignment="1">
      <alignment horizontal="left" vertical="center" shrinkToFit="1" readingOrder="1"/>
    </xf>
    <xf numFmtId="0" fontId="23" fillId="7" borderId="5" xfId="98" applyFont="1" applyFill="1" applyBorder="1" applyAlignment="1">
      <alignment horizontal="center" vertical="center" shrinkToFit="1" readingOrder="1"/>
    </xf>
    <xf numFmtId="0" fontId="23" fillId="7" borderId="6" xfId="98" applyFont="1" applyFill="1" applyBorder="1" applyAlignment="1">
      <alignment horizontal="center" vertical="center" shrinkToFit="1" readingOrder="1"/>
    </xf>
    <xf numFmtId="0" fontId="36" fillId="0" borderId="3" xfId="98" applyFont="1" applyBorder="1" applyAlignment="1">
      <alignment horizontal="center" vertical="center" wrapText="1"/>
    </xf>
    <xf numFmtId="2" fontId="23" fillId="7" borderId="5" xfId="98" applyNumberFormat="1" applyFont="1" applyFill="1" applyBorder="1" applyAlignment="1">
      <alignment horizontal="center" vertical="center" shrinkToFit="1" readingOrder="1"/>
    </xf>
    <xf numFmtId="2" fontId="23" fillId="7" borderId="6" xfId="98" applyNumberFormat="1" applyFont="1" applyFill="1" applyBorder="1" applyAlignment="1">
      <alignment horizontal="center" vertical="center" shrinkToFit="1" readingOrder="1"/>
    </xf>
    <xf numFmtId="0" fontId="36" fillId="0" borderId="0" xfId="98" applyFont="1" applyAlignment="1">
      <alignment horizontal="center" vertical="center" wrapText="1"/>
    </xf>
    <xf numFmtId="0" fontId="25" fillId="9" borderId="0" xfId="0" applyFont="1" applyFill="1" applyAlignment="1">
      <alignment horizontal="left" vertical="top" wrapText="1" readingOrder="1"/>
    </xf>
    <xf numFmtId="0" fontId="22" fillId="0" borderId="0" xfId="0" applyFont="1" applyAlignment="1">
      <alignment horizontal="center" wrapText="1" readingOrder="2"/>
    </xf>
    <xf numFmtId="0" fontId="25" fillId="9" borderId="20" xfId="0" applyFont="1" applyFill="1" applyBorder="1" applyAlignment="1">
      <alignment horizontal="left" vertical="top" wrapText="1" readingOrder="1"/>
    </xf>
    <xf numFmtId="0" fontId="21" fillId="9" borderId="23" xfId="0" applyFont="1" applyFill="1" applyBorder="1" applyAlignment="1">
      <alignment horizontal="left" vertical="center" readingOrder="2"/>
    </xf>
    <xf numFmtId="0" fontId="21" fillId="9" borderId="0" xfId="0" applyFont="1" applyFill="1" applyAlignment="1">
      <alignment horizontal="left" vertical="center" readingOrder="2"/>
    </xf>
    <xf numFmtId="0" fontId="38" fillId="0" borderId="22" xfId="289" applyFont="1" applyBorder="1" applyAlignment="1">
      <alignment horizontal="right" vertical="top" readingOrder="2"/>
    </xf>
    <xf numFmtId="0" fontId="34" fillId="11" borderId="20" xfId="0" applyFont="1" applyFill="1" applyBorder="1" applyAlignment="1">
      <alignment horizontal="center" vertical="center" readingOrder="1"/>
    </xf>
    <xf numFmtId="0" fontId="34" fillId="11" borderId="16" xfId="0" applyFont="1" applyFill="1" applyBorder="1" applyAlignment="1">
      <alignment horizontal="center" vertical="center" readingOrder="1"/>
    </xf>
    <xf numFmtId="0" fontId="25" fillId="9" borderId="22" xfId="0" applyFont="1" applyFill="1" applyBorder="1" applyAlignment="1">
      <alignment horizontal="center" vertical="top" wrapText="1" readingOrder="1"/>
    </xf>
  </cellXfs>
  <cellStyles count="294">
    <cellStyle name="Accent1 2" xfId="147" xr:uid="{124A8557-AE25-4E3E-9AA9-3FC21096618A}"/>
    <cellStyle name="Comma" xfId="290" builtinId="3"/>
    <cellStyle name="Comma 2" xfId="3" xr:uid="{00000000-0005-0000-0000-000001000000}"/>
    <cellStyle name="Comma 2 2" xfId="7" xr:uid="{AD53B42C-766B-4DDA-857B-DB022DF01554}"/>
    <cellStyle name="Comma 2 2 2" xfId="46" xr:uid="{35B75E8C-4070-4D5A-8B92-A343064108C0}"/>
    <cellStyle name="Comma 2 2 2 2" xfId="143" xr:uid="{014FAC30-F5F8-4526-A1DF-672A1FE13369}"/>
    <cellStyle name="Comma 2 3" xfId="22" xr:uid="{86BD8E1A-D131-4C7C-B310-B892B6977AAD}"/>
    <cellStyle name="Comma 2 3 2" xfId="97" xr:uid="{1660926F-F74F-46B5-AA13-584F87A9F84E}"/>
    <cellStyle name="Comma 2 4" xfId="36" xr:uid="{E9A2F463-D3D8-4868-A61D-FE0B990866A2}"/>
    <cellStyle name="Comma 2 7 2 2" xfId="105" xr:uid="{526740D3-62A0-46B6-9F2C-6A28EE5990D2}"/>
    <cellStyle name="Comma 2 7 2 2 2" xfId="292" xr:uid="{635D55FA-57DA-43AA-9752-72F3E5F1CB95}"/>
    <cellStyle name="Comma 3" xfId="6" xr:uid="{99925EC6-D1FD-4F32-9E66-2579A7F3715A}"/>
    <cellStyle name="Comma 3 2" xfId="45" xr:uid="{D71F88D9-7227-4AC7-A997-C543F46356A7}"/>
    <cellStyle name="Comma 3 2 2" xfId="99" xr:uid="{7A2F6553-9096-4749-952D-5C2CA1034FF0}"/>
    <cellStyle name="Comma 3 2 3" xfId="198" xr:uid="{1660B296-61E6-493C-B910-79A9987258CC}"/>
    <cellStyle name="Comma 3 2 4" xfId="230" xr:uid="{0E54A7B0-10BF-41AF-84E5-BE973DE775E4}"/>
    <cellStyle name="Comma 3 3" xfId="118" xr:uid="{E893A94A-E3CD-41E7-BEB0-6D59A00B80F5}"/>
    <cellStyle name="Comma 3 4" xfId="214" xr:uid="{6C2ED3CC-B0E1-4483-AC8F-D1735E24E460}"/>
    <cellStyle name="Comma 3 5" xfId="253" xr:uid="{684472BE-2053-4A69-A18B-CFF7F04FCB16}"/>
    <cellStyle name="Comma 4" xfId="4" xr:uid="{00000000-0005-0000-0000-000031000000}"/>
    <cellStyle name="Comma 4 2" xfId="87" xr:uid="{3BA9471F-860D-4BDA-A37C-F075A25A8008}"/>
    <cellStyle name="Comma 5" xfId="19" xr:uid="{DE864887-9935-43A6-A63B-10EAD3FE0B8A}"/>
    <cellStyle name="Comma 6" xfId="23" xr:uid="{FE59F320-654C-4A78-AD17-1778601CC004}"/>
    <cellStyle name="Comma 7" xfId="27" xr:uid="{087D6D83-A4EF-4FE3-A35B-1F4F1E47FC4B}"/>
    <cellStyle name="Hyperlink 2" xfId="18" xr:uid="{1D7D66CB-8A47-4C4E-A726-30C15181FD54}"/>
    <cellStyle name="Hyperlink 3" xfId="26" xr:uid="{DACB9F03-0010-4210-A170-89B49E86BCB5}"/>
    <cellStyle name="Hyperlink 3 2" xfId="293" xr:uid="{F224CB17-0B89-4EF2-943B-2DD9F717FFC6}"/>
    <cellStyle name="Normal 2" xfId="2" xr:uid="{41287CB1-3E34-443C-95D4-3616A95E0D48}"/>
    <cellStyle name="Normal 2 2" xfId="17" xr:uid="{95D538F7-9FC7-4007-BFF7-FB9CE35980D0}"/>
    <cellStyle name="Normal 2 3" xfId="14" xr:uid="{B405772E-CE22-43A6-8FDB-4A1968364E45}"/>
    <cellStyle name="Normal 2 3 2" xfId="146" xr:uid="{B0EDBACD-DCF4-4FB4-8DA2-E15D4B44E3E6}"/>
    <cellStyle name="Normal 2 4" xfId="11" xr:uid="{4C66407D-355F-4B0E-8A0F-BF70454F7896}"/>
    <cellStyle name="Normal 2 5" xfId="30" xr:uid="{8715F991-ABFB-44EC-9BC4-B86FA566298A}"/>
    <cellStyle name="Normal 3" xfId="9" xr:uid="{998A10B2-56CE-4CF5-BBCB-E924AC48D253}"/>
    <cellStyle name="Normal 3 2" xfId="24" xr:uid="{55C9FFB7-C590-4696-9AC9-9DE6E9CDE433}"/>
    <cellStyle name="Normal 3 2 2" xfId="248" xr:uid="{3679587C-B3F4-43E8-B8DD-397D87AF72A6}"/>
    <cellStyle name="Normal 3 3" xfId="33" xr:uid="{242A0002-F2F3-4B9C-86F9-8F3EA09C7209}"/>
    <cellStyle name="Normal 3 3 2" xfId="246" xr:uid="{27CFCB15-684E-47FA-9C3F-94CF2E79902A}"/>
    <cellStyle name="Normal 3 4" xfId="243" xr:uid="{1C216D20-60A1-45CB-B0B6-1ED475015937}"/>
    <cellStyle name="Normal 4" xfId="13" xr:uid="{839D7009-4D70-4E40-8752-950C8C29169B}"/>
    <cellStyle name="Normal 4 2" xfId="47" xr:uid="{257426E2-F05C-45A2-A254-5D83D0E8CD01}"/>
    <cellStyle name="Normal 4 3" xfId="34" xr:uid="{D82A78C0-02A7-455E-8F46-DBA755F23260}"/>
    <cellStyle name="Normal 5" xfId="10" xr:uid="{3D951807-7371-42B6-83E2-033FE625A261}"/>
    <cellStyle name="Normal 5 2" xfId="83" xr:uid="{DBC3444C-31D1-4443-8B82-FC0534740F4E}"/>
    <cellStyle name="Normal 5 2 2" xfId="139" xr:uid="{967AD6E8-624D-4632-B102-AC02E4564FDC}"/>
    <cellStyle name="Normal 5 3" xfId="188" xr:uid="{BD8D4298-DAF3-4503-AE10-02913D96BA1A}"/>
    <cellStyle name="Normal 5 4" xfId="236" xr:uid="{40F51EC5-D0C0-41A3-AFDF-1760F632F07E}"/>
    <cellStyle name="Normal 6" xfId="107" xr:uid="{33F92009-2B35-422E-9875-417842BB3C54}"/>
    <cellStyle name="Normal 6 2" xfId="287" xr:uid="{EC531DA3-1461-4638-A343-BA4ABFA34DF9}"/>
    <cellStyle name="Percent" xfId="1" builtinId="5"/>
    <cellStyle name="Percent 2" xfId="5" xr:uid="{278EEBDB-FA68-4765-BE8E-0B5FE3649240}"/>
    <cellStyle name="Percent 2 2" xfId="8" xr:uid="{517A2254-0B22-4B4F-ABB5-8DAC777E9763}"/>
    <cellStyle name="Percent 3" xfId="15" xr:uid="{807D38DB-2882-463A-8696-A588EFB1FC4B}"/>
    <cellStyle name="Percent 4" xfId="12" xr:uid="{DE1A672D-4FF4-4072-80CE-E45E197529D4}"/>
    <cellStyle name="ارتباط تشعبي" xfId="289" builtinId="8"/>
    <cellStyle name="ارتباط تشعبي 2" xfId="29" xr:uid="{8B54E8F8-23A0-4A2B-8286-6D23E0695D2A}"/>
    <cellStyle name="خلية تدقيق 2" xfId="50" xr:uid="{E535B1EE-92E8-4B5F-940E-67EFC3FD9D9C}"/>
    <cellStyle name="عادي" xfId="0" builtinId="0"/>
    <cellStyle name="عادي 2" xfId="21" xr:uid="{8D695A21-6A66-4AF1-A647-E585A88589AB}"/>
    <cellStyle name="عادي 2 2" xfId="16" xr:uid="{F27EFF53-04C2-4078-87D2-28B8931D1C8E}"/>
    <cellStyle name="عادي 2 2 10" xfId="106" xr:uid="{E96E8C88-28A3-4AD9-8D7B-0254C55AD61B}"/>
    <cellStyle name="عادي 2 2 11" xfId="108" xr:uid="{E7B27D32-0490-4F28-9500-769879E5D96A}"/>
    <cellStyle name="عادي 2 2 12" xfId="148" xr:uid="{2EA1A225-CEA4-4DB9-B615-D08C15C1159F}"/>
    <cellStyle name="عادي 2 2 13" xfId="204" xr:uid="{7A03E677-1B44-44CA-B4EF-6687428F33FF}"/>
    <cellStyle name="عادي 2 2 14" xfId="241" xr:uid="{5E3F6446-4A8D-4DF9-9B6C-8433CCAF726E}"/>
    <cellStyle name="عادي 2 2 2" xfId="20" xr:uid="{D9C0F132-3881-46DF-8743-6309B86361C3}"/>
    <cellStyle name="عادي 2 2 2 10" xfId="206" xr:uid="{B401C78C-77EC-4856-9314-D21AFED4FDD0}"/>
    <cellStyle name="عادي 2 2 2 11" xfId="244" xr:uid="{ADF9E36A-8CC9-4D7A-9E5C-AB08D983D4C0}"/>
    <cellStyle name="عادي 2 2 2 2" xfId="49" xr:uid="{9255864F-AE7B-45A8-A2C9-0A18BB931B59}"/>
    <cellStyle name="عادي 2 2 2 2 2" xfId="126" xr:uid="{D5BBE204-7D45-4BB1-B5A2-3E90BC4D188D}"/>
    <cellStyle name="عادي 2 2 2 2 3" xfId="156" xr:uid="{E53F5C83-9B5C-4231-AC6F-CC0F00034BDA}"/>
    <cellStyle name="عادي 2 2 2 2 4" xfId="222" xr:uid="{1ADC0710-1FCD-41E9-BCA2-0362ABD351D3}"/>
    <cellStyle name="عادي 2 2 2 2 5" xfId="247" xr:uid="{6418C23D-ABFE-4937-8DF8-42BD21F73F60}"/>
    <cellStyle name="عادي 2 2 2 3" xfId="53" xr:uid="{50A5A56D-7F17-42C5-B651-675913B65CA1}"/>
    <cellStyle name="عادي 2 2 2 3 2" xfId="69" xr:uid="{3D8010C5-A174-44DE-8A2A-48267082496A}"/>
    <cellStyle name="عادي 2 2 2 3 2 2" xfId="77" xr:uid="{7DBFFD32-E013-4DF9-BC30-ED7A1689BDC2}"/>
    <cellStyle name="عادي 2 2 2 3 2 2 2" xfId="102" xr:uid="{29C7FE92-FFB9-4546-945A-31B9106B8509}"/>
    <cellStyle name="عادي 2 2 2 3 2 2 2 2" xfId="136" xr:uid="{CE8C3C08-7989-49E7-BBE7-52505DD24E9C}"/>
    <cellStyle name="عادي 2 2 2 3 2 2 2 3" xfId="201" xr:uid="{111B85A2-6579-4D25-861D-A3C867EB3A7F}"/>
    <cellStyle name="عادي 2 2 2 3 2 2 2 4" xfId="233" xr:uid="{247DD9B3-03FB-486D-93A0-7CA8D3E9DD14}"/>
    <cellStyle name="عادي 2 2 2 3 2 2 3" xfId="121" xr:uid="{7AF64049-75F3-4313-898A-17E4962DAD6F}"/>
    <cellStyle name="عادي 2 2 2 3 2 2 4" xfId="182" xr:uid="{DDF91138-7AD9-4392-A03E-6780BA80E0B4}"/>
    <cellStyle name="عادي 2 2 2 3 2 2 5" xfId="217" xr:uid="{E59A6471-B5F6-44CB-9F2D-9ABBF42961A1}"/>
    <cellStyle name="عادي 2 2 2 3 2 3" xfId="93" xr:uid="{47CA3D19-170B-4CA2-BD65-0289FC81ECE9}"/>
    <cellStyle name="عادي 2 2 2 3 2 3 2" xfId="132" xr:uid="{D539A730-9E87-4A79-AC14-BE4A9C97CC66}"/>
    <cellStyle name="عادي 2 2 2 3 2 3 3" xfId="196" xr:uid="{B0CDB4DE-197F-4B05-90FB-9367D8B3E9C1}"/>
    <cellStyle name="عادي 2 2 2 3 2 3 4" xfId="228" xr:uid="{33748489-CA7E-497B-86D0-E46BD36EE138}"/>
    <cellStyle name="عادي 2 2 2 3 2 4" xfId="116" xr:uid="{699FF6C4-C388-4220-9F9E-71120BE04860}"/>
    <cellStyle name="عادي 2 2 2 3 2 5" xfId="174" xr:uid="{5B45D509-CE6B-472E-8DD5-4C319FF88C28}"/>
    <cellStyle name="عادي 2 2 2 3 2 6" xfId="212" xr:uid="{BA21D37A-B214-4F4C-88E1-348C13DF31F0}"/>
    <cellStyle name="عادي 2 2 2 3 3" xfId="159" xr:uid="{BFD80318-2396-44F8-83A7-36810C309A56}"/>
    <cellStyle name="عادي 2 2 2 3 4" xfId="262" xr:uid="{454E2305-26CE-4564-83A9-CFB392474391}"/>
    <cellStyle name="عادي 2 2 2 4" xfId="59" xr:uid="{594C8C94-C2DA-490E-8A74-D436E6FCA5DE}"/>
    <cellStyle name="عادي 2 2 2 4 2" xfId="68" xr:uid="{71994AB4-B44E-459F-B2B2-5E1262DAB7F7}"/>
    <cellStyle name="عادي 2 2 2 4 2 2" xfId="76" xr:uid="{4E1A66D7-067E-4891-8249-DD09842B24DF}"/>
    <cellStyle name="عادي 2 2 2 4 2 2 2" xfId="103" xr:uid="{8C1C0B45-490A-4D2F-8065-941239FAF3E1}"/>
    <cellStyle name="عادي 2 2 2 4 2 2 2 2" xfId="137" xr:uid="{3865CC9D-7AC6-4DE3-9D26-25303D1074F6}"/>
    <cellStyle name="عادي 2 2 2 4 2 2 2 3" xfId="202" xr:uid="{1A13F0E9-243C-4B27-B16E-C6952C03D0F1}"/>
    <cellStyle name="عادي 2 2 2 4 2 2 2 4" xfId="234" xr:uid="{0FFCC3DF-3968-461E-90DF-88F79AB72FBA}"/>
    <cellStyle name="عادي 2 2 2 4 2 2 3" xfId="122" xr:uid="{140C8A27-E1A6-45D2-A451-0034288FE514}"/>
    <cellStyle name="عادي 2 2 2 4 2 2 4" xfId="181" xr:uid="{52EA21D5-5BC5-42B4-A414-88FAE3A5E744}"/>
    <cellStyle name="عادي 2 2 2 4 2 2 5" xfId="218" xr:uid="{41914422-A26C-4513-9860-7E5BA2B42BFD}"/>
    <cellStyle name="عادي 2 2 2 4 2 2 6" xfId="288" xr:uid="{3F6A0217-D5BC-4DAB-A96C-19DC1A1514F3}"/>
    <cellStyle name="عادي 2 2 2 4 2 3" xfId="90" xr:uid="{1B12B0F7-A03E-40CA-941D-7F3758CC4BB7}"/>
    <cellStyle name="عادي 2 2 2 4 2 3 2" xfId="129" xr:uid="{FBD4F6B3-083F-4098-99B4-7EEB8A67D14A}"/>
    <cellStyle name="عادي 2 2 2 4 2 3 3" xfId="193" xr:uid="{02F47A70-C867-479A-88B0-324089517A7D}"/>
    <cellStyle name="عادي 2 2 2 4 2 3 4" xfId="225" xr:uid="{F566DC39-EBE6-4A86-A99B-0AB8C4C72173}"/>
    <cellStyle name="عادي 2 2 2 4 2 4" xfId="113" xr:uid="{E6FD0AF9-3F57-4F9C-896B-86D6947AC219}"/>
    <cellStyle name="عادي 2 2 2 4 2 5" xfId="173" xr:uid="{FF503B3E-48D3-48DA-910D-490A231D4DC3}"/>
    <cellStyle name="عادي 2 2 2 4 2 6" xfId="209" xr:uid="{D766BECA-D0B1-418D-8705-3A4FBDB9C6AB}"/>
    <cellStyle name="عادي 2 2 2 4 3" xfId="164" xr:uid="{13786E91-965A-43DC-AC61-95594AC31895}"/>
    <cellStyle name="عادي 2 2 2 5" xfId="61" xr:uid="{D2A6215C-2D5E-4EAA-82F0-6C2B05A60E24}"/>
    <cellStyle name="عادي 2 2 2 5 2" xfId="92" xr:uid="{841CF7A2-11A0-4EEC-9818-E35680066203}"/>
    <cellStyle name="عادي 2 2 2 5 2 2" xfId="131" xr:uid="{52859D5C-955E-4746-813A-45940C770E99}"/>
    <cellStyle name="عادي 2 2 2 5 2 3" xfId="195" xr:uid="{E9265E5B-109D-4590-8766-A475F5BD5797}"/>
    <cellStyle name="عادي 2 2 2 5 2 4" xfId="227" xr:uid="{CB2A6DE5-80B7-4820-8978-32BF5DD7D2F5}"/>
    <cellStyle name="عادي 2 2 2 5 3" xfId="115" xr:uid="{12EC9710-70B7-42F0-912A-C76E36EC012F}"/>
    <cellStyle name="عادي 2 2 2 5 4" xfId="165" xr:uid="{2DF0C5C8-390E-4EC8-9213-A25EB0118918}"/>
    <cellStyle name="عادي 2 2 2 5 5" xfId="211" xr:uid="{8C9E6CD0-D7F4-4216-BFFD-B3AA6FCEB5FE}"/>
    <cellStyle name="عادي 2 2 2 5 6" xfId="283" xr:uid="{12CC0F17-5465-4B64-8508-5311E785B2CC}"/>
    <cellStyle name="عادي 2 2 2 6" xfId="66" xr:uid="{EC941E92-8A92-40B0-B83E-6F7AE626ECEE}"/>
    <cellStyle name="عادي 2 2 2 6 2" xfId="72" xr:uid="{73086D92-081A-4559-824B-FA2F848B36F0}"/>
    <cellStyle name="عادي 2 2 2 6 2 2" xfId="104" xr:uid="{45F8C690-F11B-4D51-972A-45242B63AE23}"/>
    <cellStyle name="عادي 2 2 2 6 2 2 2" xfId="138" xr:uid="{9CA128C1-896A-482F-895D-B5B1D0477481}"/>
    <cellStyle name="عادي 2 2 2 6 2 2 3" xfId="203" xr:uid="{818EFCB0-DABB-4AC6-A6FD-6DD39A74E6B1}"/>
    <cellStyle name="عادي 2 2 2 6 2 2 4" xfId="235" xr:uid="{7D6FF262-5426-4B4C-88EC-1B295E7C818C}"/>
    <cellStyle name="عادي 2 2 2 6 2 3" xfId="123" xr:uid="{77673F9D-1EF1-4D6D-85A0-306B182D1E05}"/>
    <cellStyle name="عادي 2 2 2 6 2 4" xfId="177" xr:uid="{5B0395FB-C8AC-498F-96C3-64306656701B}"/>
    <cellStyle name="عادي 2 2 2 6 2 5" xfId="219" xr:uid="{BBDE627B-6694-4802-B3F3-FB57B66E1DAD}"/>
    <cellStyle name="عادي 2 2 2 6 2 6" xfId="282" xr:uid="{53E737A9-A4EA-4FC8-8E72-12C631B1F9A8}"/>
    <cellStyle name="عادي 2 2 2 6 3" xfId="74" xr:uid="{2C569755-3105-40D8-9707-10D6F811BCB9}"/>
    <cellStyle name="عادي 2 2 2 6 3 2" xfId="133" xr:uid="{4C8EB793-CE5F-41E7-9E17-1B90E4D0D2AA}"/>
    <cellStyle name="عادي 2 2 2 6 3 3" xfId="179" xr:uid="{7075B2A6-A563-4F5D-AF4E-1746AD23A540}"/>
    <cellStyle name="عادي 2 2 2 6 3 4" xfId="229" xr:uid="{9FA5457E-7AE1-4C02-8208-7D3B1ECF2161}"/>
    <cellStyle name="عادي 2 2 2 6 4" xfId="94" xr:uid="{C8A42D9F-5278-4961-A8FD-34A42C4D89BA}"/>
    <cellStyle name="عادي 2 2 2 6 4 2" xfId="197" xr:uid="{71E4ACC7-0909-4D29-A76B-DBBDDCA92444}"/>
    <cellStyle name="عادي 2 2 2 6 5" xfId="117" xr:uid="{B8F3CC4C-5382-4E17-AB46-DE87A21EA983}"/>
    <cellStyle name="عادي 2 2 2 6 6" xfId="171" xr:uid="{5FED3A61-27C7-4718-8281-BBA3E91CB68A}"/>
    <cellStyle name="عادي 2 2 2 6 7" xfId="213" xr:uid="{AC4BD6EA-2A46-42CD-8D7B-FA477BD4D7A9}"/>
    <cellStyle name="عادي 2 2 2 6 8" xfId="285" xr:uid="{F71021B7-C133-4650-985F-40CC60C10336}"/>
    <cellStyle name="عادي 2 2 2 7" xfId="86" xr:uid="{A22293ED-EC7E-49E2-A20A-E0C40A24B677}"/>
    <cellStyle name="عادي 2 2 2 7 2" xfId="190" xr:uid="{FCD71D09-B578-44B7-89DA-8BCD2A788E12}"/>
    <cellStyle name="عادي 2 2 2 8" xfId="110" xr:uid="{728224A2-EA57-4DDF-961D-B59D78D60D61}"/>
    <cellStyle name="عادي 2 2 2 9" xfId="150" xr:uid="{796DA6EA-8FA1-4185-8E79-0D51FC2B4B43}"/>
    <cellStyle name="عادي 2 2 3" xfId="42" xr:uid="{518A3F11-15B8-470B-AB90-6DA234D82653}"/>
    <cellStyle name="عادي 2 2 3 2" xfId="31" xr:uid="{8BA62681-8F98-44DB-AB84-2F0AD402DAE8}"/>
    <cellStyle name="عادي 2 2 3 2 2" xfId="41" xr:uid="{6348EA43-4475-48F0-A6C1-624347413BDD}"/>
    <cellStyle name="عادي 2 2 3 2 2 2" xfId="62" xr:uid="{D9090F9A-C5FB-49F1-B251-B69129AE067E}"/>
    <cellStyle name="عادي 2 2 3 2 2 2 2" xfId="91" xr:uid="{4E978E92-6070-4478-87E0-E540AEAF435E}"/>
    <cellStyle name="عادي 2 2 3 2 2 2 2 2" xfId="130" xr:uid="{87D1FECF-CC69-4466-A576-85431EDFF25E}"/>
    <cellStyle name="عادي 2 2 3 2 2 2 2 3" xfId="194" xr:uid="{47A8B69E-998A-4D98-BFF6-32F19D9E1BAE}"/>
    <cellStyle name="عادي 2 2 3 2 2 2 2 4" xfId="226" xr:uid="{0C2C9065-80E7-42E5-9399-67DFC0524C69}"/>
    <cellStyle name="عادي 2 2 3 2 2 2 2 5" xfId="261" xr:uid="{20883330-30EE-456D-8396-046F7D67C740}"/>
    <cellStyle name="عادي 2 2 3 2 2 2 3" xfId="114" xr:uid="{A87CAEC7-0043-40C3-93D6-CC27AE9AB43C}"/>
    <cellStyle name="عادي 2 2 3 2 2 2 3 2" xfId="278" xr:uid="{538448FA-2129-4F6C-B05B-728760796E68}"/>
    <cellStyle name="عادي 2 2 3 2 2 2 3 3" xfId="270" xr:uid="{D62355B7-EF20-4EBE-8C88-1CA62F0E2AB1}"/>
    <cellStyle name="عادي 2 2 3 2 2 2 4" xfId="166" xr:uid="{BC189C92-858F-4536-B90A-D4887ECBF4DF}"/>
    <cellStyle name="عادي 2 2 3 2 2 2 5" xfId="210" xr:uid="{45E37C28-2109-4885-B35F-29C77141A956}"/>
    <cellStyle name="عادي 2 2 3 2 2 2 6" xfId="255" xr:uid="{0523C68F-70E2-430C-B0F4-65ED29044200}"/>
    <cellStyle name="عادي 2 2 3 2 2 3" xfId="67" xr:uid="{76A644BA-59FD-4301-AA2F-2B88D7DE419B}"/>
    <cellStyle name="عادي 2 2 3 2 2 3 2" xfId="75" xr:uid="{93548785-BAEE-4642-ACDC-EC642636F4E7}"/>
    <cellStyle name="عادي 2 2 3 2 2 3 2 2" xfId="101" xr:uid="{0AF16D85-9BBB-4466-9D3D-32AABF675C41}"/>
    <cellStyle name="عادي 2 2 3 2 2 3 2 2 2" xfId="135" xr:uid="{8A883787-9344-454F-8D02-BF8D550CC76C}"/>
    <cellStyle name="عادي 2 2 3 2 2 3 2 2 3" xfId="200" xr:uid="{9D5D9FDC-DF52-471B-96D7-345AF78C5546}"/>
    <cellStyle name="عادي 2 2 3 2 2 3 2 2 4" xfId="232" xr:uid="{38CF6873-16E5-4DB2-874D-DF2E2438BC4A}"/>
    <cellStyle name="عادي 2 2 3 2 2 3 2 3" xfId="120" xr:uid="{05EBC738-B1AC-4ED9-86F7-31FA0C03853C}"/>
    <cellStyle name="عادي 2 2 3 2 2 3 2 4" xfId="180" xr:uid="{B0F5F505-F815-45BF-A020-282A9E0FC8AA}"/>
    <cellStyle name="عادي 2 2 3 2 2 3 2 5" xfId="216" xr:uid="{5D9E595F-10C6-4E6F-86F1-C574E0695D6B}"/>
    <cellStyle name="عادي 2 2 3 2 2 3 3" xfId="89" xr:uid="{F0A2C12D-98C2-4487-8DA0-392641152666}"/>
    <cellStyle name="عادي 2 2 3 2 2 3 3 2" xfId="128" xr:uid="{E3876DBB-E92C-4C2D-AE09-432F04E997FE}"/>
    <cellStyle name="عادي 2 2 3 2 2 3 3 3" xfId="192" xr:uid="{588A6405-7C47-4152-8C50-A669394341FD}"/>
    <cellStyle name="عادي 2 2 3 2 2 3 3 4" xfId="224" xr:uid="{0EF1063F-F7FC-4B86-AA7E-B163C97E7F8C}"/>
    <cellStyle name="عادي 2 2 3 2 2 3 4" xfId="112" xr:uid="{68EB1B6E-24B1-4198-90B6-0ACDA8335EC1}"/>
    <cellStyle name="عادي 2 2 3 2 2 3 5" xfId="172" xr:uid="{82B22EDC-703B-4F74-841B-2533764B3F7F}"/>
    <cellStyle name="عادي 2 2 3 2 2 3 6" xfId="208" xr:uid="{6C29E17A-C0B2-4D8D-9A00-3E9127D2623B}"/>
    <cellStyle name="عادي 2 2 3 2 2 4" xfId="142" xr:uid="{0D7AE695-338F-4CE9-B71D-7FAA1FA16C0B}"/>
    <cellStyle name="عادي 2 2 3 2 2 5" xfId="151" xr:uid="{43941FBA-BDF5-4740-98EA-F7EDAC1C425E}"/>
    <cellStyle name="عادي 2 2 3 2 2 6" xfId="238" xr:uid="{7262D8B6-2AFD-425F-B629-A5921688BABD}"/>
    <cellStyle name="عادي 2 2 3 2 2 7" xfId="250" xr:uid="{8475B07A-39C1-482D-9A9A-B66D114B198E}"/>
    <cellStyle name="عادي 2 2 3 2 3" xfId="44" xr:uid="{177C1EC9-A314-4DB6-B5EC-BFDC71BD915F}"/>
    <cellStyle name="عادي 2 2 3 2 3 2" xfId="52" xr:uid="{C220258D-365F-4E3C-A3AD-94D674DA32AC}"/>
    <cellStyle name="عادي 2 2 3 2 3 2 2" xfId="64" xr:uid="{4AFE12C7-0F7F-448D-AB69-443712AC4496}"/>
    <cellStyle name="عادي 2 2 3 2 3 2 2 2" xfId="168" xr:uid="{8840D841-DB96-434E-8BA8-B302B809347B}"/>
    <cellStyle name="عادي 2 2 3 2 3 2 2 2 2" xfId="265" xr:uid="{79339D0D-6034-4E7C-893A-9D4A88E02204}"/>
    <cellStyle name="عادي 2 2 3 2 3 2 2 3" xfId="258" xr:uid="{818D7B94-FA32-4D5B-9AD5-264C116EF0F2}"/>
    <cellStyle name="عادي 2 2 3 2 3 2 3" xfId="158" xr:uid="{B372DA0F-8BCB-4AC1-AC23-4238BEF53B17}"/>
    <cellStyle name="عادي 2 2 3 2 3 3" xfId="63" xr:uid="{DC3F08D2-D809-4D5A-A406-4F9E84FE628C}"/>
    <cellStyle name="عادي 2 2 3 2 3 3 2" xfId="167" xr:uid="{E8AEB0BB-B4D4-4A46-9752-44E84C3DD153}"/>
    <cellStyle name="عادي 2 2 3 2 3 3 3" xfId="284" xr:uid="{DD84FF31-8F47-4100-B10E-D50D9B6E7DA9}"/>
    <cellStyle name="عادي 2 2 3 2 3 4" xfId="154" xr:uid="{C392116C-761B-4052-AAF5-6592DF866FDF}"/>
    <cellStyle name="عادي 2 2 3 2 4" xfId="134" xr:uid="{26883273-6864-4A33-91DB-597AE372602A}"/>
    <cellStyle name="عادي 2 2 3 2 5" xfId="149" xr:uid="{6AFACD6D-5E35-4A07-ABF6-12ACE813E8F0}"/>
    <cellStyle name="عادي 2 2 3 2 6" xfId="231" xr:uid="{99CA319F-538F-4619-A379-410190813AC8}"/>
    <cellStyle name="عادي 2 2 3 2 7" xfId="242" xr:uid="{49065671-276E-4801-A460-51C934D3D8FD}"/>
    <cellStyle name="عادي 2 2 3 3" xfId="100" xr:uid="{3192ECB0-BF89-4B60-A167-3B1B27D29466}"/>
    <cellStyle name="عادي 2 2 3 3 2" xfId="199" xr:uid="{D57EAD39-660A-4FD8-AEB0-CD99B648DF38}"/>
    <cellStyle name="عادي 2 2 3 3 2 2" xfId="272" xr:uid="{3AA0CC7A-D3AE-4A56-9855-CDF4D301E3C9}"/>
    <cellStyle name="عادي 2 2 3 3 3" xfId="79" xr:uid="{4ADA2DEF-BAA9-4E85-B874-20D7D2FB07E8}"/>
    <cellStyle name="عادي 2 2 3 3 3 2" xfId="184" xr:uid="{E6606C9E-96FD-4686-AF87-BC5A704A09D7}"/>
    <cellStyle name="عادي 2 2 3 3 3 3" xfId="273" xr:uid="{83A13624-01E1-4AC5-BC49-5AB983D2EE6C}"/>
    <cellStyle name="عادي 2 2 3 3 4" xfId="276" xr:uid="{A01E13C8-88A8-4CFC-BF97-95284E82CF9E}"/>
    <cellStyle name="عادي 2 2 3 3 5" xfId="279" xr:uid="{73D16E8E-46BF-486E-B746-BBB39B7D9A04}"/>
    <cellStyle name="عادي 2 2 3 3 6" xfId="268" xr:uid="{6C623F50-A263-4EA7-B10A-8E20050E32E7}"/>
    <cellStyle name="عادي 2 2 3 4" xfId="119" xr:uid="{46EBC403-956D-4EEE-AA5D-100862D4ECEA}"/>
    <cellStyle name="عادي 2 2 3 5" xfId="152" xr:uid="{8A5DC32E-85A8-44CE-A357-5143698BEDF6}"/>
    <cellStyle name="عادي 2 2 3 6" xfId="215" xr:uid="{FE6670E7-EE3E-42F1-B8D5-98508687E73A}"/>
    <cellStyle name="عادي 2 2 3 7" xfId="245" xr:uid="{CCDB1449-8155-4A53-AEFF-4F350880B3C1}"/>
    <cellStyle name="عادي 2 2 4" xfId="43" xr:uid="{37D16BFC-20BF-4434-AE98-F3C3018D9759}"/>
    <cellStyle name="عادي 2 2 4 2" xfId="51" xr:uid="{AD309514-A32A-4919-930F-36A5BA1CEE8C}"/>
    <cellStyle name="عادي 2 2 4 2 2" xfId="65" xr:uid="{702E868D-57AA-405E-96C8-C3FB27D2C87D}"/>
    <cellStyle name="عادي 2 2 4 2 2 2" xfId="169" xr:uid="{55A8959D-94B5-44F0-AFCC-6D35E7C017D3}"/>
    <cellStyle name="عادي 2 2 4 2 2 3" xfId="266" xr:uid="{BE9F1E20-52AC-4E80-8683-FD9B54901B52}"/>
    <cellStyle name="عادي 2 2 4 2 3" xfId="157" xr:uid="{BCA09D08-2A5D-4F4E-ABE9-0AFDE146511A}"/>
    <cellStyle name="عادي 2 2 4 2 3 2" xfId="269" xr:uid="{452F83F3-3931-4E34-B5E3-91D89762373C}"/>
    <cellStyle name="عادي 2 2 4 2 4" xfId="259" xr:uid="{C8C0420E-3773-47DD-8FBC-C87B52224A65}"/>
    <cellStyle name="عادي 2 2 4 3" xfId="124" xr:uid="{FB998D1F-89D2-4746-AA95-E187A95E6330}"/>
    <cellStyle name="عادي 2 2 4 4" xfId="153" xr:uid="{EBB441F6-E69F-483E-B259-53B65F5B0D22}"/>
    <cellStyle name="عادي 2 2 4 5" xfId="220" xr:uid="{51CBB510-3DDC-4F3D-9EF6-D71BA9979AC5}"/>
    <cellStyle name="عادي 2 2 4 6" xfId="249" xr:uid="{C80AC7E2-9303-46F8-9B17-120806EB7FA9}"/>
    <cellStyle name="عادي 2 2 5" xfId="48" xr:uid="{F30B7B02-D1D7-4144-B987-E338CDDBFDF2}"/>
    <cellStyle name="عادي 2 2 5 2" xfId="140" xr:uid="{52E5BC16-70E6-435F-9A75-02E3A3C214CB}"/>
    <cellStyle name="عادي 2 2 5 2 2" xfId="80" xr:uid="{E6141616-1596-4E17-8171-C046A0725F74}"/>
    <cellStyle name="عادي 2 2 5 2 2 2" xfId="185" xr:uid="{2D618891-A8ED-4737-9972-918076BDC345}"/>
    <cellStyle name="عادي 2 2 5 2 2 3" xfId="263" xr:uid="{C91A4026-BE90-4A24-B776-88D62ACB1C1A}"/>
    <cellStyle name="عادي 2 2 5 2 3" xfId="256" xr:uid="{DD3409C1-B9A9-4844-AAD1-A4E91ED44D91}"/>
    <cellStyle name="عادي 2 2 5 3" xfId="155" xr:uid="{A48F2A9B-60F6-47A3-AB49-64C4EBF80491}"/>
    <cellStyle name="عادي 2 2 5 4" xfId="251" xr:uid="{C97B2988-E78E-4209-9FAF-F0341DD233C8}"/>
    <cellStyle name="عادي 2 2 6" xfId="56" xr:uid="{B5A34A43-C7EC-4C25-97D6-F7C0A9C43D98}"/>
    <cellStyle name="عادي 2 2 6 2" xfId="162" xr:uid="{686122C8-2A1C-4FEA-BEDA-399464C6124D}"/>
    <cellStyle name="عادي 2 2 6 2 2" xfId="81" xr:uid="{143503C1-F772-4984-9707-56A2DE9C0B32}"/>
    <cellStyle name="عادي 2 2 6 2 2 2" xfId="186" xr:uid="{D2E7B8F0-53EE-4597-B56D-3F1112D64029}"/>
    <cellStyle name="عادي 2 2 6 2 2 3" xfId="264" xr:uid="{685F8808-A03C-442E-BF94-DD649BFC0CDF}"/>
    <cellStyle name="عادي 2 2 6 2 3" xfId="257" xr:uid="{4F05D779-C708-4861-9BDA-7C3D551D931B}"/>
    <cellStyle name="عادي 2 2 6 3" xfId="252" xr:uid="{11398E4E-3607-4BE1-994D-265A0E233530}"/>
    <cellStyle name="عادي 2 2 7" xfId="54" xr:uid="{6141EF86-6BAB-4FA7-87D6-F687064E0E73}"/>
    <cellStyle name="عادي 2 2 7 2" xfId="160" xr:uid="{C4470AB2-E90C-49CB-ABA8-22A022209EC6}"/>
    <cellStyle name="عادي 2 2 7 2 2" xfId="82" xr:uid="{073C4F37-3104-48CF-AC38-B24391551D34}"/>
    <cellStyle name="عادي 2 2 7 2 2 2" xfId="187" xr:uid="{FFCB6ADA-3111-4797-9C39-70E953CE64BA}"/>
    <cellStyle name="عادي 2 2 7 2 2 3" xfId="277" xr:uid="{B8D14CE5-22CD-4A9A-AD9D-D8A2911A9CF0}"/>
    <cellStyle name="عادي 2 2 7 2 3" xfId="271" xr:uid="{2B3E0E7E-699C-4A44-8AC7-03D479EAFE1C}"/>
    <cellStyle name="عادي 2 2 7 3" xfId="254" xr:uid="{A8366CFF-67F2-4C6C-AD86-1D32B335AF10}"/>
    <cellStyle name="عادي 2 2 8" xfId="25" xr:uid="{640C29D8-C4F4-4C6B-B98C-05DFB90F89B6}"/>
    <cellStyle name="عادي 2 2 8 2" xfId="70" xr:uid="{67D8B3CC-E3FC-4E41-98E1-24B10C40C833}"/>
    <cellStyle name="عادي 2 2 8 2 2" xfId="175" xr:uid="{61E094D9-C814-41D6-ACC7-75975EDF90F4}"/>
    <cellStyle name="عادي 2 2 8 2 3" xfId="286" xr:uid="{D3862DCA-3DA5-4612-9589-8B89A5E99C22}"/>
    <cellStyle name="عادي 2 2 8 3" xfId="71" xr:uid="{BF58C020-A1EC-411C-8F85-AB156986DF3F}"/>
    <cellStyle name="عادي 2 2 8 3 2" xfId="176" xr:uid="{0740E390-9188-4CF8-AC3E-319D43F41657}"/>
    <cellStyle name="عادي 2 2 8 3 3" xfId="281" xr:uid="{9213BCD7-3B57-4AF9-A3E3-B607E051A0AF}"/>
    <cellStyle name="عادي 2 2 8 4" xfId="73" xr:uid="{91052BC2-B905-4ED4-A716-C27EC31ED8C6}"/>
    <cellStyle name="عادي 2 2 8 4 2" xfId="178" xr:uid="{296B51AA-D3B2-4CB9-9003-7B547BAD29F6}"/>
    <cellStyle name="عادي 2 2 8 4 3" xfId="280" xr:uid="{5DC84CFB-32C3-413D-8FAA-309CCBB84417}"/>
    <cellStyle name="عادي 2 2 8 5" xfId="78" xr:uid="{823BC5DC-C352-4DED-9D13-0E131D7DD395}"/>
    <cellStyle name="عادي 2 2 8 5 2" xfId="183" xr:uid="{5FF87045-E255-4543-9F56-46C29ABB240E}"/>
    <cellStyle name="عادي 2 2 8 6" xfId="170" xr:uid="{16D2F410-6484-45F9-9BC4-725D6002B7CB}"/>
    <cellStyle name="عادي 2 2 8 7" xfId="260" xr:uid="{41AFD20A-64B4-470E-B9A1-5428F4D92A07}"/>
    <cellStyle name="عادي 2 2 9" xfId="84" xr:uid="{20CC95C6-9E7E-4647-85D2-4684355442BB}"/>
    <cellStyle name="عادي 2 2 9 2" xfId="189" xr:uid="{423F5300-B705-440E-AB9F-B7171F765D04}"/>
    <cellStyle name="عادي 2 2 9 2 2" xfId="274" xr:uid="{8098C398-8147-4814-B7D0-3035C972EBDD}"/>
    <cellStyle name="عادي 2 2 9 3" xfId="275" xr:uid="{8EE9B0C5-597D-496F-BFA9-234DE1B0A9D4}"/>
    <cellStyle name="عادي 2 2 9 4" xfId="267" xr:uid="{54686761-508C-43C5-ACBD-9725168D61AB}"/>
    <cellStyle name="عادي 2 3" xfId="37" xr:uid="{25FC6D04-33AC-44DB-97D4-02BEA29370AA}"/>
    <cellStyle name="عادي 2 3 2" xfId="57" xr:uid="{DE7A40F9-EC03-463D-8EC5-3D0D15894056}"/>
    <cellStyle name="عادي 2 3 2 2" xfId="98" xr:uid="{0F3FF58F-C36E-4D7F-A83B-DDD9D7EF472C}"/>
    <cellStyle name="عادي 2 3 2 2 2" xfId="291" xr:uid="{2E866943-3F65-4D2A-A6C8-4CD21D9B274A}"/>
    <cellStyle name="عادي 2 3 3" xfId="95" xr:uid="{A3CE3C37-9D4B-4DD7-A012-696345100A53}"/>
    <cellStyle name="عادي 2 4" xfId="39" xr:uid="{1ADD5B13-5127-4632-BD09-60822F3F35CB}"/>
    <cellStyle name="عادي 2 4 2" xfId="125" xr:uid="{D29F8D2F-62E6-4916-843F-0F8B079955CD}"/>
    <cellStyle name="عادي 2 4 3" xfId="221" xr:uid="{CB655BA3-EAE1-41BB-94B4-FEDCBA5E0B25}"/>
    <cellStyle name="عادي 2 5" xfId="55" xr:uid="{D4D7A1CE-9653-4862-BC59-0AE4F64E5E03}"/>
    <cellStyle name="عادي 2 5 2" xfId="141" xr:uid="{8A90A7E7-A4E8-4719-91BA-7068C03658C4}"/>
    <cellStyle name="عادي 2 5 3" xfId="161" xr:uid="{A38E7D6E-F619-4785-AFAD-394E678E0DCD}"/>
    <cellStyle name="عادي 2 5 4" xfId="237" xr:uid="{87E169A9-6AE8-42C8-8783-6B9213E367E2}"/>
    <cellStyle name="عادي 2 6" xfId="28" xr:uid="{E1792458-B725-4A2F-BA92-CDB5C283DACD}"/>
    <cellStyle name="عادي 2 6 2" xfId="85" xr:uid="{226ED214-36F7-4650-9A52-81309C81D06E}"/>
    <cellStyle name="عادي 2 7" xfId="109" xr:uid="{596BFE8F-ED09-49DC-8DF2-0B0E329B3692}"/>
    <cellStyle name="عادي 2 8" xfId="205" xr:uid="{C5A78F9C-76CC-416D-9DFE-8B3D18052404}"/>
    <cellStyle name="عادي 3" xfId="32" xr:uid="{7609251E-D5ED-4797-9801-2F412D7C3B6E}"/>
    <cellStyle name="عادي 3 2" xfId="40" xr:uid="{DB890831-9EE1-4B72-A018-80A55D6DD9B6}"/>
    <cellStyle name="عادي 3 2 2" xfId="96" xr:uid="{11E8DE48-BAF6-4C1D-96DB-F7067E94BC40}"/>
    <cellStyle name="عادي 3 3" xfId="58" xr:uid="{A8203D86-EC7E-4772-AE73-F5A9F131F257}"/>
    <cellStyle name="عادي 3 3 2" xfId="127" xr:uid="{D751524A-2290-4CF6-9F42-2FA24D86F6A6}"/>
    <cellStyle name="عادي 3 3 3" xfId="163" xr:uid="{5A82CF34-BEC0-4150-9CE9-4BD155E1077C}"/>
    <cellStyle name="عادي 3 3 4" xfId="223" xr:uid="{0798F6DC-322D-463D-AE76-8AABF2AA82C2}"/>
    <cellStyle name="عادي 3 4" xfId="88" xr:uid="{480285E4-F941-4CFD-B7D6-F841BCD2E56D}"/>
    <cellStyle name="عادي 3 4 2" xfId="144" xr:uid="{3D0C8019-849D-4A4E-9DAB-25F8547470F5}"/>
    <cellStyle name="عادي 3 4 3" xfId="191" xr:uid="{0B5C621B-41A4-48A8-896B-62F4229145D4}"/>
    <cellStyle name="عادي 3 4 4" xfId="239" xr:uid="{FCDFCDEA-E900-48CA-A45C-48ECC4D7A384}"/>
    <cellStyle name="عادي 3 5" xfId="111" xr:uid="{35C63B23-7DF2-4115-A58A-389994FF750A}"/>
    <cellStyle name="عادي 3 6" xfId="207" xr:uid="{350BAD93-0459-4500-89A0-C8E7E952C1BB}"/>
    <cellStyle name="عادي 4" xfId="38" xr:uid="{D0606748-77DB-4697-9C4D-15F7CDED558A}"/>
    <cellStyle name="عادي 4 2" xfId="60" xr:uid="{88D4B895-978E-45DF-AC05-7F586064A758}"/>
    <cellStyle name="عادي 5" xfId="145" xr:uid="{BFAB6062-F06E-4F51-B777-43166BD898BC}"/>
    <cellStyle name="عادي 5 2" xfId="240" xr:uid="{098431D7-201E-46DC-BDBE-B58AB1A458B4}"/>
    <cellStyle name="ملاحظة 2" xfId="35" xr:uid="{7B904DF7-E16E-497D-8B7A-9C7199F7BC49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749992370372631"/>
        <name val="Frutiger LT Arabic 55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2" tint="-0.749992370372631"/>
        <name val="Frutiger LT Arabic 55 Roman"/>
        <scheme val="none"/>
      </font>
      <fill>
        <patternFill patternType="solid">
          <fgColor indexed="64"/>
          <bgColor rgb="FFE8EBF0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Frutiger LT Arabic 55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EA913837-1401-43DC-BA22-056847F9FD42}"/>
  </tableStyles>
  <colors>
    <mruColors>
      <color rgb="FFCBA9E5"/>
      <color rgb="FFA3E7FF"/>
      <color rgb="FFD2EC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1666875</xdr:colOff>
      <xdr:row>0</xdr:row>
      <xdr:rowOff>485775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655366F3-D3E3-477F-A779-72D5F3A56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3630000" y="0"/>
          <a:ext cx="1663700" cy="488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184944</xdr:colOff>
      <xdr:row>1</xdr:row>
      <xdr:rowOff>6350</xdr:rowOff>
    </xdr:to>
    <xdr:pic>
      <xdr:nvPicPr>
        <xdr:cNvPr id="4" name="رسم 3">
          <a:extLst>
            <a:ext uri="{FF2B5EF4-FFF2-40B4-BE49-F238E27FC236}">
              <a16:creationId xmlns:a16="http://schemas.microsoft.com/office/drawing/2014/main" id="{A2F79925-E5A3-4D23-BC26-BCF868387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480400" y="0"/>
          <a:ext cx="1663700" cy="488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169069</xdr:colOff>
      <xdr:row>0</xdr:row>
      <xdr:rowOff>485775</xdr:rowOff>
    </xdr:to>
    <xdr:pic>
      <xdr:nvPicPr>
        <xdr:cNvPr id="10" name="رسم 4">
          <a:extLst>
            <a:ext uri="{FF2B5EF4-FFF2-40B4-BE49-F238E27FC236}">
              <a16:creationId xmlns:a16="http://schemas.microsoft.com/office/drawing/2014/main" id="{004B1DC4-E658-45E9-84C1-9E3B86380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569300" y="0"/>
          <a:ext cx="1663700" cy="488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169069</xdr:colOff>
      <xdr:row>0</xdr:row>
      <xdr:rowOff>485775</xdr:rowOff>
    </xdr:to>
    <xdr:pic>
      <xdr:nvPicPr>
        <xdr:cNvPr id="8" name="رسم 4">
          <a:extLst>
            <a:ext uri="{FF2B5EF4-FFF2-40B4-BE49-F238E27FC236}">
              <a16:creationId xmlns:a16="http://schemas.microsoft.com/office/drawing/2014/main" id="{59485411-75EB-4316-8958-871014774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963000" y="0"/>
          <a:ext cx="1663700" cy="488950"/>
        </a:xfrm>
        <a:prstGeom prst="rect">
          <a:avLst/>
        </a:prstGeom>
      </xdr:spPr>
    </xdr:pic>
    <xdr:clientData/>
  </xdr:twoCellAnchor>
  <xdr:twoCellAnchor editAs="oneCell">
    <xdr:from>
      <xdr:col>2</xdr:col>
      <xdr:colOff>1384450</xdr:colOff>
      <xdr:row>1</xdr:row>
      <xdr:rowOff>581437</xdr:rowOff>
    </xdr:from>
    <xdr:to>
      <xdr:col>3</xdr:col>
      <xdr:colOff>3175</xdr:colOff>
      <xdr:row>2</xdr:row>
      <xdr:rowOff>131265</xdr:rowOff>
    </xdr:to>
    <xdr:pic>
      <xdr:nvPicPr>
        <xdr:cNvPr id="2" name="Graphic 32">
          <a:extLst>
            <a:ext uri="{FF2B5EF4-FFF2-40B4-BE49-F238E27FC236}">
              <a16:creationId xmlns:a16="http://schemas.microsoft.com/office/drawing/2014/main" id="{71997239-58A9-495C-92E6-9660BC429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4635650" y="1127537"/>
          <a:ext cx="171300" cy="13402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169069</xdr:colOff>
      <xdr:row>1</xdr:row>
      <xdr:rowOff>9525</xdr:rowOff>
    </xdr:to>
    <xdr:pic>
      <xdr:nvPicPr>
        <xdr:cNvPr id="8" name="رسم 4">
          <a:extLst>
            <a:ext uri="{FF2B5EF4-FFF2-40B4-BE49-F238E27FC236}">
              <a16:creationId xmlns:a16="http://schemas.microsoft.com/office/drawing/2014/main" id="{E50B2F45-5F55-4DD9-A8DE-77E8AF038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556600" y="0"/>
          <a:ext cx="1663700" cy="488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426244</xdr:colOff>
      <xdr:row>0</xdr:row>
      <xdr:rowOff>482600</xdr:rowOff>
    </xdr:to>
    <xdr:pic>
      <xdr:nvPicPr>
        <xdr:cNvPr id="7" name="رسم 4">
          <a:extLst>
            <a:ext uri="{FF2B5EF4-FFF2-40B4-BE49-F238E27FC236}">
              <a16:creationId xmlns:a16="http://schemas.microsoft.com/office/drawing/2014/main" id="{F99D888C-A3AA-4E48-B754-FF7DAF8E9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270850" y="0"/>
          <a:ext cx="1663700" cy="488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1674019</xdr:colOff>
      <xdr:row>0</xdr:row>
      <xdr:rowOff>482600</xdr:rowOff>
    </xdr:to>
    <xdr:pic>
      <xdr:nvPicPr>
        <xdr:cNvPr id="2" name="رسم 4">
          <a:extLst>
            <a:ext uri="{FF2B5EF4-FFF2-40B4-BE49-F238E27FC236}">
              <a16:creationId xmlns:a16="http://schemas.microsoft.com/office/drawing/2014/main" id="{7B013005-933C-4258-91C4-BA8105C33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2744956" y="0"/>
          <a:ext cx="1540669" cy="482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CBD780DC-9A6A-4900-B984-756D4EEE9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19989850" y="0"/>
          <a:ext cx="1590675" cy="482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485775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27EDAAD8-E16F-4EBD-89CF-6B248A752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25165475" y="0"/>
          <a:ext cx="1666875" cy="4857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488950</xdr:rowOff>
    </xdr:to>
    <xdr:pic>
      <xdr:nvPicPr>
        <xdr:cNvPr id="6" name="رسم 5">
          <a:extLst>
            <a:ext uri="{FF2B5EF4-FFF2-40B4-BE49-F238E27FC236}">
              <a16:creationId xmlns:a16="http://schemas.microsoft.com/office/drawing/2014/main" id="{786860FF-72D1-439F-9C20-A6F2ECFDE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8607150" y="0"/>
          <a:ext cx="1663700" cy="4889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488950</xdr:rowOff>
    </xdr:to>
    <xdr:pic>
      <xdr:nvPicPr>
        <xdr:cNvPr id="5" name="رسم 4">
          <a:extLst>
            <a:ext uri="{FF2B5EF4-FFF2-40B4-BE49-F238E27FC236}">
              <a16:creationId xmlns:a16="http://schemas.microsoft.com/office/drawing/2014/main" id="{7570A8DB-51F3-422F-B787-A41E29DF2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8588100" y="0"/>
          <a:ext cx="1663700" cy="4889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1</xdr:row>
      <xdr:rowOff>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9799C9FE-4E51-41B3-B8F0-516AFD66A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663700" cy="4953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1</xdr:row>
      <xdr:rowOff>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EC637862-80BF-4C33-BAE0-7FBB79332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663700" cy="4953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1</xdr:row>
      <xdr:rowOff>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26BAAAFF-6F5C-444C-A8F9-DFA2A9B44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663700" cy="4953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1</xdr:row>
      <xdr:rowOff>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C8C998B6-5032-4590-B302-DD25BE005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663700" cy="4953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4B4F6FA0-386E-4E15-B4E4-3A9FBC33F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8892900" y="0"/>
          <a:ext cx="1663700" cy="488950"/>
        </a:xfrm>
        <a:prstGeom prst="rect">
          <a:avLst/>
        </a:prstGeom>
      </xdr:spPr>
    </xdr:pic>
    <xdr:clientData/>
  </xdr:twoCellAnchor>
  <xdr:twoCellAnchor editAs="oneCell">
    <xdr:from>
      <xdr:col>5</xdr:col>
      <xdr:colOff>927100</xdr:colOff>
      <xdr:row>1</xdr:row>
      <xdr:rowOff>569434</xdr:rowOff>
    </xdr:from>
    <xdr:to>
      <xdr:col>5</xdr:col>
      <xdr:colOff>1033491</xdr:colOff>
      <xdr:row>2</xdr:row>
      <xdr:rowOff>135549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2ACC4E32-913E-4071-B3CC-5D14007C1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432550" y="1064734"/>
          <a:ext cx="192116" cy="15031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0</xdr:row>
      <xdr:rowOff>485775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73D00642-C0EF-4D51-9CC1-F6AABE84A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9007200" y="0"/>
          <a:ext cx="1663700" cy="488950"/>
        </a:xfrm>
        <a:prstGeom prst="rect">
          <a:avLst/>
        </a:prstGeom>
      </xdr:spPr>
    </xdr:pic>
    <xdr:clientData/>
  </xdr:twoCellAnchor>
  <xdr:twoCellAnchor editAs="oneCell">
    <xdr:from>
      <xdr:col>5</xdr:col>
      <xdr:colOff>869950</xdr:colOff>
      <xdr:row>2</xdr:row>
      <xdr:rowOff>8439</xdr:rowOff>
    </xdr:from>
    <xdr:to>
      <xdr:col>5</xdr:col>
      <xdr:colOff>1035050</xdr:colOff>
      <xdr:row>2</xdr:row>
      <xdr:rowOff>120648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3350065A-20C6-48DB-B854-62FD53F8D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045200" y="1157789"/>
          <a:ext cx="165100" cy="11220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1</xdr:row>
      <xdr:rowOff>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5E7E70FC-6F36-4A42-AD04-FF765C476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663700" cy="495300"/>
        </a:xfrm>
        <a:prstGeom prst="rect">
          <a:avLst/>
        </a:prstGeom>
      </xdr:spPr>
    </xdr:pic>
    <xdr:clientData/>
  </xdr:twoCellAnchor>
  <xdr:twoCellAnchor editAs="oneCell">
    <xdr:from>
      <xdr:col>4</xdr:col>
      <xdr:colOff>1631950</xdr:colOff>
      <xdr:row>2</xdr:row>
      <xdr:rowOff>0</xdr:rowOff>
    </xdr:from>
    <xdr:to>
      <xdr:col>4</xdr:col>
      <xdr:colOff>1636741</xdr:colOff>
      <xdr:row>2</xdr:row>
      <xdr:rowOff>150315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030AA67E-281D-41E4-A6F4-7559559D5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219950" y="1079500"/>
          <a:ext cx="128616" cy="150315"/>
        </a:xfrm>
        <a:prstGeom prst="rect">
          <a:avLst/>
        </a:prstGeom>
      </xdr:spPr>
    </xdr:pic>
    <xdr:clientData/>
  </xdr:twoCellAnchor>
  <xdr:twoCellAnchor editAs="oneCell">
    <xdr:from>
      <xdr:col>4</xdr:col>
      <xdr:colOff>1476375</xdr:colOff>
      <xdr:row>2</xdr:row>
      <xdr:rowOff>19050</xdr:rowOff>
    </xdr:from>
    <xdr:to>
      <xdr:col>4</xdr:col>
      <xdr:colOff>1582766</xdr:colOff>
      <xdr:row>3</xdr:row>
      <xdr:rowOff>9955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DBC8937F-8B89-4B3E-8115-958E83B54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486525" y="1095375"/>
          <a:ext cx="106391" cy="19093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1</xdr:row>
      <xdr:rowOff>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19F6C28F-8E2F-4974-85A2-233531F7A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663700" cy="495300"/>
        </a:xfrm>
        <a:prstGeom prst="rect">
          <a:avLst/>
        </a:prstGeom>
      </xdr:spPr>
    </xdr:pic>
    <xdr:clientData/>
  </xdr:twoCellAnchor>
  <xdr:twoCellAnchor editAs="oneCell">
    <xdr:from>
      <xdr:col>5</xdr:col>
      <xdr:colOff>1076325</xdr:colOff>
      <xdr:row>2</xdr:row>
      <xdr:rowOff>19050</xdr:rowOff>
    </xdr:from>
    <xdr:to>
      <xdr:col>5</xdr:col>
      <xdr:colOff>1354167</xdr:colOff>
      <xdr:row>3</xdr:row>
      <xdr:rowOff>2472</xdr:rowOff>
    </xdr:to>
    <xdr:pic>
      <xdr:nvPicPr>
        <xdr:cNvPr id="5" name="Graphic 32">
          <a:extLst>
            <a:ext uri="{FF2B5EF4-FFF2-40B4-BE49-F238E27FC236}">
              <a16:creationId xmlns:a16="http://schemas.microsoft.com/office/drawing/2014/main" id="{EED0AAED-8DFA-4E22-8091-8C0A85C6C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439025" y="1095375"/>
          <a:ext cx="277842" cy="18344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1</xdr:row>
      <xdr:rowOff>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D999109D-382F-40AE-AA3C-F76CDF8EB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663700" cy="495300"/>
        </a:xfrm>
        <a:prstGeom prst="rect">
          <a:avLst/>
        </a:prstGeom>
      </xdr:spPr>
    </xdr:pic>
    <xdr:clientData/>
  </xdr:twoCellAnchor>
  <xdr:twoCellAnchor editAs="oneCell">
    <xdr:from>
      <xdr:col>5</xdr:col>
      <xdr:colOff>1162050</xdr:colOff>
      <xdr:row>1</xdr:row>
      <xdr:rowOff>481743</xdr:rowOff>
    </xdr:from>
    <xdr:to>
      <xdr:col>5</xdr:col>
      <xdr:colOff>1343025</xdr:colOff>
      <xdr:row>2</xdr:row>
      <xdr:rowOff>172540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6F0BE770-2D0C-48FB-9685-B47D72E54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543800" y="977043"/>
          <a:ext cx="180975" cy="27182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1</xdr:row>
      <xdr:rowOff>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08A26FCA-9DF6-4845-8ED9-23C47A376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663700" cy="495300"/>
        </a:xfrm>
        <a:prstGeom prst="rect">
          <a:avLst/>
        </a:prstGeom>
      </xdr:spPr>
    </xdr:pic>
    <xdr:clientData/>
  </xdr:twoCellAnchor>
  <xdr:twoCellAnchor editAs="oneCell">
    <xdr:from>
      <xdr:col>5</xdr:col>
      <xdr:colOff>1057275</xdr:colOff>
      <xdr:row>2</xdr:row>
      <xdr:rowOff>19050</xdr:rowOff>
    </xdr:from>
    <xdr:to>
      <xdr:col>5</xdr:col>
      <xdr:colOff>1335117</xdr:colOff>
      <xdr:row>3</xdr:row>
      <xdr:rowOff>2472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14C26FB9-CDCD-49D9-8E15-F65C7FC09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448550" y="1095375"/>
          <a:ext cx="277842" cy="18344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0CCDCE31-83B4-415C-B222-0949617E7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9007200" y="0"/>
          <a:ext cx="1663700" cy="4889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6274A9C1-5BFE-4509-850D-22FD98220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9007200" y="0"/>
          <a:ext cx="1663700" cy="4889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1327150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7BB8807F-C531-4577-A3B9-361E4F0B6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752600" cy="4889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1327150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14FBAC8D-AF0F-451A-9989-1BE213FBB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752600" cy="4889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1327150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E63C59FD-CDE6-4A6E-9063-B3D91C241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752600" cy="4889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1327150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2DFB1A19-D429-4BC8-8759-DA8EAA845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752600" cy="4889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322FB386-A37F-43B6-91CC-310D241B5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819150" y="0"/>
          <a:ext cx="1590675" cy="4826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80185B01-1848-4443-B2E2-EF7C9CE3E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819150" y="0"/>
          <a:ext cx="1590675" cy="4826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3E71FA7C-BD43-43D4-B4D5-165F84CF6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819150" y="0"/>
          <a:ext cx="1590675" cy="4826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3419DFE2-3025-4654-A1EF-AF5B489A1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819150" y="0"/>
          <a:ext cx="1590675" cy="482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2</xdr:row>
      <xdr:rowOff>0</xdr:rowOff>
    </xdr:from>
    <xdr:to>
      <xdr:col>4</xdr:col>
      <xdr:colOff>998566</xdr:colOff>
      <xdr:row>2</xdr:row>
      <xdr:rowOff>158749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C29F75D6-6A6F-444C-B75B-C9235F7EB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4276725" y="1076325"/>
          <a:ext cx="369916" cy="158749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F660346E-7152-4507-936D-505697E48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819150" y="0"/>
          <a:ext cx="1590675" cy="4826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1241073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591C96EE-EC76-415A-AB97-1F50877ED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819150" y="0"/>
          <a:ext cx="1590675" cy="4826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1</xdr:row>
      <xdr:rowOff>6350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FF7D1402-5BE3-4E57-8ABC-55B0206B1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251800" y="0"/>
          <a:ext cx="1663700" cy="48895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E89ECA86-A01B-45AA-9C4E-FFFE86F65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410550" y="0"/>
          <a:ext cx="1663700" cy="488950"/>
        </a:xfrm>
        <a:prstGeom prst="rect">
          <a:avLst/>
        </a:prstGeom>
      </xdr:spPr>
    </xdr:pic>
    <xdr:clientData/>
  </xdr:twoCellAnchor>
  <xdr:twoCellAnchor editAs="oneCell">
    <xdr:from>
      <xdr:col>4</xdr:col>
      <xdr:colOff>946150</xdr:colOff>
      <xdr:row>2</xdr:row>
      <xdr:rowOff>31750</xdr:rowOff>
    </xdr:from>
    <xdr:to>
      <xdr:col>4</xdr:col>
      <xdr:colOff>1035050</xdr:colOff>
      <xdr:row>2</xdr:row>
      <xdr:rowOff>143959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B301D3EB-F6FB-4AAC-AB5C-1D3CA4B65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076950" y="1111250"/>
          <a:ext cx="165100" cy="112209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1</xdr:row>
      <xdr:rowOff>6350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41BB8D1A-1D11-4F0C-96E1-7EBB377EA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785200" y="0"/>
          <a:ext cx="1663700" cy="48895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485775</xdr:rowOff>
    </xdr:to>
    <xdr:pic>
      <xdr:nvPicPr>
        <xdr:cNvPr id="6" name="رسم 5">
          <a:extLst>
            <a:ext uri="{FF2B5EF4-FFF2-40B4-BE49-F238E27FC236}">
              <a16:creationId xmlns:a16="http://schemas.microsoft.com/office/drawing/2014/main" id="{821214DE-0978-49E4-BD05-6FBF08135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4823800" y="0"/>
          <a:ext cx="1663700" cy="48895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7" name="رسم 4">
          <a:extLst>
            <a:ext uri="{FF2B5EF4-FFF2-40B4-BE49-F238E27FC236}">
              <a16:creationId xmlns:a16="http://schemas.microsoft.com/office/drawing/2014/main" id="{710034CD-E553-4150-9EBE-C312AAF17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4665050" y="0"/>
          <a:ext cx="1663700" cy="48895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8" name="رسم 4">
          <a:extLst>
            <a:ext uri="{FF2B5EF4-FFF2-40B4-BE49-F238E27FC236}">
              <a16:creationId xmlns:a16="http://schemas.microsoft.com/office/drawing/2014/main" id="{6A60830D-2249-4460-96E1-28C7015C0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4398350" y="0"/>
          <a:ext cx="1663700" cy="48895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0</xdr:row>
      <xdr:rowOff>482600</xdr:rowOff>
    </xdr:to>
    <xdr:pic>
      <xdr:nvPicPr>
        <xdr:cNvPr id="7" name="رسم 4">
          <a:extLst>
            <a:ext uri="{FF2B5EF4-FFF2-40B4-BE49-F238E27FC236}">
              <a16:creationId xmlns:a16="http://schemas.microsoft.com/office/drawing/2014/main" id="{2599BF33-5372-41D8-8505-FA5D4A7B2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3261700" y="0"/>
          <a:ext cx="1663700" cy="48895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1</xdr:row>
      <xdr:rowOff>6350</xdr:rowOff>
    </xdr:to>
    <xdr:pic>
      <xdr:nvPicPr>
        <xdr:cNvPr id="8" name="رسم 4">
          <a:extLst>
            <a:ext uri="{FF2B5EF4-FFF2-40B4-BE49-F238E27FC236}">
              <a16:creationId xmlns:a16="http://schemas.microsoft.com/office/drawing/2014/main" id="{1F7A2522-DAE6-47DD-B78F-A69EAD9DF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3083900" y="0"/>
          <a:ext cx="1663700" cy="48895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6" name="رسم 4">
          <a:extLst>
            <a:ext uri="{FF2B5EF4-FFF2-40B4-BE49-F238E27FC236}">
              <a16:creationId xmlns:a16="http://schemas.microsoft.com/office/drawing/2014/main" id="{82807DE5-E5B4-4AC5-BEFC-ABEDEA4EA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2995000" y="0"/>
          <a:ext cx="1663700" cy="48895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71387D88-14CC-4159-BDA5-1AB1D84A2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5604850" y="0"/>
          <a:ext cx="1663700" cy="48895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10A25BB5-CF62-4BFE-8532-645794451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5674700" y="0"/>
          <a:ext cx="1663700" cy="48895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EBAD88AC-2726-4F56-9136-402928657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7114550" y="0"/>
          <a:ext cx="1590675" cy="4826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9CA20E16-E2F0-48E9-9FED-ACBDB6351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7143125" y="0"/>
          <a:ext cx="1590675" cy="48260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569B81A6-246E-4934-AAF2-260785D2F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5573100" y="0"/>
          <a:ext cx="1663700" cy="48895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55A69142-EB88-46E3-9E34-3AFFF36F0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4696800" y="0"/>
          <a:ext cx="1663700" cy="48895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9CD8DA11-731A-488A-955D-EB372A2B9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4696800" y="0"/>
          <a:ext cx="1663700" cy="488950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B2EB88C9-63B8-4ACE-BF28-A7457D7C0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819150" y="0"/>
          <a:ext cx="1590675" cy="482600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1E3D485C-8A09-41A5-8854-0B9425391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819150" y="0"/>
          <a:ext cx="1590675" cy="48260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3B61BE70-8D15-46C4-98C4-32D83FA2C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4449150" y="0"/>
          <a:ext cx="1663700" cy="48895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1</xdr:col>
      <xdr:colOff>966788</xdr:colOff>
      <xdr:row>1</xdr:row>
      <xdr:rowOff>114300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4DDD4D8-8879-2ECD-1462-2CF2A9DC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295750" y="95250"/>
          <a:ext cx="13144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4519</xdr:colOff>
      <xdr:row>1</xdr:row>
      <xdr:rowOff>89859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53D9CB0-BD77-0813-ADD3-BAC64CAE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5599340" y="0"/>
          <a:ext cx="1833113" cy="548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15F0B1-BA68-49E5-93E2-DDC37AB09B09}" name="Table1" displayName="Table1" ref="A4:B61" totalsRowShown="0" headerRowDxfId="2">
  <tableColumns count="2">
    <tableColumn id="2" xr3:uid="{57E4411F-94BC-4E55-9389-331A3A42AAD2}" name="Table Title" dataDxfId="1" dataCellStyle="ارتباط تشعبي 2"/>
    <tableColumn id="3" xr3:uid="{260EE5F9-3977-4882-A762-A29377A7150B}" name="Table No." dataDxfId="0" dataCellStyle="ارتباط تشعبي 2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75AA9-68B7-4A76-AA72-CFD864166D2C}">
  <sheetPr codeName="Worksheet____1"/>
  <dimension ref="A1:D61"/>
  <sheetViews>
    <sheetView showGridLines="0" view="pageBreakPreview" topLeftCell="A3" zoomScale="90" zoomScaleNormal="100" zoomScaleSheetLayoutView="90" workbookViewId="0">
      <selection activeCell="A10" sqref="A10"/>
    </sheetView>
  </sheetViews>
  <sheetFormatPr defaultColWidth="8.7265625" defaultRowHeight="14.5" x14ac:dyDescent="0.35"/>
  <cols>
    <col min="1" max="1" width="123.453125" customWidth="1"/>
    <col min="2" max="2" width="13.81640625" customWidth="1"/>
  </cols>
  <sheetData>
    <row r="1" spans="1:4" ht="39" customHeight="1" x14ac:dyDescent="0.35"/>
    <row r="2" spans="1:4" ht="46" customHeight="1" x14ac:dyDescent="0.5">
      <c r="A2" s="158" t="s">
        <v>196</v>
      </c>
      <c r="B2" s="159"/>
      <c r="C2" s="33"/>
      <c r="D2" s="33"/>
    </row>
    <row r="4" spans="1:4" s="6" customFormat="1" ht="35.15" customHeight="1" x14ac:dyDescent="0.35">
      <c r="A4" s="15" t="s">
        <v>0</v>
      </c>
      <c r="B4" s="15" t="s">
        <v>1</v>
      </c>
    </row>
    <row r="5" spans="1:4" s="7" customFormat="1" ht="20.149999999999999" customHeight="1" x14ac:dyDescent="0.35">
      <c r="A5" s="16" t="s">
        <v>2</v>
      </c>
      <c r="B5" s="42">
        <v>1</v>
      </c>
    </row>
    <row r="6" spans="1:4" s="6" customFormat="1" ht="20.149999999999999" customHeight="1" x14ac:dyDescent="0.35">
      <c r="A6" s="110" t="s">
        <v>3</v>
      </c>
      <c r="B6" s="111" t="s">
        <v>4</v>
      </c>
    </row>
    <row r="7" spans="1:4" s="6" customFormat="1" ht="20.149999999999999" customHeight="1" x14ac:dyDescent="0.35">
      <c r="A7" s="109" t="s">
        <v>260</v>
      </c>
      <c r="B7" s="48">
        <v>1.2</v>
      </c>
    </row>
    <row r="8" spans="1:4" s="6" customFormat="1" ht="20.149999999999999" customHeight="1" x14ac:dyDescent="0.35">
      <c r="A8" s="110" t="s">
        <v>264</v>
      </c>
      <c r="B8" s="111">
        <v>1.3</v>
      </c>
    </row>
    <row r="9" spans="1:4" s="6" customFormat="1" ht="20.149999999999999" customHeight="1" x14ac:dyDescent="0.35">
      <c r="A9" s="109" t="s">
        <v>262</v>
      </c>
      <c r="B9" s="48">
        <v>1.4</v>
      </c>
    </row>
    <row r="10" spans="1:4" s="6" customFormat="1" ht="20.149999999999999" customHeight="1" x14ac:dyDescent="0.35">
      <c r="A10" s="110" t="s">
        <v>5</v>
      </c>
      <c r="B10" s="111">
        <v>1.5</v>
      </c>
    </row>
    <row r="11" spans="1:4" s="6" customFormat="1" ht="20.149999999999999" customHeight="1" x14ac:dyDescent="0.35">
      <c r="A11" s="109" t="s">
        <v>6</v>
      </c>
      <c r="B11" s="48">
        <v>1.6</v>
      </c>
    </row>
    <row r="12" spans="1:4" s="6" customFormat="1" ht="20.149999999999999" customHeight="1" x14ac:dyDescent="0.35">
      <c r="A12" s="16" t="s">
        <v>7</v>
      </c>
      <c r="B12" s="16">
        <v>2</v>
      </c>
    </row>
    <row r="13" spans="1:4" s="6" customFormat="1" ht="20.149999999999999" customHeight="1" x14ac:dyDescent="0.35">
      <c r="A13" s="110" t="s">
        <v>197</v>
      </c>
      <c r="B13" s="111">
        <v>2.1</v>
      </c>
    </row>
    <row r="14" spans="1:4" s="6" customFormat="1" ht="20.149999999999999" customHeight="1" x14ac:dyDescent="0.35">
      <c r="A14" s="109" t="s">
        <v>198</v>
      </c>
      <c r="B14" s="48">
        <v>2.2000000000000002</v>
      </c>
    </row>
    <row r="15" spans="1:4" s="6" customFormat="1" ht="20.149999999999999" customHeight="1" x14ac:dyDescent="0.35">
      <c r="A15" s="110" t="s">
        <v>199</v>
      </c>
      <c r="B15" s="111">
        <v>2.2999999999999998</v>
      </c>
    </row>
    <row r="16" spans="1:4" s="6" customFormat="1" ht="20.149999999999999" customHeight="1" x14ac:dyDescent="0.35">
      <c r="A16" s="109" t="s">
        <v>200</v>
      </c>
      <c r="B16" s="48">
        <v>2.4</v>
      </c>
    </row>
    <row r="17" spans="1:2" s="6" customFormat="1" ht="19" x14ac:dyDescent="0.35">
      <c r="A17" s="110" t="s">
        <v>201</v>
      </c>
      <c r="B17" s="111">
        <v>2.5</v>
      </c>
    </row>
    <row r="18" spans="1:2" s="6" customFormat="1" ht="20.149999999999999" customHeight="1" x14ac:dyDescent="0.35">
      <c r="A18" s="109" t="s">
        <v>202</v>
      </c>
      <c r="B18" s="48">
        <v>2.6</v>
      </c>
    </row>
    <row r="19" spans="1:2" s="6" customFormat="1" ht="20.149999999999999" customHeight="1" x14ac:dyDescent="0.35">
      <c r="A19" s="110" t="s">
        <v>203</v>
      </c>
      <c r="B19" s="111">
        <v>2.7</v>
      </c>
    </row>
    <row r="20" spans="1:2" s="6" customFormat="1" ht="20.149999999999999" customHeight="1" x14ac:dyDescent="0.35">
      <c r="A20" s="109" t="s">
        <v>204</v>
      </c>
      <c r="B20" s="48">
        <v>2.8</v>
      </c>
    </row>
    <row r="21" spans="1:2" s="6" customFormat="1" ht="20.149999999999999" customHeight="1" x14ac:dyDescent="0.35">
      <c r="A21" s="110" t="s">
        <v>205</v>
      </c>
      <c r="B21" s="111">
        <v>2.9</v>
      </c>
    </row>
    <row r="22" spans="1:2" s="6" customFormat="1" ht="20.149999999999999" customHeight="1" x14ac:dyDescent="0.35">
      <c r="A22" s="109" t="s">
        <v>206</v>
      </c>
      <c r="B22" s="48" t="s">
        <v>8</v>
      </c>
    </row>
    <row r="23" spans="1:2" s="6" customFormat="1" ht="20.149999999999999" customHeight="1" x14ac:dyDescent="0.35">
      <c r="A23" s="110" t="s">
        <v>207</v>
      </c>
      <c r="B23" s="111">
        <v>2.11</v>
      </c>
    </row>
    <row r="24" spans="1:2" s="6" customFormat="1" ht="20.149999999999999" customHeight="1" x14ac:dyDescent="0.35">
      <c r="A24" s="109" t="s">
        <v>208</v>
      </c>
      <c r="B24" s="48">
        <v>2.12</v>
      </c>
    </row>
    <row r="25" spans="1:2" s="6" customFormat="1" ht="20.149999999999999" customHeight="1" x14ac:dyDescent="0.35">
      <c r="A25" s="110" t="s">
        <v>209</v>
      </c>
      <c r="B25" s="111">
        <v>2.13</v>
      </c>
    </row>
    <row r="26" spans="1:2" s="6" customFormat="1" ht="20.149999999999999" customHeight="1" x14ac:dyDescent="0.35">
      <c r="A26" s="109" t="s">
        <v>210</v>
      </c>
      <c r="B26" s="48">
        <v>2.14</v>
      </c>
    </row>
    <row r="27" spans="1:2" s="6" customFormat="1" ht="20.149999999999999" customHeight="1" x14ac:dyDescent="0.35">
      <c r="A27" s="110" t="s">
        <v>211</v>
      </c>
      <c r="B27" s="111" t="s">
        <v>9</v>
      </c>
    </row>
    <row r="28" spans="1:2" s="6" customFormat="1" ht="20.149999999999999" customHeight="1" x14ac:dyDescent="0.35">
      <c r="A28" s="109" t="s">
        <v>212</v>
      </c>
      <c r="B28" s="48">
        <v>2.16</v>
      </c>
    </row>
    <row r="29" spans="1:2" s="6" customFormat="1" ht="20.149999999999999" customHeight="1" x14ac:dyDescent="0.35">
      <c r="A29" s="110" t="s">
        <v>213</v>
      </c>
      <c r="B29" s="111">
        <v>2.17</v>
      </c>
    </row>
    <row r="30" spans="1:2" s="6" customFormat="1" ht="20.149999999999999" customHeight="1" x14ac:dyDescent="0.35">
      <c r="A30" s="109" t="s">
        <v>214</v>
      </c>
      <c r="B30" s="48">
        <v>2.1800000000000002</v>
      </c>
    </row>
    <row r="31" spans="1:2" s="6" customFormat="1" ht="20.149999999999999" customHeight="1" x14ac:dyDescent="0.35">
      <c r="A31" s="110" t="s">
        <v>215</v>
      </c>
      <c r="B31" s="111">
        <v>2.19</v>
      </c>
    </row>
    <row r="32" spans="1:2" s="6" customFormat="1" ht="20.149999999999999" customHeight="1" x14ac:dyDescent="0.35">
      <c r="A32" s="109" t="s">
        <v>216</v>
      </c>
      <c r="B32" s="48" t="s">
        <v>10</v>
      </c>
    </row>
    <row r="33" spans="1:2" s="6" customFormat="1" ht="20.149999999999999" customHeight="1" x14ac:dyDescent="0.35">
      <c r="A33" s="110" t="s">
        <v>217</v>
      </c>
      <c r="B33" s="111">
        <v>2.21</v>
      </c>
    </row>
    <row r="34" spans="1:2" s="6" customFormat="1" ht="20.149999999999999" customHeight="1" x14ac:dyDescent="0.35">
      <c r="A34" s="109" t="s">
        <v>218</v>
      </c>
      <c r="B34" s="48">
        <v>2.2200000000000002</v>
      </c>
    </row>
    <row r="35" spans="1:2" s="6" customFormat="1" ht="20.149999999999999" customHeight="1" x14ac:dyDescent="0.35">
      <c r="A35" s="110" t="s">
        <v>219</v>
      </c>
      <c r="B35" s="111">
        <v>2.23</v>
      </c>
    </row>
    <row r="36" spans="1:2" s="6" customFormat="1" ht="20.149999999999999" customHeight="1" x14ac:dyDescent="0.35">
      <c r="A36" s="109" t="s">
        <v>220</v>
      </c>
      <c r="B36" s="48">
        <v>2.2400000000000002</v>
      </c>
    </row>
    <row r="37" spans="1:2" s="6" customFormat="1" ht="20.149999999999999" customHeight="1" x14ac:dyDescent="0.35">
      <c r="A37" s="110" t="s">
        <v>221</v>
      </c>
      <c r="B37" s="111">
        <v>2.25</v>
      </c>
    </row>
    <row r="38" spans="1:2" s="6" customFormat="1" ht="20.149999999999999" customHeight="1" x14ac:dyDescent="0.35">
      <c r="A38" s="109" t="s">
        <v>222</v>
      </c>
      <c r="B38" s="48" t="s">
        <v>11</v>
      </c>
    </row>
    <row r="39" spans="1:2" s="6" customFormat="1" ht="20.149999999999999" customHeight="1" x14ac:dyDescent="0.35">
      <c r="A39" s="110" t="s">
        <v>223</v>
      </c>
      <c r="B39" s="111" t="s">
        <v>12</v>
      </c>
    </row>
    <row r="40" spans="1:2" s="6" customFormat="1" ht="20.149999999999999" customHeight="1" x14ac:dyDescent="0.35">
      <c r="A40" s="109" t="s">
        <v>224</v>
      </c>
      <c r="B40" s="48" t="s">
        <v>13</v>
      </c>
    </row>
    <row r="41" spans="1:2" s="6" customFormat="1" ht="20.149999999999999" customHeight="1" x14ac:dyDescent="0.35">
      <c r="A41" s="110" t="s">
        <v>225</v>
      </c>
      <c r="B41" s="111" t="s">
        <v>14</v>
      </c>
    </row>
    <row r="42" spans="1:2" ht="21" x14ac:dyDescent="0.35">
      <c r="A42" s="16" t="s">
        <v>15</v>
      </c>
      <c r="B42" s="16">
        <v>3</v>
      </c>
    </row>
    <row r="43" spans="1:2" ht="19" x14ac:dyDescent="0.35">
      <c r="A43" s="107" t="s">
        <v>226</v>
      </c>
      <c r="B43" s="45">
        <v>3.1</v>
      </c>
    </row>
    <row r="44" spans="1:2" ht="19" x14ac:dyDescent="0.35">
      <c r="A44" s="112" t="s">
        <v>227</v>
      </c>
      <c r="B44" s="113">
        <v>3.2</v>
      </c>
    </row>
    <row r="45" spans="1:2" ht="19" x14ac:dyDescent="0.35">
      <c r="A45" s="142" t="s">
        <v>228</v>
      </c>
      <c r="B45" s="45">
        <v>3.3</v>
      </c>
    </row>
    <row r="46" spans="1:2" ht="19" x14ac:dyDescent="0.35">
      <c r="A46" s="112" t="s">
        <v>229</v>
      </c>
      <c r="B46" s="113">
        <v>3.4</v>
      </c>
    </row>
    <row r="47" spans="1:2" ht="19" x14ac:dyDescent="0.35">
      <c r="A47" s="107" t="s">
        <v>230</v>
      </c>
      <c r="B47" s="45">
        <v>3.5</v>
      </c>
    </row>
    <row r="48" spans="1:2" ht="19" x14ac:dyDescent="0.35">
      <c r="A48" s="112" t="s">
        <v>231</v>
      </c>
      <c r="B48" s="113">
        <v>3.6</v>
      </c>
    </row>
    <row r="49" spans="1:2" ht="19" x14ac:dyDescent="0.35">
      <c r="A49" s="107" t="s">
        <v>232</v>
      </c>
      <c r="B49" s="45">
        <v>3.7</v>
      </c>
    </row>
    <row r="50" spans="1:2" ht="19" x14ac:dyDescent="0.35">
      <c r="A50" s="112" t="s">
        <v>233</v>
      </c>
      <c r="B50" s="113">
        <v>3.8</v>
      </c>
    </row>
    <row r="51" spans="1:2" ht="19" x14ac:dyDescent="0.35">
      <c r="A51" s="109" t="s">
        <v>234</v>
      </c>
      <c r="B51" s="48">
        <v>3.9</v>
      </c>
    </row>
    <row r="52" spans="1:2" ht="19" x14ac:dyDescent="0.35">
      <c r="A52" s="110" t="s">
        <v>235</v>
      </c>
      <c r="B52" s="116">
        <v>3.1</v>
      </c>
    </row>
    <row r="53" spans="1:2" ht="19" x14ac:dyDescent="0.35">
      <c r="A53" s="109" t="s">
        <v>236</v>
      </c>
      <c r="B53" s="48">
        <v>3.11</v>
      </c>
    </row>
    <row r="54" spans="1:2" ht="19" x14ac:dyDescent="0.35">
      <c r="A54" s="110" t="s">
        <v>237</v>
      </c>
      <c r="B54" s="113">
        <v>3.12</v>
      </c>
    </row>
    <row r="55" spans="1:2" ht="19" x14ac:dyDescent="0.35">
      <c r="A55" s="109" t="s">
        <v>238</v>
      </c>
      <c r="B55" s="48">
        <v>3.13</v>
      </c>
    </row>
    <row r="56" spans="1:2" ht="19" x14ac:dyDescent="0.35">
      <c r="A56" s="110" t="s">
        <v>239</v>
      </c>
      <c r="B56" s="113">
        <v>3.14</v>
      </c>
    </row>
    <row r="57" spans="1:2" ht="19" x14ac:dyDescent="0.35">
      <c r="A57" s="109" t="s">
        <v>235</v>
      </c>
      <c r="B57" s="48">
        <v>3.15</v>
      </c>
    </row>
    <row r="58" spans="1:2" ht="19" x14ac:dyDescent="0.35">
      <c r="A58" s="110" t="s">
        <v>240</v>
      </c>
      <c r="B58" s="113">
        <v>3.16</v>
      </c>
    </row>
    <row r="59" spans="1:2" ht="21" x14ac:dyDescent="0.35">
      <c r="A59" s="16" t="s">
        <v>16</v>
      </c>
      <c r="B59" s="16">
        <v>4</v>
      </c>
    </row>
    <row r="60" spans="1:2" ht="19" x14ac:dyDescent="0.35">
      <c r="A60" s="109" t="s">
        <v>241</v>
      </c>
      <c r="B60" s="48">
        <v>4.0999999999999996</v>
      </c>
    </row>
    <row r="61" spans="1:2" ht="19" x14ac:dyDescent="0.35">
      <c r="A61" s="110" t="s">
        <v>242</v>
      </c>
      <c r="B61" s="111">
        <v>4.2</v>
      </c>
    </row>
  </sheetData>
  <mergeCells count="1">
    <mergeCell ref="A2:B2"/>
  </mergeCells>
  <hyperlinks>
    <hyperlink ref="A10" location="'1.5'!A1" display="المؤشرات الرئيسية للمشتغلين في الأنشطة السياحية" xr:uid="{4121679F-5E0F-4083-AF62-602528B06349}"/>
    <hyperlink ref="A7" location="'1.2'!A1" display="معدل إشغال الغرف في مرافق الضيافة السياحية المرخصة" xr:uid="{0D5313D3-8FE4-4BD0-A5F4-CA994E943DC3}"/>
    <hyperlink ref="A8" location="'1.3'!A1" display="متوسط السعر اليومي للغرفة في مرافق الضيافة السياحية المرخصة" xr:uid="{54B50846-98DD-419F-8E99-8079942F40D6}"/>
    <hyperlink ref="A9" location="'1.4'!A1" display="متوسط مدة الإقامة في مرافق الضيافة السياحية المرخصة" xr:uid="{4E58FCED-F2D0-404F-9CF2-1B5F510BFDCC}"/>
    <hyperlink ref="A53" location="'3.9'!A1" display="التغير عن الربع الثاني من عام 2024 في إجمالي المشتغلين في الأنشطة السياحية حسب النشاط " xr:uid="{E14AD954-6024-419F-8CC5-4E2CA039095D}"/>
    <hyperlink ref="A54" location="'3.10'!A1" display="التغير عن الربع الثاني من عام 2024 في عدد المشتغلين السعوديين في الأنشطة السياحية حسب المناطق الإدارية " xr:uid="{34589FC2-1EDE-4D7C-9995-34D63B72A7C3}"/>
    <hyperlink ref="A55" location="'3.11'!A1" display="التغير عن الربع الثاني من عام 2024 في عدد المشتغلين غير السعوديين في الأنشطة السياحية حسب المناطق الإدارية " xr:uid="{55E593A8-96F2-4E4D-AFF4-AFE9EB437A76}"/>
    <hyperlink ref="A58" location="'3.12'!A1" display="التغير عن الربع الثاني من عام 2024 في إجمالي المشتغلين في الأنشطة السياحية حسب المناطق الإدارية " xr:uid="{3F3439D4-9363-4868-9D8B-4D513635AF8F}"/>
    <hyperlink ref="A6" location="'1.1'!A1" display="عدد مرافق الضيافة السياحية المرخصة " xr:uid="{D83E4B6A-409D-4D8F-940C-0B1AF00A8C51}"/>
    <hyperlink ref="A15" location="'2.3'!A1" display="معدل إشغال الغرف  في الشقق المخدومة ومرافق الضيافة الأخرى حسب المناطق الإدارية والشهر للربع الثاني من عام 2025" xr:uid="{8F4F369B-331C-44ED-8FA7-CEF83FD57929}"/>
    <hyperlink ref="A19" location="'2.7'!A1" display="Occupancy rate in serviced apartments and other hospitality facilities by major cities and governorates and month for Q1 of 2026" xr:uid="{12520088-7A96-4898-9735-BB6BD4E041BA}"/>
    <hyperlink ref="A21" location="'2.5'!A1" display="متوسط السعر اليومي للغرفة في الشقق المخدومة ومرافق الضيافة الأخرى حسب المناطق الإدارية والشهر للربع الثاني من عام 2025" xr:uid="{9B2E7775-0FC4-406B-B002-BE2F30E411AB}"/>
    <hyperlink ref="A23" location="'2.11'!A1" display="Average daily rate in tourism hospitality facilities by major cities and governorates and facility type for Q1 of 2026" xr:uid="{6031D5EF-EBDD-4A4D-8B74-D425181B1C8C}"/>
    <hyperlink ref="A25" location="'2.13'!A1" display="Average daily rate in serviced apartments and other hospitality facilities by major cities and governorates and month for Q1 of 2026" xr:uid="{84FCDC54-6254-4C36-AAA9-76D944D5C7A5}"/>
    <hyperlink ref="A39" location="'2.9'!A1" display="التغير عن الربع الثاني من عام 2024 في معدل إشغال الغرف حسب الشهر ونوع المرفق" xr:uid="{060D6267-3EE4-4362-88E9-038B0DC89DBA}"/>
    <hyperlink ref="A40" location="'2.10 '!A1" display="التغير عن الربع الثاني من عام 2024 في متوسط السعر اليومي للغرفة حسب الشهر ونوع المرفق" xr:uid="{3ACD32B4-D18C-4564-AD57-F656F9C774A0}"/>
    <hyperlink ref="A41" location="'2.11'!A1" display="التغير عن الربع الثاني من عام 2024 في متوسط مدة الإقامة حسب الشهر ونوع المرفق " xr:uid="{DCA958F0-3C60-4128-972F-EF6D0E65E630}"/>
    <hyperlink ref="A13" location="'2.1'!A1" display="Number of licensed tourist hospitality facilities by regions and facility type for Q1 of 2026" xr:uid="{55A5DFF1-8EEE-4429-9956-1108912A9684}"/>
    <hyperlink ref="A6:B6" location="'1.1'!A1" display="عدد مرافق الضيافة السياحية المرخصة " xr:uid="{1E411A37-0CAA-459E-B08A-E246E9AF1E6C}"/>
    <hyperlink ref="A7:B7" location="'1.2'!A1" display="معدل إشغال الغرف في مرافق الضيافة السياحية المرخصة" xr:uid="{0970ED06-6FEF-48F8-B6AA-4FE4BC2F6C3E}"/>
    <hyperlink ref="A8:B8" location="'1.3'!A1" display="متوسط السعر اليومي للغرفة في مرافق الضيافة السياحية المرخصة" xr:uid="{98DAE46D-13FA-4FEC-9AE8-BFCF8EB0A452}"/>
    <hyperlink ref="A9:B9" location="'1.4'!A1" display="متوسط مدة الإقامة في مرافق الضيافة السياحية المرخصة" xr:uid="{945CC157-3CC8-42E9-A2D8-FA679AFCF3D0}"/>
    <hyperlink ref="A10:B10" location="'1.5'!A1" display="المؤشرات الرئيسية للمشتغلين في الأنشطة السياحية" xr:uid="{427DF56D-2E14-4E2B-AB60-38F3096708EC}"/>
    <hyperlink ref="A13:B13" location="'2.1'!A1" display="عدد مرافق الضيافة السياحية المرخصة حسب المناطق الإدارية ونوع المرفق للربع الأول لعام 2026" xr:uid="{B0C30D71-E972-4805-A528-2E17624C420C}"/>
    <hyperlink ref="A14:B14" location="'2.2'!A1" display="عدد مرافق الضيافة السياحية المرخصة حسب المدن الرئيسية ونوع المرفق للربع الأول لعام 2026" xr:uid="{3E8D43C0-9E27-4B98-9DAF-1329BC5C6AE2}"/>
    <hyperlink ref="A15:B15" location="'2.3'!A1" display="عدد الغرف المتاحة في مرافق الضيافة السياحية المرخصة حسب المناطق الإدارية ونوع المرفق للربع الأول لعام 2026" xr:uid="{813A071F-D1EF-4E4D-813F-CD4F3275418E}"/>
    <hyperlink ref="A18:B18" location="'2.6'!A1" display="معدل الإشغال في الشقق المخدومة ومرافق الضيافة الأخرى حسب المدن الرئيسية والشهر للربع الأول من عام 2026" xr:uid="{DB2930FB-9BFB-4D3C-AE19-7DC8EE5F3417}"/>
    <hyperlink ref="A19:B19" location="'2.7'!A1" display="معدل إشغال الغرف في الفنادق حسب المناطق الإدارية والشهر للربع الأول من عام 2026" xr:uid="{EE9BA112-5563-469E-A07A-DA6692C7969F}"/>
    <hyperlink ref="A20:B20" location="'2.8'!A1" display="معدل إشغال الغرف في الفنادق حسب المدن الرئيسية والشهر للربع الأول من عام 2026" xr:uid="{65AD8D6C-D1C9-4DD8-B12B-133C6EF49021}"/>
    <hyperlink ref="A21:B21" location="'2.9'!A1" display="متوسط السعر اليومي للغرفة في الشقق المخدومة ومرافق الضيافة الأخرى حسب المناطق الإدارية والشهر للربع الأول من عام 2026" xr:uid="{C98403F1-85E8-48F9-B075-9B206513CD04}"/>
    <hyperlink ref="A23:B23" location="'2.11'!A1" display="متوسط السعر اليومي للغرفة  في الفنادق حسب المناطق الإدارية والشهر للربع الأول من عام 2026" xr:uid="{EEA6E023-427F-4726-B0AA-ED55FED5A207}"/>
    <hyperlink ref="A24:B24" location="'2.12'!A1" display="متوسط السعر اليومي للغرفة في الفنادق حسب المدن الرئيسية والشهر للربع الأول من عام 2026" xr:uid="{399CD6E0-853A-412C-92FB-22208BBEDFC1}"/>
    <hyperlink ref="A25:B25" location="'2.13'!A1" display="متوسط مدة الإقامة في الشقق المخدومة ومرافق الضيافة الأخرى حسب المناطق الإدارية والشهر للربع الأول من عام 2026" xr:uid="{A1426E11-95D3-453F-93AC-E87F6B5A1280}"/>
    <hyperlink ref="A29:B29" location="'2.16'!A1" display="متوسط مدة الإقامة في الفنادق حسب المدن الرئيسية والشهر للربع الأول من عام 2026" xr:uid="{CD17CAB7-5BC2-4DA4-B2F2-3D94353ED241}"/>
    <hyperlink ref="A33:B33" location="'2.17'!A1" display="التغير عن الربع الأول من عام 2025 في معدل إشغال الشقق المخدومة ومرافق الضيافة الأخرى حسب المناطق الإدارية " xr:uid="{79196763-4A66-441B-89B2-3E6F92AA7D3E}"/>
    <hyperlink ref="A34:B34" location="'2.18'!A1" display="التغير عن الربع الأول من عام 2025 في معدل إشغال الغرف في الفنادق  الأخرى حسب المناطق الإدارية " xr:uid="{B62514E5-EE58-40B7-A925-287CEA36FB5A}"/>
    <hyperlink ref="A35:B35" location="'2.23'!A1" display="Change over Q1 of 2025 in average daily rate of serviced apartments and other hospitality facilities by region" xr:uid="{5A738C33-6A29-43A5-8F7A-D04D57BCA1B4}"/>
    <hyperlink ref="A36:B36" location="'2.24'!A1" display="Change over Q1 of 2025 in average daily rate of hotels by region" xr:uid="{1A36D535-E6B0-4F13-AD46-03E6A3F77C28}"/>
    <hyperlink ref="A37:B37" location="'2.25'!A1" display="Change over Q1 of 2025 in average legth of stay of serviced apartments other hospitality facilities by region " xr:uid="{65DF28DB-041E-47E2-ACB9-F86C91D7909C}"/>
    <hyperlink ref="A38:B38" location="'2.26'!A1" display="Change over Q1 of 2025 in average length of stay of hotels by region" xr:uid="{28026F61-DF32-4BC8-93FD-F34E3CC6A3B0}"/>
    <hyperlink ref="A39:B39" location="'2.27'!A1" display="Change over Q1 of 2025 in occupancy rate by month and type of facility" xr:uid="{6B8CA12C-4E5B-4E22-9FB7-D0BBB1F8138F}"/>
    <hyperlink ref="A40:B40" location="'2.28'!A1" display="Change over Q1 of 2025 in average daily rate by month and type of facility" xr:uid="{C3448FC3-E990-4C5F-911B-E23CB5C5D5EF}"/>
    <hyperlink ref="A41:B41" location="'2.29'!A1" display="Change over Q1 of 2025 in the average length of stay by month and type of facility" xr:uid="{0DEC8866-2CDF-441C-81D2-4DA992546EC1}"/>
    <hyperlink ref="A43:B43" location="'3.1'!A1" display="عدد المشتغلين السعوديين في الأنشطة السياحية حسب النوع والنشاط للربع الأول من عام 2026" xr:uid="{9A9985FE-7CD7-4CF7-B29A-86A289C436EF}"/>
    <hyperlink ref="A44:B44" location="'3.2'!A1" display="عدد المشتغلين غير السعوديين في الأنشطة السياحية حسب النوع والنشاط للربع الأول من عام 2026" xr:uid="{E0600627-F4D3-4F19-990D-CC156CB3B8A4}"/>
    <hyperlink ref="A46:B46" location="'3.4'!A1" display="عدد المشتغلين السعوديين في الأنشطة السياحية حسب النوع والمناطق الإدارية للربع الأول من عام 2026" xr:uid="{17644F19-5D39-4EA9-A610-E051FB20A52A}"/>
    <hyperlink ref="A47:B47" location="'3.5'!A1" display="عدد المشتغلين غير السعوديين في الأنشطة السياحية حسب النوع والمناطق الإدارية للربع الأول من عام 2026" xr:uid="{3AB0B7EB-5645-4210-962E-4A7D98763683}"/>
    <hyperlink ref="A48:B48" location="'3.6'!A1" display="إجمالي المشتغلين في الأنشطة السياحية حسب النوع والمناطق الإدارية للربع الأول من عام 2026" xr:uid="{60DF9B93-EEC0-4398-9994-4EC0C5093B86}"/>
    <hyperlink ref="A49:B49" location="'3.7'!A1" display="التغير عن الربع الأول من عام 2025 في عدد المشتغلين السعوديين في الأنشطة السياحية حسب النشاط " xr:uid="{B721C52F-2614-4828-9F28-54EF70301AFB}"/>
    <hyperlink ref="A50:B50" location="'3.8'!A1" display="التغير عن الربع الأول من عام 2025 في عدد المشتغلين غير السعوديين في الأنشطة السياحية حسب النشاط " xr:uid="{3395013D-7C56-4512-AA48-133CC914215A}"/>
    <hyperlink ref="A51:B51" location="'3.9'!A1" display="التغير عن الربع الأول من عام 2025 في عدد المشتغلين الذكور في الأنشطة السياحية حسب النشاط " xr:uid="{DAA80BA2-8799-40A3-ABAE-E51941B016B1}"/>
    <hyperlink ref="A52:B52" location="'3.10'!A1" display="التغير عن الربع الرابع من عام 2024 في عدد المشتغلين الإناث في الأنشطة السياحية حسب النشاط " xr:uid="{7243DE20-0B5C-473D-9421-7BADC02A9708}"/>
    <hyperlink ref="A53:B53" location="'3.11'!A1" display="التغير عن الربع الأول من عام 2025 في إجمالي المشتغلين في الأنشطة السياحية حسب النشاط " xr:uid="{C9C96992-0528-432B-9A13-BEDC10DD3B7D}"/>
    <hyperlink ref="A54:B54" location="'3.12'!A1" display="التغير عن الربع الأول من عام 2025 في عدد المشتغلين السعوديين في الأنشطة السياحية حسب المناطق الإدارية " xr:uid="{F083AF10-F146-4C51-A011-386A76CF7FDE}"/>
    <hyperlink ref="A55:B55" location="'3.13'!A1" display="التغير عن الربع الأول من عام 2025 في عدد المشتغلين غير السعوديين في الأنشطة السياحية حسب المناطق الإدارية " xr:uid="{C1BA1A4D-4321-4568-8CFE-517B37602FA0}"/>
    <hyperlink ref="A56:B56" location="'3.14'!A1" display="التغير عن الربع الأول من عام 2025 في عدد المشتغلين الذكور في الأنشطة السياحية حسب المناطق الإدارية " xr:uid="{A407BF8C-C8D4-4100-8997-C3532C73D6AD}"/>
    <hyperlink ref="A57:B57" location="'3.15'!A1" display="التغير عن الربع الأول من عام 2025 في عدد المشتغلين الإناث في الأنشطة السياحية حسب المناطق الإدارية" xr:uid="{4CCF9E64-670D-4046-84AE-ACF4AFA5A72D}"/>
    <hyperlink ref="A58:B58" location="'3.16'!A1" display="التغير عن الربع الأول من عام 2025 في إجمالي المشتغلين في الأنشطة السياحية حسب المناطق الإدارية " xr:uid="{1AA1C082-4CFE-47AE-9385-0A83D78EFD79}"/>
    <hyperlink ref="A60:B60" location="'4.1'!A1" display="عدد المنشآت السياحية حسب النشاط وفئة حجم المنشأة" xr:uid="{1DABD553-BD25-4A74-B562-5A8A5D4DEBE5}"/>
    <hyperlink ref="A61:B61" location="'4.2'!A1" display="عدد المنشآت السياحية حسب المناطق الإدارية وفئة حجم المنشأة " xr:uid="{7A086AB2-AC88-452F-9799-EBB5E0A1B69A}"/>
    <hyperlink ref="A11:B11" location="'1.6 '!Print_Area" display="المؤشرات الرئيسية للمنشآت السياحية" xr:uid="{C87C91FC-29C6-43BC-AE94-3128A0F88B0F}"/>
    <hyperlink ref="A28" location="'2.16'!A1" display="Average length of stay in hotels by regions and month in Q1 of 2026" xr:uid="{A1098FFA-95DB-48A3-B0C8-333F2557BBC1}"/>
    <hyperlink ref="A50" location="'3.8'!A1" display="Change over the second quarter of 2024 in number of non-Saudi employees in tourism activities by activity " xr:uid="{F0CDB4EC-1639-4F8A-9BF9-054A59202057}"/>
    <hyperlink ref="A49" location="'3.7'!A1" display="Change over the second quarter of 2024 in number of Saudi employees in tourism activities by activity " xr:uid="{40F2C5A9-0255-4E33-AC07-B26FF9CEF866}"/>
    <hyperlink ref="A48" location="'3.6'!A1" display="Total number of employees in tourism activities by gender and administrative regions in Q2 of 2025" xr:uid="{63711954-6928-4681-9477-74CEC72CA5F0}"/>
    <hyperlink ref="A47" location="'3.5'!A1" display="Number of non-Saudi employees in tourism activities by gender and administrative regions in Q2 of 2025" xr:uid="{16AA2DA5-03D9-4395-8D3B-3134C69448DE}"/>
    <hyperlink ref="A46" location="'3.4'!A1" display="Number of Saudi employees in tourism activities by gender and administrative regions for Q2 2025" xr:uid="{4799EF63-EAC1-4274-842C-987BF9AE839A}"/>
    <hyperlink ref="A44" location="'3.2'!A1" display="Number of non-Saudi employees in tourism activities by gender and activity in Q2 of 2025" xr:uid="{A8C42E3E-F01B-4710-9B47-A98E5C7439C4}"/>
    <hyperlink ref="A43" location="'3.1'!A1" display="Number of Saudi employees in tourism activities by gender and activity in Q2 of 2025" xr:uid="{0F9B2E26-55E3-4F1B-B676-4C3EB42D7770}"/>
    <hyperlink ref="B28" location="'2.16'!A1" display="'2.16'!A1" xr:uid="{11A6E96A-C17A-43EC-B766-B3819483D54F}"/>
    <hyperlink ref="A17" location="'2.5'!A1" display="Occupancy rate in tourism hospitality facilities by major cities and governorates and facility type for Q1 of 2026" xr:uid="{3009AAFB-40B4-4A14-93E5-FDE27F215F90}"/>
    <hyperlink ref="A18" location="'2.6'!A1" display="Occupancy rate in tourism hospitality facilities by major cities and governorates and month for Q1 of 2026" xr:uid="{08385BCA-0C8B-45D4-A32B-71CC5DE20CEF}"/>
    <hyperlink ref="A20" location="'2.8'!A1" display="Occupancy rate in hotels by major cities and governorates and month for Q1 of 2026" xr:uid="{75F0984E-A4C7-4B85-96E8-2171DA645C3B}"/>
    <hyperlink ref="A24" location="'2.12'!A1" display="Average daily rate in tourism hospitality facilities by major cities and governorates and month for Q1 of 2026" xr:uid="{29C21A4A-D2FE-4BD4-85B0-986796A3E3E8}"/>
    <hyperlink ref="A26" location="'3.14'!A1" display="Average daily rate in hotels by major cities and governorates and month for Q1of 2026" xr:uid="{83182118-95A3-4D66-B962-EF2D17D55EF6}"/>
    <hyperlink ref="A29" location="'2.17'!A1" display="Average length of stay in tourism hospitality facilities by major cities and governorates and facility type for Q1 of 2026" xr:uid="{E8A76270-AABF-4B3B-A1D2-7B99072265EE}"/>
    <hyperlink ref="A30" location="'2.18'!A1" display="Average length of stay in tourism hospitality facilities by major cities and governorates and month for tQ1 of 2026" xr:uid="{7963F5F4-0511-4300-B8A2-028716DF31FF}"/>
    <hyperlink ref="A31" location="'2.19'!A1" display="Average length of stay in serviced apartments and other hospitality facilities by major cities and governorates and month for Q1 of 2026" xr:uid="{2BC503AC-CBA5-455F-AE40-DB27233DF5EE}"/>
    <hyperlink ref="A32" location="'2.20'!A1" display="Average length of stay in hotels by major cities and governorates and month for Q1 of 2026" xr:uid="{F48E934B-CE32-408A-9B0C-7F3BAA5C4494}"/>
    <hyperlink ref="A16" location="'2.4'!A1" display="Occupancy rate in hotels by regions and month for Q1 of 2026" xr:uid="{82BE6A06-7F3C-44DF-A8BE-7C42811AF5B2}"/>
    <hyperlink ref="A22" location="'2.10'!A1" display="Average daily rate in hotels by regions and month for Q1 of 2026" xr:uid="{F9595531-36D3-421D-A64A-7B1552D9AFCC}"/>
    <hyperlink ref="A27" location="'2.15'!A1" display="Average length of stay in serviced apartments and other hospitality facilities by regions and month in Q1 of 2026" xr:uid="{22948316-B58E-470C-94DC-8ED18D621144}"/>
    <hyperlink ref="A33" location="'2.21'!A1" display="Change over Q1 of 2025 in occupancy rate of serviced apartments and other hospitality facilities by region " xr:uid="{16B6DA29-1932-454A-BAEB-B7D5A8422DD5}"/>
    <hyperlink ref="A34" location="'2.22'!A1" display="Change over Q1 of 2025 in occupancy rate of hotels by region" xr:uid="{DECC440C-48F3-40BB-900C-74A8CB6709DF}"/>
    <hyperlink ref="A35" location="'2.23'!A1" display="Change over Q1 of 2025 in average daily rate of serviced apartments and other hospitality facilities by region" xr:uid="{BC935B36-91BB-4046-908F-2172B11E1CC0}"/>
    <hyperlink ref="B34" location="'2.22'!A1" display="'2.22'!A1" xr:uid="{5F051DEC-1263-4982-9374-3517A80F4589}"/>
    <hyperlink ref="B33" location="'2.21'!A1" display="'2.21'!A1" xr:uid="{9B4A1F4C-55CB-4CBE-BEBD-BEEAEDD64F60}"/>
    <hyperlink ref="B32" location="'2.20'!A1" display="2.20" xr:uid="{273B5A31-BD02-4640-8A0B-E4AEA868E07D}"/>
    <hyperlink ref="B31" location="'2.19'!A1" display="'2.19'!A1" xr:uid="{69B9F88E-A221-4089-8E5D-12AD6AC9F0E3}"/>
    <hyperlink ref="B30" location="'2.18'!A1" display="'2.18'!A1" xr:uid="{662873B1-A531-44F1-A8A6-307CC27F9D68}"/>
    <hyperlink ref="B29" location="'2.17'!A1" display="'2.17'!A1" xr:uid="{E3C7FA2F-F5EA-402D-BBD9-C9F562566B5B}"/>
    <hyperlink ref="B27" location="'2.15'!A1" display="2.15" xr:uid="{ECB0FC10-0AAF-4D01-99FF-DC6A5285A817}"/>
    <hyperlink ref="B26" location="'2.14'!A1" display="'2.14'!A1" xr:uid="{B49D1E3E-E6D9-48C1-8BE4-D1A8BC8D42A1}"/>
    <hyperlink ref="B25" location="'2.13'!A1" display="'2.13'!A1" xr:uid="{49D33C4D-6BC1-462D-8497-F34F7CCCA1F2}"/>
    <hyperlink ref="A45" location="'3.3'!Print_Area" display="Total number of employees in tourism activities by gender and activity for Q1 of 2026" xr:uid="{98EE8CB0-30F5-4434-B121-0E3B32080C40}"/>
  </hyperlinks>
  <pageMargins left="0.7" right="0.7" top="0.75" bottom="0.75" header="0.3" footer="0.3"/>
  <pageSetup scale="55" orientation="portrait" r:id="rId1"/>
  <headerFooter>
    <oddFooter>&amp;C_x000D_&amp;1#&amp;"Calibri"&amp;11&amp;Kffa500 CONFIDENTIAL▮▮مقيّد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7CB57-8416-4555-AF46-4D2724730FC4}">
  <sheetPr codeName="Worksheet____2">
    <tabColor theme="3" tint="0.79998168889431442"/>
  </sheetPr>
  <dimension ref="A1:K22"/>
  <sheetViews>
    <sheetView showGridLines="0" view="pageBreakPreview" zoomScaleNormal="100" zoomScaleSheetLayoutView="100" workbookViewId="0">
      <selection activeCell="A15" sqref="A15:B15"/>
    </sheetView>
  </sheetViews>
  <sheetFormatPr defaultColWidth="8.7265625" defaultRowHeight="14.5" x14ac:dyDescent="0.35"/>
  <cols>
    <col min="1" max="4" width="20.54296875" customWidth="1"/>
    <col min="5" max="5" width="15.54296875" customWidth="1"/>
    <col min="6" max="6" width="2" customWidth="1"/>
    <col min="7" max="10" width="15.54296875" customWidth="1"/>
    <col min="11" max="11" width="8.7265625" customWidth="1"/>
  </cols>
  <sheetData>
    <row r="1" spans="1:11" ht="38.15" customHeight="1" x14ac:dyDescent="0.35"/>
    <row r="2" spans="1:11" ht="46" customHeight="1" x14ac:dyDescent="0.35">
      <c r="A2" s="162" t="s">
        <v>3</v>
      </c>
      <c r="B2" s="162"/>
      <c r="C2" s="162"/>
      <c r="D2" s="162"/>
      <c r="E2" s="75"/>
      <c r="F2" s="75"/>
      <c r="G2" s="75"/>
      <c r="H2" s="75"/>
      <c r="I2" s="75"/>
      <c r="J2" s="75"/>
    </row>
    <row r="3" spans="1:11" x14ac:dyDescent="0.35">
      <c r="A3" s="17" t="s">
        <v>17</v>
      </c>
      <c r="F3" s="56"/>
      <c r="G3" s="56"/>
      <c r="H3" s="55"/>
      <c r="I3" s="55"/>
      <c r="J3" s="50"/>
    </row>
    <row r="4" spans="1:11" ht="35.15" customHeight="1" x14ac:dyDescent="0.35">
      <c r="A4" s="78" t="s">
        <v>18</v>
      </c>
      <c r="B4" s="78" t="s">
        <v>19</v>
      </c>
      <c r="C4" s="79" t="s">
        <v>20</v>
      </c>
      <c r="D4" s="77" t="s">
        <v>21</v>
      </c>
    </row>
    <row r="5" spans="1:11" ht="16" customHeight="1" x14ac:dyDescent="0.35">
      <c r="A5" s="98" t="s">
        <v>22</v>
      </c>
      <c r="B5" s="25">
        <v>1361</v>
      </c>
      <c r="C5" s="25">
        <v>1441</v>
      </c>
      <c r="D5" s="25">
        <v>2802</v>
      </c>
    </row>
    <row r="6" spans="1:11" ht="16" customHeight="1" x14ac:dyDescent="0.35">
      <c r="A6" s="98" t="s">
        <v>23</v>
      </c>
      <c r="B6" s="26">
        <v>1675</v>
      </c>
      <c r="C6" s="26">
        <v>1696</v>
      </c>
      <c r="D6" s="26">
        <v>3371</v>
      </c>
      <c r="I6" s="9"/>
    </row>
    <row r="7" spans="1:11" ht="16" customHeight="1" x14ac:dyDescent="0.35">
      <c r="A7" s="98" t="s">
        <v>24</v>
      </c>
      <c r="B7" s="25">
        <v>2027</v>
      </c>
      <c r="C7" s="25">
        <v>1971</v>
      </c>
      <c r="D7" s="25">
        <v>3998</v>
      </c>
      <c r="K7" s="50"/>
    </row>
    <row r="8" spans="1:11" ht="16" customHeight="1" x14ac:dyDescent="0.35">
      <c r="A8" s="98" t="s">
        <v>25</v>
      </c>
      <c r="B8" s="26">
        <v>2262</v>
      </c>
      <c r="C8" s="26">
        <v>2163</v>
      </c>
      <c r="D8" s="26">
        <v>4425</v>
      </c>
      <c r="G8" s="12"/>
      <c r="K8" s="50"/>
    </row>
    <row r="9" spans="1:11" ht="16" customHeight="1" x14ac:dyDescent="0.35">
      <c r="A9" s="98" t="s">
        <v>26</v>
      </c>
      <c r="B9" s="25">
        <v>2574</v>
      </c>
      <c r="C9" s="25">
        <v>2414</v>
      </c>
      <c r="D9" s="25">
        <v>4988</v>
      </c>
      <c r="H9" s="12"/>
      <c r="I9" s="12"/>
      <c r="K9" s="50"/>
    </row>
    <row r="10" spans="1:11" ht="16" customHeight="1" x14ac:dyDescent="0.35">
      <c r="A10" s="98" t="s">
        <v>27</v>
      </c>
      <c r="B10" s="26">
        <v>2799</v>
      </c>
      <c r="C10" s="26">
        <v>2527</v>
      </c>
      <c r="D10" s="26">
        <v>5326</v>
      </c>
      <c r="H10" s="12"/>
      <c r="I10" s="12"/>
    </row>
    <row r="11" spans="1:11" ht="16" customHeight="1" x14ac:dyDescent="0.35">
      <c r="A11" s="98" t="s">
        <v>28</v>
      </c>
      <c r="B11" s="25">
        <v>2955</v>
      </c>
      <c r="C11" s="25">
        <v>2667</v>
      </c>
      <c r="D11" s="25">
        <v>5622</v>
      </c>
      <c r="H11" s="12"/>
      <c r="I11" s="12"/>
    </row>
    <row r="12" spans="1:11" ht="16" customHeight="1" x14ac:dyDescent="0.35">
      <c r="A12" s="98" t="s">
        <v>29</v>
      </c>
      <c r="B12" s="26">
        <v>3090</v>
      </c>
      <c r="C12" s="26">
        <v>2847</v>
      </c>
      <c r="D12" s="26">
        <v>5937</v>
      </c>
    </row>
    <row r="13" spans="1:11" ht="16" customHeight="1" x14ac:dyDescent="0.35">
      <c r="A13" s="98" t="s">
        <v>30</v>
      </c>
      <c r="B13" s="25">
        <v>3159</v>
      </c>
      <c r="C13" s="25">
        <v>2963</v>
      </c>
      <c r="D13" s="25">
        <v>6122</v>
      </c>
    </row>
    <row r="14" spans="1:11" ht="16" customHeight="1" x14ac:dyDescent="0.35">
      <c r="A14" s="98" t="s">
        <v>244</v>
      </c>
      <c r="B14" s="26">
        <v>3258</v>
      </c>
      <c r="C14" s="26">
        <v>3020</v>
      </c>
      <c r="D14" s="26">
        <v>6278</v>
      </c>
    </row>
    <row r="15" spans="1:11" ht="23.5" customHeight="1" x14ac:dyDescent="0.35">
      <c r="A15" s="160" t="s">
        <v>259</v>
      </c>
      <c r="B15" s="161"/>
      <c r="D15" s="114" t="s">
        <v>32</v>
      </c>
    </row>
    <row r="20" spans="2:3" x14ac:dyDescent="0.35">
      <c r="B20" s="9"/>
    </row>
    <row r="22" spans="2:3" x14ac:dyDescent="0.35">
      <c r="B22" s="9"/>
      <c r="C22" s="9"/>
    </row>
  </sheetData>
  <mergeCells count="2">
    <mergeCell ref="A15:B15"/>
    <mergeCell ref="A2:D2"/>
  </mergeCells>
  <phoneticPr fontId="32" type="noConversion"/>
  <hyperlinks>
    <hyperlink ref="D15" location="'Main Menu'!A1" display="Back to Main Menu" xr:uid="{F2B4023D-5405-4AA8-AA38-94E042F1988A}"/>
  </hyperlinks>
  <pageMargins left="0.7" right="0.7" top="0.75" bottom="0.75" header="0.3" footer="0.3"/>
  <pageSetup scale="50" orientation="portrait" r:id="rId1"/>
  <headerFooter>
    <oddFooter>&amp;C_x000D_&amp;1#&amp;"Calibri"&amp;11&amp;Kffa500 CONFIDENTIAL▮▮مقيّد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7A54B-4343-4CD2-A34E-AB54E28623D5}">
  <sheetPr codeName="Worksheet____3">
    <tabColor theme="3" tint="0.79998168889431442"/>
  </sheetPr>
  <dimension ref="A1:M23"/>
  <sheetViews>
    <sheetView showGridLines="0" view="pageBreakPreview" zoomScaleNormal="100" zoomScaleSheetLayoutView="100" workbookViewId="0"/>
  </sheetViews>
  <sheetFormatPr defaultColWidth="8.7265625" defaultRowHeight="14.5" x14ac:dyDescent="0.35"/>
  <cols>
    <col min="1" max="1" width="20.54296875" customWidth="1"/>
    <col min="2" max="2" width="21.453125" customWidth="1"/>
    <col min="3" max="3" width="20.54296875" customWidth="1"/>
    <col min="4" max="5" width="15.26953125" customWidth="1"/>
    <col min="6" max="6" width="14.1796875" customWidth="1"/>
    <col min="7" max="7" width="13.81640625" customWidth="1"/>
    <col min="8" max="10" width="13.54296875" customWidth="1"/>
  </cols>
  <sheetData>
    <row r="1" spans="1:13" ht="40.5" customHeight="1" x14ac:dyDescent="0.35"/>
    <row r="2" spans="1:13" ht="46" customHeight="1" x14ac:dyDescent="0.35">
      <c r="A2" s="164" t="s">
        <v>260</v>
      </c>
      <c r="B2" s="162"/>
      <c r="C2" s="162"/>
      <c r="D2" s="75"/>
      <c r="E2" s="75"/>
      <c r="F2" s="75"/>
      <c r="G2" s="75"/>
      <c r="H2" s="75"/>
      <c r="I2" s="75"/>
      <c r="J2" s="75"/>
    </row>
    <row r="3" spans="1:13" x14ac:dyDescent="0.35">
      <c r="A3" s="35" t="s">
        <v>33</v>
      </c>
      <c r="G3" s="12"/>
      <c r="H3" s="12"/>
      <c r="I3" s="12"/>
      <c r="J3" s="12"/>
    </row>
    <row r="4" spans="1:13" ht="39.65" customHeight="1" x14ac:dyDescent="0.35">
      <c r="A4" s="81" t="s">
        <v>18</v>
      </c>
      <c r="B4" s="78" t="s">
        <v>34</v>
      </c>
      <c r="C4" s="78" t="s">
        <v>35</v>
      </c>
    </row>
    <row r="5" spans="1:13" ht="16" customHeight="1" x14ac:dyDescent="0.35">
      <c r="A5" s="98" t="s">
        <v>36</v>
      </c>
      <c r="B5" s="22">
        <v>0.5300695102593771</v>
      </c>
      <c r="C5" s="22">
        <v>0.63209641256950566</v>
      </c>
      <c r="I5" s="9"/>
      <c r="J5" s="9"/>
      <c r="K5" s="9"/>
      <c r="L5" s="9"/>
      <c r="M5" s="9"/>
    </row>
    <row r="6" spans="1:13" ht="16" customHeight="1" x14ac:dyDescent="0.35">
      <c r="A6" s="98" t="s">
        <v>37</v>
      </c>
      <c r="B6" s="21">
        <v>0.508742092844369</v>
      </c>
      <c r="C6" s="21">
        <v>0.54873567213195651</v>
      </c>
      <c r="I6" s="9"/>
      <c r="J6" s="9"/>
      <c r="K6" s="9"/>
      <c r="L6" s="9"/>
      <c r="M6" s="9"/>
    </row>
    <row r="7" spans="1:13" ht="16" customHeight="1" x14ac:dyDescent="0.35">
      <c r="A7" s="98" t="s">
        <v>38</v>
      </c>
      <c r="B7" s="22">
        <v>0.5624683298988471</v>
      </c>
      <c r="C7" s="22">
        <v>0.53386953099440593</v>
      </c>
      <c r="G7" s="12"/>
      <c r="I7" s="9"/>
      <c r="J7" s="9"/>
      <c r="K7" s="9"/>
      <c r="L7" s="9"/>
      <c r="M7" s="9"/>
    </row>
    <row r="8" spans="1:13" ht="16" customHeight="1" x14ac:dyDescent="0.35">
      <c r="A8" s="98" t="s">
        <v>39</v>
      </c>
      <c r="B8" s="21">
        <v>0.55386037015377909</v>
      </c>
      <c r="C8" s="21">
        <v>0.6020428889579027</v>
      </c>
      <c r="G8" s="12"/>
    </row>
    <row r="9" spans="1:13" ht="16" customHeight="1" x14ac:dyDescent="0.35">
      <c r="A9" s="98" t="s">
        <v>22</v>
      </c>
      <c r="B9" s="22">
        <v>0.54460763043832539</v>
      </c>
      <c r="C9" s="22">
        <v>0.60916603339764586</v>
      </c>
      <c r="G9" s="12"/>
      <c r="H9" s="9"/>
      <c r="I9" s="9"/>
      <c r="J9" s="9"/>
    </row>
    <row r="10" spans="1:13" ht="16" customHeight="1" x14ac:dyDescent="0.35">
      <c r="A10" s="98" t="s">
        <v>23</v>
      </c>
      <c r="B10" s="21">
        <v>0.52353589509802556</v>
      </c>
      <c r="C10" s="21">
        <v>0.55418166864552643</v>
      </c>
      <c r="H10" s="9"/>
      <c r="I10" s="9"/>
      <c r="J10" s="9"/>
    </row>
    <row r="11" spans="1:13" ht="16" customHeight="1" x14ac:dyDescent="0.35">
      <c r="A11" s="98" t="s">
        <v>24</v>
      </c>
      <c r="B11" s="22">
        <v>0.5795779464070433</v>
      </c>
      <c r="C11" s="22">
        <v>0.46130983553685667</v>
      </c>
    </row>
    <row r="12" spans="1:13" ht="16" customHeight="1" x14ac:dyDescent="0.35">
      <c r="A12" s="98" t="s">
        <v>25</v>
      </c>
      <c r="B12" s="21">
        <v>0.55865316178156532</v>
      </c>
      <c r="C12" s="21">
        <v>0.55953774737260131</v>
      </c>
    </row>
    <row r="13" spans="1:13" ht="16" customHeight="1" x14ac:dyDescent="0.35">
      <c r="A13" s="98" t="s">
        <v>26</v>
      </c>
      <c r="B13" s="22">
        <v>0.50674651881138022</v>
      </c>
      <c r="C13" s="22">
        <v>0.62985205711358627</v>
      </c>
    </row>
    <row r="14" spans="1:13" ht="16" customHeight="1" x14ac:dyDescent="0.35">
      <c r="A14" s="98" t="s">
        <v>27</v>
      </c>
      <c r="B14" s="21">
        <v>0.50156112321655677</v>
      </c>
      <c r="C14" s="21">
        <v>0.53237836630877644</v>
      </c>
    </row>
    <row r="15" spans="1:13" ht="16" customHeight="1" x14ac:dyDescent="0.35">
      <c r="A15" s="98" t="s">
        <v>28</v>
      </c>
      <c r="B15" s="22">
        <v>0.57439453123044304</v>
      </c>
      <c r="C15" s="22">
        <v>0.49063111481446298</v>
      </c>
    </row>
    <row r="16" spans="1:13" ht="16" customHeight="1" x14ac:dyDescent="0.35">
      <c r="A16" s="98" t="s">
        <v>29</v>
      </c>
      <c r="B16" s="21">
        <v>0.55939881593269059</v>
      </c>
      <c r="C16" s="21">
        <v>0.57315758171605946</v>
      </c>
    </row>
    <row r="17" spans="1:5" ht="16" customHeight="1" x14ac:dyDescent="0.35">
      <c r="A17" s="98" t="s">
        <v>40</v>
      </c>
      <c r="B17" s="22">
        <v>0.51640152955643703</v>
      </c>
      <c r="C17" s="22">
        <v>0.60844262317924469</v>
      </c>
    </row>
    <row r="18" spans="1:5" ht="16" customHeight="1" x14ac:dyDescent="0.35">
      <c r="A18" s="98" t="s">
        <v>243</v>
      </c>
      <c r="B18" s="21">
        <v>0.464989924224262</v>
      </c>
      <c r="C18" s="21">
        <v>0.50988366900786086</v>
      </c>
    </row>
    <row r="19" spans="1:5" ht="25" customHeight="1" x14ac:dyDescent="0.35">
      <c r="A19" s="160" t="s">
        <v>31</v>
      </c>
      <c r="B19" s="163"/>
      <c r="C19" s="114" t="s">
        <v>32</v>
      </c>
      <c r="D19" s="76"/>
      <c r="E19" s="76"/>
    </row>
    <row r="23" spans="1:5" x14ac:dyDescent="0.35">
      <c r="A23" s="12"/>
      <c r="B23" s="12"/>
    </row>
  </sheetData>
  <mergeCells count="2">
    <mergeCell ref="A19:B19"/>
    <mergeCell ref="A2:C2"/>
  </mergeCells>
  <phoneticPr fontId="32" type="noConversion"/>
  <hyperlinks>
    <hyperlink ref="C19" location="'Main Menu'!A1" display="Back to Main Menu" xr:uid="{C1F0D59F-4365-4D9F-8CE1-1537F21EE1E1}"/>
  </hyperlinks>
  <pageMargins left="0.7" right="0.7" top="0.75" bottom="0.75" header="0.3" footer="0.3"/>
  <pageSetup scale="48" orientation="portrait" r:id="rId1"/>
  <headerFooter>
    <oddFooter>&amp;C_x000D_&amp;1#&amp;"Calibri"&amp;11&amp;Kffa500 CONFIDENTIAL▮▮مقيّد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7E7B-80F6-4E88-A915-AB1F0AAB76F0}">
  <sheetPr codeName="Worksheet____4">
    <tabColor theme="3" tint="0.79998168889431442"/>
  </sheetPr>
  <dimension ref="A1:L22"/>
  <sheetViews>
    <sheetView showGridLines="0" view="pageBreakPreview" zoomScaleNormal="100" zoomScaleSheetLayoutView="100" workbookViewId="0">
      <selection activeCell="C16" sqref="C16"/>
    </sheetView>
  </sheetViews>
  <sheetFormatPr defaultColWidth="8.7265625" defaultRowHeight="14.5" x14ac:dyDescent="0.35"/>
  <cols>
    <col min="1" max="1" width="20.54296875" customWidth="1"/>
    <col min="2" max="2" width="22.1796875" customWidth="1"/>
    <col min="3" max="3" width="21.453125" customWidth="1"/>
    <col min="4" max="5" width="15.26953125" customWidth="1"/>
    <col min="6" max="6" width="14.1796875" customWidth="1"/>
    <col min="7" max="7" width="15.26953125" customWidth="1"/>
    <col min="8" max="10" width="13.54296875" customWidth="1"/>
  </cols>
  <sheetData>
    <row r="1" spans="1:12" ht="43" customHeight="1" x14ac:dyDescent="0.35"/>
    <row r="2" spans="1:12" ht="46" customHeight="1" x14ac:dyDescent="0.35">
      <c r="A2" s="162" t="s">
        <v>261</v>
      </c>
      <c r="B2" s="162"/>
      <c r="C2" s="162"/>
      <c r="D2" s="75"/>
      <c r="E2" s="75"/>
      <c r="F2" s="75"/>
      <c r="G2" s="75"/>
      <c r="H2" s="75"/>
      <c r="I2" s="75"/>
      <c r="J2" s="75"/>
    </row>
    <row r="3" spans="1:12" x14ac:dyDescent="0.35">
      <c r="A3" s="43" t="s">
        <v>41</v>
      </c>
      <c r="C3" s="44"/>
      <c r="D3" s="44"/>
      <c r="H3" s="1"/>
      <c r="I3" s="1"/>
    </row>
    <row r="4" spans="1:12" ht="41.5" customHeight="1" x14ac:dyDescent="0.35">
      <c r="A4" s="81" t="s">
        <v>18</v>
      </c>
      <c r="B4" s="78" t="s">
        <v>42</v>
      </c>
      <c r="C4" s="78" t="s">
        <v>43</v>
      </c>
      <c r="K4" s="70"/>
      <c r="L4" s="70"/>
    </row>
    <row r="5" spans="1:12" ht="16" customHeight="1" x14ac:dyDescent="0.35">
      <c r="A5" s="98" t="s">
        <v>36</v>
      </c>
      <c r="B5" s="36">
        <v>204.5133761832368</v>
      </c>
      <c r="C5" s="36">
        <v>515.12579869222702</v>
      </c>
    </row>
    <row r="6" spans="1:12" ht="16" customHeight="1" x14ac:dyDescent="0.35">
      <c r="A6" s="98" t="s">
        <v>37</v>
      </c>
      <c r="B6" s="37">
        <v>220.69524010600006</v>
      </c>
      <c r="C6" s="37">
        <v>756.07626261199277</v>
      </c>
      <c r="I6" s="9"/>
    </row>
    <row r="7" spans="1:12" ht="16" customHeight="1" x14ac:dyDescent="0.35">
      <c r="A7" s="98" t="s">
        <v>38</v>
      </c>
      <c r="B7" s="36">
        <v>221.73331389175911</v>
      </c>
      <c r="C7" s="36">
        <v>442.58362917814924</v>
      </c>
      <c r="H7" s="12"/>
      <c r="I7" s="12"/>
    </row>
    <row r="8" spans="1:12" ht="16" customHeight="1" x14ac:dyDescent="0.35">
      <c r="A8" s="98" t="s">
        <v>39</v>
      </c>
      <c r="B8" s="37">
        <v>217.76290969346132</v>
      </c>
      <c r="C8" s="37">
        <v>447.17347134649043</v>
      </c>
      <c r="F8" s="9"/>
      <c r="G8" s="1"/>
      <c r="H8" s="12"/>
      <c r="I8" s="12"/>
    </row>
    <row r="9" spans="1:12" ht="16" customHeight="1" x14ac:dyDescent="0.35">
      <c r="A9" s="98" t="s">
        <v>22</v>
      </c>
      <c r="B9" s="36">
        <v>194.74222774881952</v>
      </c>
      <c r="C9" s="36">
        <v>494.01818306225505</v>
      </c>
      <c r="F9" s="9"/>
      <c r="G9" s="1"/>
      <c r="H9" s="9"/>
      <c r="I9" s="9"/>
      <c r="J9" s="9"/>
    </row>
    <row r="10" spans="1:12" ht="16" customHeight="1" x14ac:dyDescent="0.35">
      <c r="A10" s="98" t="s">
        <v>23</v>
      </c>
      <c r="B10" s="37">
        <v>198.59381714601886</v>
      </c>
      <c r="C10" s="37">
        <v>668.76487715889334</v>
      </c>
      <c r="H10" s="9"/>
      <c r="I10" s="9"/>
      <c r="J10" s="9"/>
    </row>
    <row r="11" spans="1:12" ht="16" customHeight="1" x14ac:dyDescent="0.35">
      <c r="A11" s="98" t="s">
        <v>24</v>
      </c>
      <c r="B11" s="36">
        <v>199.95253759318527</v>
      </c>
      <c r="C11" s="36">
        <v>353.65926004258586</v>
      </c>
    </row>
    <row r="12" spans="1:12" x14ac:dyDescent="0.35">
      <c r="A12" s="98" t="s">
        <v>25</v>
      </c>
      <c r="B12" s="37">
        <v>219.626841561996</v>
      </c>
      <c r="C12" s="37">
        <v>440.05704382192329</v>
      </c>
    </row>
    <row r="13" spans="1:12" ht="16" customHeight="1" x14ac:dyDescent="0.35">
      <c r="A13" s="98" t="s">
        <v>26</v>
      </c>
      <c r="B13" s="36">
        <v>208.58491831529764</v>
      </c>
      <c r="C13" s="36">
        <v>477.46478609725335</v>
      </c>
    </row>
    <row r="14" spans="1:12" ht="16" customHeight="1" x14ac:dyDescent="0.35">
      <c r="A14" s="98" t="s">
        <v>27</v>
      </c>
      <c r="B14" s="37">
        <v>201.49284388580494</v>
      </c>
      <c r="C14" s="37">
        <v>643.44068765803081</v>
      </c>
    </row>
    <row r="15" spans="1:12" ht="16" customHeight="1" x14ac:dyDescent="0.35">
      <c r="A15" s="98" t="s">
        <v>28</v>
      </c>
      <c r="B15" s="36">
        <v>208.197335460575</v>
      </c>
      <c r="C15" s="36">
        <v>340.903882937444</v>
      </c>
    </row>
    <row r="16" spans="1:12" ht="16" customHeight="1" x14ac:dyDescent="0.35">
      <c r="A16" s="98" t="s">
        <v>29</v>
      </c>
      <c r="B16" s="37">
        <v>207.09966718011592</v>
      </c>
      <c r="C16" s="37">
        <v>388.2478893938636</v>
      </c>
    </row>
    <row r="17" spans="1:4" ht="16" customHeight="1" x14ac:dyDescent="0.35">
      <c r="A17" s="98" t="s">
        <v>40</v>
      </c>
      <c r="B17" s="36">
        <v>206.0089312516738</v>
      </c>
      <c r="C17" s="36">
        <v>423.2019379060452</v>
      </c>
    </row>
    <row r="18" spans="1:4" ht="14.5" customHeight="1" x14ac:dyDescent="0.35">
      <c r="A18" s="98" t="s">
        <v>243</v>
      </c>
      <c r="B18" s="37">
        <v>197.20726530020247</v>
      </c>
      <c r="C18" s="37">
        <v>563.09929781524409</v>
      </c>
      <c r="D18" s="76"/>
    </row>
    <row r="19" spans="1:4" ht="27" customHeight="1" x14ac:dyDescent="0.35">
      <c r="A19" s="160" t="s">
        <v>44</v>
      </c>
      <c r="B19" s="163"/>
      <c r="C19" s="114" t="s">
        <v>32</v>
      </c>
    </row>
    <row r="20" spans="1:4" x14ac:dyDescent="0.35">
      <c r="A20" s="165" t="s">
        <v>45</v>
      </c>
      <c r="B20" s="166"/>
    </row>
    <row r="22" spans="1:4" x14ac:dyDescent="0.35">
      <c r="B22" s="9"/>
      <c r="C22" s="9"/>
    </row>
  </sheetData>
  <mergeCells count="3">
    <mergeCell ref="A19:B19"/>
    <mergeCell ref="A2:C2"/>
    <mergeCell ref="A20:B20"/>
  </mergeCells>
  <phoneticPr fontId="32" type="noConversion"/>
  <hyperlinks>
    <hyperlink ref="C19" location="'Main Menu'!A1" display="Back to Main Menu" xr:uid="{454F8204-6869-4930-AF63-71D114A58641}"/>
  </hyperlinks>
  <pageMargins left="0.7" right="0.7" top="0.75" bottom="0.75" header="0.3" footer="0.3"/>
  <pageSetup scale="47" orientation="portrait" r:id="rId1"/>
  <headerFooter>
    <oddFooter>&amp;C_x000D_&amp;1#&amp;"Calibri"&amp;11&amp;Kffa500 CONFIDENTIAL▮▮مقيّد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ACD68-76BC-4E87-8BC4-365CDA2172C5}">
  <sheetPr codeName="Worksheet____5">
    <tabColor theme="3" tint="0.79998168889431442"/>
  </sheetPr>
  <dimension ref="A1:J21"/>
  <sheetViews>
    <sheetView showGridLines="0" view="pageBreakPreview" zoomScaleNormal="100" zoomScaleSheetLayoutView="100" workbookViewId="0"/>
  </sheetViews>
  <sheetFormatPr defaultColWidth="8.7265625" defaultRowHeight="14.5" x14ac:dyDescent="0.35"/>
  <cols>
    <col min="1" max="3" width="20.54296875" customWidth="1"/>
    <col min="4" max="5" width="15.26953125" customWidth="1"/>
    <col min="6" max="6" width="14.1796875" customWidth="1"/>
    <col min="7" max="7" width="14.81640625" customWidth="1"/>
    <col min="8" max="10" width="13.54296875" customWidth="1"/>
  </cols>
  <sheetData>
    <row r="1" spans="1:10" ht="38.15" customHeight="1" x14ac:dyDescent="0.35"/>
    <row r="2" spans="1:10" ht="46" customHeight="1" x14ac:dyDescent="0.35">
      <c r="A2" s="164" t="s">
        <v>262</v>
      </c>
      <c r="B2" s="162"/>
      <c r="C2" s="162"/>
      <c r="D2" s="75"/>
      <c r="E2" s="75"/>
      <c r="F2" s="75"/>
      <c r="G2" s="75"/>
      <c r="H2" s="75"/>
      <c r="I2" s="75"/>
      <c r="J2" s="75"/>
    </row>
    <row r="3" spans="1:10" x14ac:dyDescent="0.35">
      <c r="A3" s="35" t="s">
        <v>46</v>
      </c>
      <c r="B3" s="43"/>
      <c r="C3" s="108" t="s">
        <v>47</v>
      </c>
      <c r="D3" s="44"/>
      <c r="H3" s="38"/>
      <c r="I3" s="38"/>
    </row>
    <row r="4" spans="1:10" ht="43.5" customHeight="1" x14ac:dyDescent="0.35">
      <c r="A4" s="81" t="s">
        <v>18</v>
      </c>
      <c r="B4" s="78" t="s">
        <v>48</v>
      </c>
      <c r="C4" s="77" t="s">
        <v>49</v>
      </c>
    </row>
    <row r="5" spans="1:10" ht="16" customHeight="1" x14ac:dyDescent="0.35">
      <c r="A5" s="98" t="s">
        <v>36</v>
      </c>
      <c r="B5" s="31">
        <v>2.5249200423207894</v>
      </c>
      <c r="C5" s="31">
        <v>3.657243849379916</v>
      </c>
      <c r="H5" s="9"/>
    </row>
    <row r="6" spans="1:10" ht="16" customHeight="1" x14ac:dyDescent="0.35">
      <c r="A6" s="98" t="s">
        <v>37</v>
      </c>
      <c r="B6" s="32">
        <v>2.3729386875073319</v>
      </c>
      <c r="C6" s="32">
        <v>4.39105856884769</v>
      </c>
      <c r="F6" s="9"/>
      <c r="G6" s="38"/>
    </row>
    <row r="7" spans="1:10" ht="16" customHeight="1" x14ac:dyDescent="0.35">
      <c r="A7" s="98" t="s">
        <v>38</v>
      </c>
      <c r="B7" s="31">
        <v>2.5266185462270885</v>
      </c>
      <c r="C7" s="31">
        <v>3.7261531609258798</v>
      </c>
      <c r="F7" s="9"/>
      <c r="G7" s="53"/>
      <c r="H7" s="9"/>
      <c r="I7" s="9"/>
      <c r="J7" s="9"/>
    </row>
    <row r="8" spans="1:10" ht="16" customHeight="1" x14ac:dyDescent="0.35">
      <c r="A8" s="98" t="s">
        <v>39</v>
      </c>
      <c r="B8" s="32">
        <v>2.434994612770875</v>
      </c>
      <c r="C8" s="32">
        <v>3.5980752410080137</v>
      </c>
      <c r="H8" s="9"/>
      <c r="I8" s="9"/>
      <c r="J8" s="9"/>
    </row>
    <row r="9" spans="1:10" ht="16" customHeight="1" x14ac:dyDescent="0.35">
      <c r="A9" s="98" t="s">
        <v>22</v>
      </c>
      <c r="B9" s="31">
        <v>2.1898689815651249</v>
      </c>
      <c r="C9" s="31">
        <v>4.1176123412766046</v>
      </c>
    </row>
    <row r="10" spans="1:10" ht="16" customHeight="1" x14ac:dyDescent="0.35">
      <c r="A10" s="98" t="s">
        <v>23</v>
      </c>
      <c r="B10" s="32">
        <v>2.1147019905453526</v>
      </c>
      <c r="C10" s="32">
        <v>5.1626716351019857</v>
      </c>
    </row>
    <row r="11" spans="1:10" ht="16" customHeight="1" x14ac:dyDescent="0.35">
      <c r="A11" s="98" t="s">
        <v>24</v>
      </c>
      <c r="B11" s="31">
        <v>2.1123318748609754</v>
      </c>
      <c r="C11" s="31">
        <v>4.1509486322610201</v>
      </c>
    </row>
    <row r="12" spans="1:10" ht="16" customHeight="1" x14ac:dyDescent="0.35">
      <c r="A12" s="98" t="s">
        <v>25</v>
      </c>
      <c r="B12" s="32">
        <v>2.1386760784333556</v>
      </c>
      <c r="C12" s="32">
        <v>3.6377577014076143</v>
      </c>
    </row>
    <row r="13" spans="1:10" ht="16" customHeight="1" x14ac:dyDescent="0.35">
      <c r="A13" s="98" t="s">
        <v>26</v>
      </c>
      <c r="B13" s="31">
        <v>2.1249840980506516</v>
      </c>
      <c r="C13" s="31">
        <v>4.0995620019769303</v>
      </c>
    </row>
    <row r="14" spans="1:10" ht="16" customHeight="1" x14ac:dyDescent="0.35">
      <c r="A14" s="98" t="s">
        <v>27</v>
      </c>
      <c r="B14" s="32">
        <v>2.0313327032400248</v>
      </c>
      <c r="C14" s="32">
        <v>4.8304026392878816</v>
      </c>
    </row>
    <row r="15" spans="1:10" ht="16" customHeight="1" x14ac:dyDescent="0.35">
      <c r="A15" s="98" t="s">
        <v>28</v>
      </c>
      <c r="B15" s="31">
        <v>2.1072149979526098</v>
      </c>
      <c r="C15" s="31">
        <v>4.1089824208470498</v>
      </c>
    </row>
    <row r="16" spans="1:10" ht="16" customHeight="1" x14ac:dyDescent="0.35">
      <c r="A16" s="98" t="s">
        <v>29</v>
      </c>
      <c r="B16" s="32">
        <v>2.2158398006727769</v>
      </c>
      <c r="C16" s="32">
        <v>3.8102229795850238</v>
      </c>
    </row>
    <row r="17" spans="1:6" ht="16" customHeight="1" x14ac:dyDescent="0.35">
      <c r="A17" s="98" t="s">
        <v>40</v>
      </c>
      <c r="B17" s="31">
        <v>2.1514732730195969</v>
      </c>
      <c r="C17" s="31">
        <v>4.182002156378438</v>
      </c>
    </row>
    <row r="18" spans="1:6" ht="16" customHeight="1" x14ac:dyDescent="0.35">
      <c r="A18" s="98" t="s">
        <v>243</v>
      </c>
      <c r="B18" s="32">
        <v>2.0517116004934168</v>
      </c>
      <c r="C18" s="32">
        <v>4.9913029749705329</v>
      </c>
    </row>
    <row r="19" spans="1:6" ht="24" customHeight="1" x14ac:dyDescent="0.35">
      <c r="A19" s="160" t="s">
        <v>31</v>
      </c>
      <c r="B19" s="163"/>
      <c r="C19" s="114" t="s">
        <v>32</v>
      </c>
    </row>
    <row r="20" spans="1:6" ht="15.5" x14ac:dyDescent="0.35">
      <c r="E20" s="76"/>
      <c r="F20" s="76"/>
    </row>
    <row r="21" spans="1:6" x14ac:dyDescent="0.35">
      <c r="B21" s="9"/>
      <c r="C21" s="9"/>
    </row>
  </sheetData>
  <mergeCells count="2">
    <mergeCell ref="A19:B19"/>
    <mergeCell ref="A2:C2"/>
  </mergeCells>
  <phoneticPr fontId="32" type="noConversion"/>
  <hyperlinks>
    <hyperlink ref="C19" location="'Main Menu'!A1" display="Back to Main Menu" xr:uid="{6892C322-9E91-476F-B4FE-DA19D0EF12E4}"/>
  </hyperlinks>
  <pageMargins left="0.7" right="0.7" top="0.75" bottom="0.75" header="0.3" footer="0.3"/>
  <pageSetup scale="48" orientation="portrait" r:id="rId1"/>
  <headerFooter>
    <oddFooter>&amp;C_x000D_&amp;1#&amp;"Calibri"&amp;11&amp;Kffa500 CONFIDENTIAL▮▮مقيّد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7E3E8-1E47-4DA6-A281-F2885D089807}">
  <sheetPr codeName="Worksheet____6">
    <tabColor theme="3" tint="0.79998168889431442"/>
  </sheetPr>
  <dimension ref="A1:L20"/>
  <sheetViews>
    <sheetView showGridLines="0" view="pageBreakPreview" zoomScaleNormal="100" zoomScaleSheetLayoutView="100" workbookViewId="0"/>
  </sheetViews>
  <sheetFormatPr defaultColWidth="8.7265625" defaultRowHeight="14.5" x14ac:dyDescent="0.35"/>
  <cols>
    <col min="1" max="5" width="16.7265625" customWidth="1"/>
    <col min="6" max="10" width="14.1796875" customWidth="1"/>
    <col min="11" max="11" width="13.1796875" customWidth="1"/>
  </cols>
  <sheetData>
    <row r="1" spans="1:12" ht="42" customHeight="1" x14ac:dyDescent="0.35"/>
    <row r="2" spans="1:12" ht="46" customHeight="1" x14ac:dyDescent="0.35">
      <c r="A2" s="164" t="s">
        <v>5</v>
      </c>
      <c r="B2" s="162"/>
      <c r="C2" s="162"/>
      <c r="D2" s="162"/>
      <c r="E2" s="162"/>
      <c r="F2" s="75"/>
      <c r="G2" s="75"/>
      <c r="H2" s="75"/>
      <c r="I2" s="75"/>
      <c r="J2" s="75"/>
    </row>
    <row r="3" spans="1:12" x14ac:dyDescent="0.35">
      <c r="A3" s="17" t="s">
        <v>50</v>
      </c>
      <c r="J3" s="38"/>
    </row>
    <row r="4" spans="1:12" ht="45" customHeight="1" x14ac:dyDescent="0.35">
      <c r="A4" s="81" t="s">
        <v>18</v>
      </c>
      <c r="B4" s="78" t="s">
        <v>51</v>
      </c>
      <c r="C4" s="78" t="s">
        <v>52</v>
      </c>
      <c r="D4" s="78" t="s">
        <v>53</v>
      </c>
      <c r="E4" s="80" t="s">
        <v>54</v>
      </c>
    </row>
    <row r="5" spans="1:12" ht="16" customHeight="1" x14ac:dyDescent="0.35">
      <c r="A5" s="98" t="s">
        <v>36</v>
      </c>
      <c r="B5" s="25">
        <v>239740</v>
      </c>
      <c r="C5" s="25">
        <v>660792</v>
      </c>
      <c r="D5" s="25">
        <v>900532</v>
      </c>
      <c r="E5" s="22">
        <v>0.13069052515624097</v>
      </c>
    </row>
    <row r="6" spans="1:12" ht="16" customHeight="1" x14ac:dyDescent="0.35">
      <c r="A6" s="98" t="s">
        <v>37</v>
      </c>
      <c r="B6" s="26">
        <v>242113</v>
      </c>
      <c r="C6" s="26">
        <v>670084</v>
      </c>
      <c r="D6" s="26">
        <v>912197</v>
      </c>
      <c r="E6" s="21">
        <v>0.13173141328024537</v>
      </c>
    </row>
    <row r="7" spans="1:12" ht="16" customHeight="1" x14ac:dyDescent="0.35">
      <c r="A7" s="98" t="s">
        <v>38</v>
      </c>
      <c r="B7" s="25">
        <v>243949</v>
      </c>
      <c r="C7" s="25">
        <v>675223</v>
      </c>
      <c r="D7" s="25">
        <v>919172</v>
      </c>
      <c r="E7" s="22">
        <v>0.13345815581849751</v>
      </c>
      <c r="K7" s="3"/>
      <c r="L7" s="9"/>
    </row>
    <row r="8" spans="1:12" ht="16" customHeight="1" x14ac:dyDescent="0.35">
      <c r="A8" s="98" t="s">
        <v>39</v>
      </c>
      <c r="B8" s="26">
        <v>244898</v>
      </c>
      <c r="C8" s="26">
        <v>684506</v>
      </c>
      <c r="D8" s="26">
        <v>929404</v>
      </c>
      <c r="E8" s="21">
        <v>0.13345757065818525</v>
      </c>
      <c r="H8" s="9"/>
      <c r="L8" s="9"/>
    </row>
    <row r="9" spans="1:12" ht="16" customHeight="1" x14ac:dyDescent="0.35">
      <c r="A9" s="98" t="s">
        <v>22</v>
      </c>
      <c r="B9" s="25">
        <v>247713</v>
      </c>
      <c r="C9" s="25">
        <v>696586</v>
      </c>
      <c r="D9" s="25">
        <v>944299</v>
      </c>
      <c r="E9" s="22">
        <v>0.13437375238139615</v>
      </c>
    </row>
    <row r="10" spans="1:12" ht="16" customHeight="1" x14ac:dyDescent="0.35">
      <c r="A10" s="98" t="s">
        <v>23</v>
      </c>
      <c r="B10" s="26">
        <v>245905</v>
      </c>
      <c r="C10" s="26">
        <v>713270</v>
      </c>
      <c r="D10" s="26">
        <v>959175</v>
      </c>
      <c r="E10" s="21">
        <v>0.13355122892068705</v>
      </c>
    </row>
    <row r="11" spans="1:12" ht="16" customHeight="1" x14ac:dyDescent="0.35">
      <c r="A11" s="98" t="s">
        <v>24</v>
      </c>
      <c r="B11" s="25">
        <v>240771</v>
      </c>
      <c r="C11" s="25">
        <v>707858</v>
      </c>
      <c r="D11" s="25">
        <v>948629</v>
      </c>
      <c r="E11" s="22">
        <v>0.132891783826976</v>
      </c>
    </row>
    <row r="12" spans="1:12" ht="16" customHeight="1" x14ac:dyDescent="0.35">
      <c r="A12" s="98" t="s">
        <v>25</v>
      </c>
      <c r="B12" s="26">
        <v>242073</v>
      </c>
      <c r="C12" s="26">
        <v>724458</v>
      </c>
      <c r="D12" s="26">
        <v>966531</v>
      </c>
      <c r="E12" s="21">
        <v>0.13301073633437521</v>
      </c>
    </row>
    <row r="13" spans="1:12" ht="16" customHeight="1" x14ac:dyDescent="0.35">
      <c r="A13" s="98" t="s">
        <v>26</v>
      </c>
      <c r="B13" s="25">
        <v>243369</v>
      </c>
      <c r="C13" s="25">
        <v>739884</v>
      </c>
      <c r="D13" s="25">
        <v>983253</v>
      </c>
      <c r="E13" s="22">
        <v>0.13160498874653828</v>
      </c>
    </row>
    <row r="14" spans="1:12" ht="16" customHeight="1" x14ac:dyDescent="0.35">
      <c r="A14" s="98" t="s">
        <v>27</v>
      </c>
      <c r="B14" s="26">
        <v>247600</v>
      </c>
      <c r="C14" s="26">
        <v>749757</v>
      </c>
      <c r="D14" s="26">
        <v>997357</v>
      </c>
      <c r="E14" s="21">
        <v>0.13208008767171633</v>
      </c>
    </row>
    <row r="15" spans="1:12" ht="16" customHeight="1" x14ac:dyDescent="0.35">
      <c r="A15" s="98" t="s">
        <v>28</v>
      </c>
      <c r="B15" s="25">
        <v>245171</v>
      </c>
      <c r="C15" s="25">
        <v>764520</v>
      </c>
      <c r="D15" s="25">
        <v>1009691</v>
      </c>
      <c r="E15" s="22">
        <v>0.13274655315339048</v>
      </c>
    </row>
    <row r="16" spans="1:12" ht="16" customHeight="1" x14ac:dyDescent="0.35">
      <c r="A16" s="98" t="s">
        <v>29</v>
      </c>
      <c r="B16" s="26">
        <v>247481</v>
      </c>
      <c r="C16" s="26">
        <v>783093</v>
      </c>
      <c r="D16" s="26">
        <v>1030574</v>
      </c>
      <c r="E16" s="21">
        <v>0.13259600960241574</v>
      </c>
    </row>
    <row r="17" spans="1:7" ht="16" customHeight="1" x14ac:dyDescent="0.35">
      <c r="A17" s="98" t="s">
        <v>40</v>
      </c>
      <c r="B17" s="25">
        <v>250094</v>
      </c>
      <c r="C17" s="25">
        <v>797219</v>
      </c>
      <c r="D17" s="25">
        <v>1047313</v>
      </c>
      <c r="E17" s="22">
        <v>0.13296789021047195</v>
      </c>
    </row>
    <row r="18" spans="1:7" ht="16" customHeight="1" x14ac:dyDescent="0.35">
      <c r="A18" s="98" t="s">
        <v>243</v>
      </c>
      <c r="B18" s="26">
        <v>258043</v>
      </c>
      <c r="C18" s="26">
        <v>811077</v>
      </c>
      <c r="D18" s="26">
        <v>1069120</v>
      </c>
      <c r="E18" s="21">
        <v>0.1319671584633256</v>
      </c>
    </row>
    <row r="19" spans="1:7" ht="28.5" customHeight="1" x14ac:dyDescent="0.35">
      <c r="A19" s="167" t="s">
        <v>55</v>
      </c>
      <c r="B19" s="167"/>
      <c r="C19" s="167"/>
      <c r="E19" s="114" t="s">
        <v>32</v>
      </c>
      <c r="F19" s="76"/>
      <c r="G19" s="76"/>
    </row>
    <row r="20" spans="1:7" x14ac:dyDescent="0.35">
      <c r="A20" s="163"/>
      <c r="B20" s="163"/>
      <c r="C20" s="163"/>
    </row>
  </sheetData>
  <mergeCells count="2">
    <mergeCell ref="A2:E2"/>
    <mergeCell ref="A19:C20"/>
  </mergeCells>
  <phoneticPr fontId="32" type="noConversion"/>
  <hyperlinks>
    <hyperlink ref="E19" location="'Main Menu'!A1" display="Back to Main Menu" xr:uid="{D48C61F5-8FA5-448F-BDF7-9F7C74644011}"/>
  </hyperlinks>
  <pageMargins left="0.7" right="0.7" top="0.75" bottom="0.75" header="0.3" footer="0.3"/>
  <pageSetup scale="50" orientation="portrait" r:id="rId1"/>
  <headerFooter>
    <oddFooter>&amp;C_x000D_&amp;1#&amp;"Calibri"&amp;11&amp;Kffa500 CONFIDENTIAL▮▮مقيّد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FCEB3-6518-4C81-B9E3-7D9C50224C2F}">
  <sheetPr codeName="Worksheet____7">
    <tabColor theme="3" tint="0.79998168889431442"/>
  </sheetPr>
  <dimension ref="A1:E26"/>
  <sheetViews>
    <sheetView showGridLines="0" view="pageBreakPreview" zoomScaleNormal="100" zoomScaleSheetLayoutView="100" workbookViewId="0">
      <selection activeCell="B22" sqref="B22"/>
    </sheetView>
  </sheetViews>
  <sheetFormatPr defaultColWidth="8.7265625" defaultRowHeight="14.5" x14ac:dyDescent="0.35"/>
  <cols>
    <col min="1" max="1" width="25.1796875" customWidth="1"/>
    <col min="2" max="2" width="24.7265625" customWidth="1"/>
    <col min="3" max="6" width="14.1796875" customWidth="1"/>
    <col min="7" max="7" width="13.1796875" customWidth="1"/>
  </cols>
  <sheetData>
    <row r="1" spans="1:5" ht="42" customHeight="1" x14ac:dyDescent="0.35"/>
    <row r="2" spans="1:5" ht="46" customHeight="1" x14ac:dyDescent="0.35">
      <c r="A2" s="164" t="s">
        <v>6</v>
      </c>
      <c r="B2" s="162"/>
      <c r="C2" s="75"/>
      <c r="D2" s="75"/>
      <c r="E2" s="75"/>
    </row>
    <row r="3" spans="1:5" x14ac:dyDescent="0.35">
      <c r="A3" s="17" t="s">
        <v>56</v>
      </c>
    </row>
    <row r="4" spans="1:5" ht="45" customHeight="1" x14ac:dyDescent="0.35">
      <c r="A4" s="81" t="s">
        <v>18</v>
      </c>
      <c r="B4" s="80" t="s">
        <v>57</v>
      </c>
    </row>
    <row r="5" spans="1:5" ht="16" customHeight="1" x14ac:dyDescent="0.35">
      <c r="A5" s="98" t="s">
        <v>58</v>
      </c>
      <c r="B5" s="96">
        <v>109681</v>
      </c>
    </row>
    <row r="6" spans="1:5" ht="16" customHeight="1" x14ac:dyDescent="0.35">
      <c r="A6" s="98" t="s">
        <v>59</v>
      </c>
      <c r="B6" s="97">
        <v>115366</v>
      </c>
    </row>
    <row r="7" spans="1:5" ht="16" customHeight="1" x14ac:dyDescent="0.35">
      <c r="A7" s="98" t="s">
        <v>60</v>
      </c>
      <c r="B7" s="96">
        <v>118087</v>
      </c>
    </row>
    <row r="8" spans="1:5" ht="16" customHeight="1" x14ac:dyDescent="0.35">
      <c r="A8" s="98" t="s">
        <v>61</v>
      </c>
      <c r="B8" s="97">
        <v>121779</v>
      </c>
    </row>
    <row r="9" spans="1:5" ht="16" customHeight="1" x14ac:dyDescent="0.35">
      <c r="A9" s="98" t="s">
        <v>36</v>
      </c>
      <c r="B9" s="96">
        <v>124977</v>
      </c>
    </row>
    <row r="10" spans="1:5" ht="16" customHeight="1" x14ac:dyDescent="0.35">
      <c r="A10" s="98" t="s">
        <v>37</v>
      </c>
      <c r="B10" s="97">
        <v>127767</v>
      </c>
    </row>
    <row r="11" spans="1:5" ht="16" customHeight="1" x14ac:dyDescent="0.35">
      <c r="A11" s="98" t="s">
        <v>38</v>
      </c>
      <c r="B11" s="96">
        <v>130379</v>
      </c>
    </row>
    <row r="12" spans="1:5" ht="16" customHeight="1" x14ac:dyDescent="0.35">
      <c r="A12" s="98" t="s">
        <v>39</v>
      </c>
      <c r="B12" s="97">
        <v>134098</v>
      </c>
    </row>
    <row r="13" spans="1:5" ht="16" customHeight="1" x14ac:dyDescent="0.35">
      <c r="A13" s="98" t="s">
        <v>22</v>
      </c>
      <c r="B13" s="96">
        <v>138267</v>
      </c>
    </row>
    <row r="14" spans="1:5" ht="16" customHeight="1" x14ac:dyDescent="0.35">
      <c r="A14" s="98" t="s">
        <v>23</v>
      </c>
      <c r="B14" s="97">
        <v>141585</v>
      </c>
      <c r="C14" s="76"/>
    </row>
    <row r="15" spans="1:5" ht="16" customHeight="1" x14ac:dyDescent="0.35">
      <c r="A15" s="98" t="s">
        <v>24</v>
      </c>
      <c r="B15" s="96">
        <v>147310</v>
      </c>
    </row>
    <row r="16" spans="1:5" ht="16" customHeight="1" x14ac:dyDescent="0.35">
      <c r="A16" s="98" t="s">
        <v>25</v>
      </c>
      <c r="B16" s="97">
        <v>154411</v>
      </c>
    </row>
    <row r="17" spans="1:2" ht="16" customHeight="1" x14ac:dyDescent="0.35">
      <c r="A17" s="98" t="s">
        <v>26</v>
      </c>
      <c r="B17" s="96">
        <v>162473</v>
      </c>
    </row>
    <row r="18" spans="1:2" ht="16" customHeight="1" x14ac:dyDescent="0.35">
      <c r="A18" s="98" t="s">
        <v>27</v>
      </c>
      <c r="B18" s="97">
        <v>165167</v>
      </c>
    </row>
    <row r="19" spans="1:2" ht="16" customHeight="1" x14ac:dyDescent="0.35">
      <c r="A19" s="98" t="s">
        <v>28</v>
      </c>
      <c r="B19" s="96">
        <v>168325</v>
      </c>
    </row>
    <row r="20" spans="1:2" ht="16" customHeight="1" x14ac:dyDescent="0.35">
      <c r="A20" s="98" t="s">
        <v>29</v>
      </c>
      <c r="B20" s="97">
        <v>172752</v>
      </c>
    </row>
    <row r="21" spans="1:2" ht="16" customHeight="1" x14ac:dyDescent="0.35">
      <c r="A21" s="98" t="s">
        <v>40</v>
      </c>
      <c r="B21" s="25">
        <v>177031</v>
      </c>
    </row>
    <row r="22" spans="1:2" ht="16" customHeight="1" x14ac:dyDescent="0.35">
      <c r="A22" s="98" t="s">
        <v>243</v>
      </c>
      <c r="B22" s="97">
        <v>179507</v>
      </c>
    </row>
    <row r="23" spans="1:2" ht="42.65" customHeight="1" x14ac:dyDescent="0.35">
      <c r="A23" s="118" t="s">
        <v>62</v>
      </c>
      <c r="B23" s="114" t="s">
        <v>32</v>
      </c>
    </row>
    <row r="24" spans="1:2" x14ac:dyDescent="0.35">
      <c r="A24" s="119"/>
    </row>
    <row r="26" spans="1:2" x14ac:dyDescent="0.35">
      <c r="B26" s="9"/>
    </row>
  </sheetData>
  <mergeCells count="1">
    <mergeCell ref="A2:B2"/>
  </mergeCells>
  <phoneticPr fontId="32" type="noConversion"/>
  <hyperlinks>
    <hyperlink ref="B23" location="'Main Menu'!A1" display="Back to Main Menu" xr:uid="{82107FB1-FAD8-47A4-81FD-317BAA105542}"/>
  </hyperlinks>
  <pageMargins left="0.7" right="0.7" top="0.75" bottom="0.75" header="0.3" footer="0.3"/>
  <pageSetup scale="50" orientation="portrait" r:id="rId1"/>
  <headerFooter>
    <oddFooter>&amp;C_x000D_&amp;1#&amp;"Calibri"&amp;11&amp;Kffa500 CONFIDENTIAL▮▮مقيّد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85B57-9FD3-49A0-A464-1D2308654555}">
  <sheetPr codeName="Worksheet____8">
    <tabColor theme="3" tint="0.59999389629810485"/>
  </sheetPr>
  <dimension ref="A1:H21"/>
  <sheetViews>
    <sheetView showGridLines="0" view="pageBreakPreview" zoomScaleNormal="100" zoomScaleSheetLayoutView="100" workbookViewId="0">
      <selection activeCell="A19" sqref="A19:D19"/>
    </sheetView>
  </sheetViews>
  <sheetFormatPr defaultColWidth="8.7265625" defaultRowHeight="14.5" x14ac:dyDescent="0.35"/>
  <cols>
    <col min="1" max="1" width="5.54296875" customWidth="1"/>
    <col min="2" max="5" width="20.54296875" customWidth="1"/>
  </cols>
  <sheetData>
    <row r="1" spans="1:8" ht="41.15" customHeight="1" x14ac:dyDescent="0.35"/>
    <row r="2" spans="1:8" ht="46" customHeight="1" x14ac:dyDescent="0.35">
      <c r="A2" s="162" t="s">
        <v>197</v>
      </c>
      <c r="B2" s="162"/>
      <c r="C2" s="162"/>
      <c r="D2" s="162"/>
      <c r="E2" s="162"/>
    </row>
    <row r="3" spans="1:8" x14ac:dyDescent="0.35">
      <c r="A3" s="17" t="s">
        <v>63</v>
      </c>
    </row>
    <row r="4" spans="1:8" ht="35.15" customHeight="1" x14ac:dyDescent="0.35">
      <c r="A4" s="168" t="s">
        <v>64</v>
      </c>
      <c r="B4" s="169"/>
      <c r="C4" s="99" t="s">
        <v>19</v>
      </c>
      <c r="D4" s="99" t="s">
        <v>65</v>
      </c>
      <c r="E4" s="100" t="s">
        <v>66</v>
      </c>
      <c r="F4" s="174"/>
      <c r="G4" s="175"/>
      <c r="H4" s="175"/>
    </row>
    <row r="5" spans="1:8" ht="18" customHeight="1" x14ac:dyDescent="0.35">
      <c r="A5" s="19">
        <v>1</v>
      </c>
      <c r="B5" s="104" t="s">
        <v>67</v>
      </c>
      <c r="C5" s="25">
        <v>1020</v>
      </c>
      <c r="D5" s="25">
        <v>261</v>
      </c>
      <c r="E5" s="25">
        <v>1281</v>
      </c>
    </row>
    <row r="6" spans="1:8" ht="18" customHeight="1" x14ac:dyDescent="0.35">
      <c r="A6" s="20">
        <v>2</v>
      </c>
      <c r="B6" s="105" t="s">
        <v>68</v>
      </c>
      <c r="C6" s="26">
        <v>681</v>
      </c>
      <c r="D6" s="26">
        <v>1684</v>
      </c>
      <c r="E6" s="26">
        <v>2365</v>
      </c>
    </row>
    <row r="7" spans="1:8" ht="27.75" customHeight="1" x14ac:dyDescent="0.35">
      <c r="A7" s="19">
        <v>3</v>
      </c>
      <c r="B7" s="104" t="s">
        <v>69</v>
      </c>
      <c r="C7" s="25">
        <v>199</v>
      </c>
      <c r="D7" s="25">
        <v>496</v>
      </c>
      <c r="E7" s="25">
        <v>695</v>
      </c>
    </row>
    <row r="8" spans="1:8" ht="18" customHeight="1" x14ac:dyDescent="0.35">
      <c r="A8" s="20">
        <v>4</v>
      </c>
      <c r="B8" s="105" t="s">
        <v>70</v>
      </c>
      <c r="C8" s="26">
        <v>106</v>
      </c>
      <c r="D8" s="26">
        <v>32</v>
      </c>
      <c r="E8" s="26">
        <v>138</v>
      </c>
    </row>
    <row r="9" spans="1:8" ht="18" customHeight="1" x14ac:dyDescent="0.35">
      <c r="A9" s="19">
        <v>5</v>
      </c>
      <c r="B9" s="104" t="s">
        <v>71</v>
      </c>
      <c r="C9" s="25">
        <v>390</v>
      </c>
      <c r="D9" s="25">
        <v>159</v>
      </c>
      <c r="E9" s="25">
        <v>549</v>
      </c>
    </row>
    <row r="10" spans="1:8" ht="18" customHeight="1" x14ac:dyDescent="0.35">
      <c r="A10" s="20">
        <v>6</v>
      </c>
      <c r="B10" s="105" t="s">
        <v>72</v>
      </c>
      <c r="C10" s="26">
        <v>338</v>
      </c>
      <c r="D10" s="26">
        <v>112</v>
      </c>
      <c r="E10" s="26">
        <v>450</v>
      </c>
    </row>
    <row r="11" spans="1:8" ht="18" customHeight="1" x14ac:dyDescent="0.35">
      <c r="A11" s="19">
        <v>7</v>
      </c>
      <c r="B11" s="104" t="s">
        <v>73</v>
      </c>
      <c r="C11" s="25">
        <v>92</v>
      </c>
      <c r="D11" s="25">
        <v>90</v>
      </c>
      <c r="E11" s="25">
        <v>182</v>
      </c>
    </row>
    <row r="12" spans="1:8" ht="18" customHeight="1" x14ac:dyDescent="0.35">
      <c r="A12" s="20">
        <v>8</v>
      </c>
      <c r="B12" s="105" t="s">
        <v>74</v>
      </c>
      <c r="C12" s="26">
        <v>86</v>
      </c>
      <c r="D12" s="26">
        <v>17</v>
      </c>
      <c r="E12" s="26">
        <v>103</v>
      </c>
    </row>
    <row r="13" spans="1:8" ht="18" customHeight="1" x14ac:dyDescent="0.35">
      <c r="A13" s="19">
        <v>9</v>
      </c>
      <c r="B13" s="104" t="s">
        <v>75</v>
      </c>
      <c r="C13" s="25">
        <v>28</v>
      </c>
      <c r="D13" s="25">
        <v>18</v>
      </c>
      <c r="E13" s="25">
        <v>46</v>
      </c>
    </row>
    <row r="14" spans="1:8" ht="18" customHeight="1" x14ac:dyDescent="0.35">
      <c r="A14" s="20">
        <v>10</v>
      </c>
      <c r="B14" s="105" t="s">
        <v>76</v>
      </c>
      <c r="C14" s="26">
        <v>116</v>
      </c>
      <c r="D14" s="26">
        <v>88</v>
      </c>
      <c r="E14" s="26">
        <v>204</v>
      </c>
    </row>
    <row r="15" spans="1:8" ht="18" customHeight="1" x14ac:dyDescent="0.35">
      <c r="A15" s="19">
        <v>11</v>
      </c>
      <c r="B15" s="104" t="s">
        <v>77</v>
      </c>
      <c r="C15" s="25">
        <v>71</v>
      </c>
      <c r="D15" s="25">
        <v>36</v>
      </c>
      <c r="E15" s="25">
        <v>107</v>
      </c>
    </row>
    <row r="16" spans="1:8" ht="18" customHeight="1" x14ac:dyDescent="0.35">
      <c r="A16" s="20">
        <v>12</v>
      </c>
      <c r="B16" s="105" t="s">
        <v>78</v>
      </c>
      <c r="C16" s="26">
        <v>74</v>
      </c>
      <c r="D16" s="26">
        <v>15</v>
      </c>
      <c r="E16" s="26">
        <v>89</v>
      </c>
    </row>
    <row r="17" spans="1:5" ht="18" customHeight="1" x14ac:dyDescent="0.35">
      <c r="A17" s="19">
        <v>13</v>
      </c>
      <c r="B17" s="104" t="s">
        <v>79</v>
      </c>
      <c r="C17" s="25">
        <v>57</v>
      </c>
      <c r="D17" s="25">
        <v>12</v>
      </c>
      <c r="E17" s="25">
        <v>69</v>
      </c>
    </row>
    <row r="18" spans="1:5" ht="20.149999999999999" customHeight="1" x14ac:dyDescent="0.35">
      <c r="A18" s="170" t="s">
        <v>80</v>
      </c>
      <c r="B18" s="171"/>
      <c r="C18" s="46">
        <v>3258</v>
      </c>
      <c r="D18" s="46">
        <v>3020</v>
      </c>
      <c r="E18" s="46">
        <v>6278</v>
      </c>
    </row>
    <row r="19" spans="1:5" ht="15.65" customHeight="1" x14ac:dyDescent="0.35">
      <c r="A19" s="172" t="s">
        <v>263</v>
      </c>
      <c r="B19" s="173"/>
      <c r="C19" s="173"/>
      <c r="D19" s="173"/>
      <c r="E19" s="115" t="s">
        <v>32</v>
      </c>
    </row>
    <row r="20" spans="1:5" ht="14.15" customHeight="1" x14ac:dyDescent="0.5">
      <c r="A20" s="10"/>
      <c r="B20" s="13"/>
      <c r="C20" s="13"/>
      <c r="D20" s="13"/>
    </row>
    <row r="21" spans="1:5" x14ac:dyDescent="0.35">
      <c r="A21" s="8"/>
    </row>
  </sheetData>
  <mergeCells count="5">
    <mergeCell ref="A2:E2"/>
    <mergeCell ref="A4:B4"/>
    <mergeCell ref="A18:B18"/>
    <mergeCell ref="A19:D19"/>
    <mergeCell ref="F4:H4"/>
  </mergeCells>
  <hyperlinks>
    <hyperlink ref="E19" location="'Main Menu'!A1" display="Back to Main Menu" xr:uid="{2142B7FC-FF55-4130-9D41-64F6FB99FA9E}"/>
  </hyperlinks>
  <pageMargins left="0.7" right="0.7" top="0.75" bottom="0.75" header="0.3" footer="0.3"/>
  <pageSetup scale="93" orientation="portrait" r:id="rId1"/>
  <headerFooter>
    <oddFooter>&amp;C_x000D_&amp;1#&amp;"Calibri"&amp;11&amp;Kffa500 CONFIDENTIAL▮▮مقيّد</oddFooter>
  </headerFooter>
  <colBreaks count="1" manualBreakCount="1">
    <brk id="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06583-A3A5-4FB3-BA0A-3247ECBEC4F6}">
  <sheetPr codeName="Worksheet____10">
    <tabColor theme="3" tint="0.59999389629810485"/>
  </sheetPr>
  <dimension ref="A1:E39"/>
  <sheetViews>
    <sheetView showGridLines="0" view="pageBreakPreview" zoomScaleNormal="100" zoomScaleSheetLayoutView="100" workbookViewId="0">
      <selection activeCell="A19" sqref="A19:D19"/>
    </sheetView>
  </sheetViews>
  <sheetFormatPr defaultColWidth="8.7265625" defaultRowHeight="14.5" x14ac:dyDescent="0.35"/>
  <cols>
    <col min="1" max="1" width="5.54296875" customWidth="1"/>
    <col min="2" max="5" width="20.54296875" customWidth="1"/>
  </cols>
  <sheetData>
    <row r="1" spans="1:5" ht="41.15" customHeight="1" x14ac:dyDescent="0.35"/>
    <row r="2" spans="1:5" ht="46" customHeight="1" x14ac:dyDescent="0.35">
      <c r="A2" s="162" t="s">
        <v>198</v>
      </c>
      <c r="B2" s="162"/>
      <c r="C2" s="162"/>
      <c r="D2" s="162"/>
      <c r="E2" s="162"/>
    </row>
    <row r="3" spans="1:5" x14ac:dyDescent="0.35">
      <c r="A3" s="17" t="s">
        <v>81</v>
      </c>
    </row>
    <row r="4" spans="1:5" ht="40" customHeight="1" x14ac:dyDescent="0.35">
      <c r="A4" s="168" t="s">
        <v>64</v>
      </c>
      <c r="B4" s="169"/>
      <c r="C4" s="99" t="s">
        <v>82</v>
      </c>
      <c r="D4" s="99" t="s">
        <v>83</v>
      </c>
      <c r="E4" s="100" t="s">
        <v>84</v>
      </c>
    </row>
    <row r="5" spans="1:5" ht="16" customHeight="1" x14ac:dyDescent="0.35">
      <c r="A5" s="19">
        <v>1</v>
      </c>
      <c r="B5" s="104" t="s">
        <v>67</v>
      </c>
      <c r="C5" s="25">
        <v>31766</v>
      </c>
      <c r="D5" s="25">
        <v>29134</v>
      </c>
      <c r="E5" s="25">
        <v>60900</v>
      </c>
    </row>
    <row r="6" spans="1:5" ht="16" customHeight="1" x14ac:dyDescent="0.35">
      <c r="A6" s="20">
        <v>2</v>
      </c>
      <c r="B6" s="105" t="s">
        <v>68</v>
      </c>
      <c r="C6" s="26">
        <v>27970</v>
      </c>
      <c r="D6" s="26">
        <v>365584</v>
      </c>
      <c r="E6" s="26">
        <v>393554</v>
      </c>
    </row>
    <row r="7" spans="1:5" ht="16" customHeight="1" x14ac:dyDescent="0.35">
      <c r="A7" s="19">
        <v>3</v>
      </c>
      <c r="B7" s="104" t="s">
        <v>69</v>
      </c>
      <c r="C7" s="25">
        <v>9060</v>
      </c>
      <c r="D7" s="25">
        <v>73798</v>
      </c>
      <c r="E7" s="25">
        <v>82858</v>
      </c>
    </row>
    <row r="8" spans="1:5" ht="16.5" customHeight="1" x14ac:dyDescent="0.35">
      <c r="A8" s="20">
        <v>4</v>
      </c>
      <c r="B8" s="105" t="s">
        <v>70</v>
      </c>
      <c r="C8" s="26">
        <v>3397</v>
      </c>
      <c r="D8" s="26">
        <v>2028</v>
      </c>
      <c r="E8" s="26">
        <v>5425</v>
      </c>
    </row>
    <row r="9" spans="1:5" ht="16" customHeight="1" x14ac:dyDescent="0.35">
      <c r="A9" s="19">
        <v>5</v>
      </c>
      <c r="B9" s="104" t="s">
        <v>71</v>
      </c>
      <c r="C9" s="25">
        <v>15264</v>
      </c>
      <c r="D9" s="25">
        <v>17317</v>
      </c>
      <c r="E9" s="25">
        <v>32581</v>
      </c>
    </row>
    <row r="10" spans="1:5" ht="16" customHeight="1" x14ac:dyDescent="0.35">
      <c r="A10" s="20">
        <v>6</v>
      </c>
      <c r="B10" s="105" t="s">
        <v>72</v>
      </c>
      <c r="C10" s="26">
        <v>9897</v>
      </c>
      <c r="D10" s="26">
        <v>5134</v>
      </c>
      <c r="E10" s="26">
        <v>15031</v>
      </c>
    </row>
    <row r="11" spans="1:5" ht="16" customHeight="1" x14ac:dyDescent="0.35">
      <c r="A11" s="19">
        <v>7</v>
      </c>
      <c r="B11" s="104" t="s">
        <v>73</v>
      </c>
      <c r="C11" s="25">
        <v>3183</v>
      </c>
      <c r="D11" s="25">
        <v>6823</v>
      </c>
      <c r="E11" s="25">
        <v>10006</v>
      </c>
    </row>
    <row r="12" spans="1:5" ht="16" customHeight="1" x14ac:dyDescent="0.35">
      <c r="A12" s="20">
        <v>8</v>
      </c>
      <c r="B12" s="105" t="s">
        <v>74</v>
      </c>
      <c r="C12" s="26">
        <v>2748</v>
      </c>
      <c r="D12" s="26">
        <v>1157</v>
      </c>
      <c r="E12" s="26">
        <v>3905</v>
      </c>
    </row>
    <row r="13" spans="1:5" ht="16" customHeight="1" x14ac:dyDescent="0.35">
      <c r="A13" s="19">
        <v>9</v>
      </c>
      <c r="B13" s="104" t="s">
        <v>75</v>
      </c>
      <c r="C13" s="25">
        <v>780</v>
      </c>
      <c r="D13" s="25">
        <v>1058</v>
      </c>
      <c r="E13" s="25">
        <v>1838</v>
      </c>
    </row>
    <row r="14" spans="1:5" ht="16" customHeight="1" x14ac:dyDescent="0.35">
      <c r="A14" s="20">
        <v>10</v>
      </c>
      <c r="B14" s="105" t="s">
        <v>76</v>
      </c>
      <c r="C14" s="26">
        <v>3436</v>
      </c>
      <c r="D14" s="26">
        <v>4425</v>
      </c>
      <c r="E14" s="26">
        <v>7861</v>
      </c>
    </row>
    <row r="15" spans="1:5" ht="16" customHeight="1" x14ac:dyDescent="0.35">
      <c r="A15" s="19">
        <v>11</v>
      </c>
      <c r="B15" s="104" t="s">
        <v>77</v>
      </c>
      <c r="C15" s="25">
        <v>2016</v>
      </c>
      <c r="D15" s="25">
        <v>1662</v>
      </c>
      <c r="E15" s="25">
        <v>3678</v>
      </c>
    </row>
    <row r="16" spans="1:5" ht="16" customHeight="1" x14ac:dyDescent="0.35">
      <c r="A16" s="20">
        <v>12</v>
      </c>
      <c r="B16" s="105" t="s">
        <v>78</v>
      </c>
      <c r="C16" s="26">
        <v>2298</v>
      </c>
      <c r="D16" s="26">
        <v>644</v>
      </c>
      <c r="E16" s="26">
        <v>2942</v>
      </c>
    </row>
    <row r="17" spans="1:5" ht="16" customHeight="1" x14ac:dyDescent="0.35">
      <c r="A17" s="19">
        <v>13</v>
      </c>
      <c r="B17" s="104" t="s">
        <v>79</v>
      </c>
      <c r="C17" s="25">
        <v>1689</v>
      </c>
      <c r="D17" s="25">
        <v>630</v>
      </c>
      <c r="E17" s="25">
        <v>2319</v>
      </c>
    </row>
    <row r="18" spans="1:5" ht="20.149999999999999" customHeight="1" x14ac:dyDescent="0.35">
      <c r="A18" s="170" t="s">
        <v>80</v>
      </c>
      <c r="B18" s="171"/>
      <c r="C18" s="46">
        <v>113504</v>
      </c>
      <c r="D18" s="46">
        <v>509394</v>
      </c>
      <c r="E18" s="46">
        <v>622898</v>
      </c>
    </row>
    <row r="19" spans="1:5" ht="15.65" customHeight="1" x14ac:dyDescent="0.35">
      <c r="A19" s="172" t="s">
        <v>263</v>
      </c>
      <c r="B19" s="173"/>
      <c r="C19" s="173"/>
      <c r="D19" s="173"/>
      <c r="E19" s="115" t="s">
        <v>32</v>
      </c>
    </row>
    <row r="20" spans="1:5" ht="14.15" customHeight="1" x14ac:dyDescent="0.5">
      <c r="A20" s="10"/>
      <c r="B20" s="13"/>
      <c r="C20" s="13"/>
      <c r="D20" s="13"/>
    </row>
    <row r="21" spans="1:5" x14ac:dyDescent="0.35">
      <c r="A21" s="8"/>
      <c r="D21" s="1"/>
      <c r="E21" s="1"/>
    </row>
    <row r="37" spans="5:5" x14ac:dyDescent="0.35">
      <c r="E37" s="8"/>
    </row>
    <row r="38" spans="5:5" x14ac:dyDescent="0.35">
      <c r="E38" s="8"/>
    </row>
    <row r="39" spans="5:5" x14ac:dyDescent="0.35">
      <c r="E39" s="8"/>
    </row>
  </sheetData>
  <mergeCells count="4">
    <mergeCell ref="A2:E2"/>
    <mergeCell ref="A4:B4"/>
    <mergeCell ref="A19:D19"/>
    <mergeCell ref="A18:B18"/>
  </mergeCells>
  <hyperlinks>
    <hyperlink ref="E19" location="'Main Menu'!A1" display="Back to Main Menu" xr:uid="{D767C945-963C-4D09-B8A7-8526F5E91921}"/>
  </hyperlinks>
  <pageMargins left="0.7" right="0.7" top="0.75" bottom="0.75" header="0.3" footer="0.3"/>
  <pageSetup scale="89" orientation="portrait" r:id="rId1"/>
  <headerFooter>
    <oddFooter>&amp;C_x000D_&amp;1#&amp;"Calibri"&amp;11&amp;Kffa500 CONFIDENTIAL▮▮مقيّد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43B30-CF0C-405A-8F6F-634DD3DFC511}">
  <sheetPr codeName="Worksheet____12">
    <tabColor theme="3" tint="0.59999389629810485"/>
  </sheetPr>
  <dimension ref="A1:J38"/>
  <sheetViews>
    <sheetView showGridLines="0" view="pageBreakPreview" zoomScaleNormal="100" zoomScaleSheetLayoutView="100" workbookViewId="0">
      <selection activeCell="F3" sqref="F3"/>
    </sheetView>
  </sheetViews>
  <sheetFormatPr defaultColWidth="8.7265625" defaultRowHeight="14.5" x14ac:dyDescent="0.35"/>
  <cols>
    <col min="1" max="1" width="5.54296875" customWidth="1"/>
    <col min="2" max="2" width="20.54296875" customWidth="1"/>
    <col min="3" max="6" width="15.54296875" customWidth="1"/>
  </cols>
  <sheetData>
    <row r="1" spans="1:10" ht="41.15" customHeight="1" x14ac:dyDescent="0.35"/>
    <row r="2" spans="1:10" ht="46" customHeight="1" x14ac:dyDescent="0.35">
      <c r="A2" s="162" t="s">
        <v>199</v>
      </c>
      <c r="B2" s="162"/>
      <c r="C2" s="162"/>
      <c r="D2" s="162"/>
      <c r="E2" s="162"/>
      <c r="F2" s="162"/>
    </row>
    <row r="3" spans="1:10" x14ac:dyDescent="0.35">
      <c r="A3" s="17" t="s">
        <v>85</v>
      </c>
    </row>
    <row r="4" spans="1:10" ht="35.15" customHeight="1" x14ac:dyDescent="0.35">
      <c r="A4" s="170" t="s">
        <v>86</v>
      </c>
      <c r="B4" s="171"/>
      <c r="C4" s="24" t="s">
        <v>256</v>
      </c>
      <c r="D4" s="24" t="s">
        <v>257</v>
      </c>
      <c r="E4" s="24" t="s">
        <v>258</v>
      </c>
      <c r="F4" s="24" t="s">
        <v>87</v>
      </c>
      <c r="G4" s="174"/>
      <c r="H4" s="175"/>
      <c r="I4" s="175"/>
      <c r="J4" s="175"/>
    </row>
    <row r="5" spans="1:10" ht="16" customHeight="1" x14ac:dyDescent="0.5">
      <c r="A5" s="19">
        <v>1</v>
      </c>
      <c r="B5" s="104" t="s">
        <v>67</v>
      </c>
      <c r="C5" s="58">
        <v>0.54456555605746459</v>
      </c>
      <c r="D5" s="59">
        <v>0.51453856026955935</v>
      </c>
      <c r="E5" s="59">
        <v>0.52300344826193323</v>
      </c>
      <c r="F5" s="22">
        <v>0.52718716507853502</v>
      </c>
    </row>
    <row r="6" spans="1:10" ht="16" customHeight="1" x14ac:dyDescent="0.5">
      <c r="A6" s="20">
        <v>2</v>
      </c>
      <c r="B6" s="105" t="s">
        <v>68</v>
      </c>
      <c r="C6" s="40">
        <v>0.4631507786865996</v>
      </c>
      <c r="D6" s="57">
        <v>0.47311549086778604</v>
      </c>
      <c r="E6" s="57">
        <v>0.38237913292333919</v>
      </c>
      <c r="F6" s="21">
        <v>0.44213393726330752</v>
      </c>
    </row>
    <row r="7" spans="1:10" ht="16" customHeight="1" x14ac:dyDescent="0.5">
      <c r="A7" s="19">
        <v>3</v>
      </c>
      <c r="B7" s="104" t="s">
        <v>69</v>
      </c>
      <c r="C7" s="58">
        <v>0.40304780534225032</v>
      </c>
      <c r="D7" s="59">
        <v>0.39692303030762122</v>
      </c>
      <c r="E7" s="59">
        <v>0.3557187410495497</v>
      </c>
      <c r="F7" s="22">
        <v>0.38652705078148875</v>
      </c>
    </row>
    <row r="8" spans="1:10" ht="16.5" customHeight="1" x14ac:dyDescent="0.5">
      <c r="A8" s="20">
        <v>4</v>
      </c>
      <c r="B8" s="105" t="s">
        <v>70</v>
      </c>
      <c r="C8" s="40">
        <v>0.48402712616224514</v>
      </c>
      <c r="D8" s="57">
        <v>0.48832864541708615</v>
      </c>
      <c r="E8" s="57">
        <v>0.42407520215955374</v>
      </c>
      <c r="F8" s="21">
        <v>0.4672122168178432</v>
      </c>
    </row>
    <row r="9" spans="1:10" ht="16" customHeight="1" x14ac:dyDescent="0.5">
      <c r="A9" s="19">
        <v>5</v>
      </c>
      <c r="B9" s="104" t="s">
        <v>71</v>
      </c>
      <c r="C9" s="58">
        <v>0.46577211681490432</v>
      </c>
      <c r="D9" s="59">
        <v>0.5085753591440938</v>
      </c>
      <c r="E9" s="59">
        <v>0.45155446422481416</v>
      </c>
      <c r="F9" s="22">
        <v>0.47625440899567717</v>
      </c>
    </row>
    <row r="10" spans="1:10" ht="16" customHeight="1" x14ac:dyDescent="0.5">
      <c r="A10" s="20">
        <v>6</v>
      </c>
      <c r="B10" s="105" t="s">
        <v>72</v>
      </c>
      <c r="C10" s="40">
        <v>0.41652114591690942</v>
      </c>
      <c r="D10" s="57">
        <v>0.48579020625079083</v>
      </c>
      <c r="E10" s="57">
        <v>0.38261578277592689</v>
      </c>
      <c r="F10" s="21">
        <v>0.43021183225191628</v>
      </c>
    </row>
    <row r="11" spans="1:10" ht="16" customHeight="1" x14ac:dyDescent="0.5">
      <c r="A11" s="19">
        <v>7</v>
      </c>
      <c r="B11" s="104" t="s">
        <v>73</v>
      </c>
      <c r="C11" s="58">
        <v>0.356699012597889</v>
      </c>
      <c r="D11" s="59">
        <v>0.35945380735637839</v>
      </c>
      <c r="E11" s="59">
        <v>0.33038893986283691</v>
      </c>
      <c r="F11" s="22">
        <v>0.34953258444256369</v>
      </c>
    </row>
    <row r="12" spans="1:10" ht="16" customHeight="1" x14ac:dyDescent="0.5">
      <c r="A12" s="20">
        <v>8</v>
      </c>
      <c r="B12" s="105" t="s">
        <v>74</v>
      </c>
      <c r="C12" s="40">
        <v>0.45814449291936693</v>
      </c>
      <c r="D12" s="57">
        <v>0.44924277950953079</v>
      </c>
      <c r="E12" s="57">
        <v>0.3737101349876859</v>
      </c>
      <c r="F12" s="21">
        <v>0.42892670724830467</v>
      </c>
    </row>
    <row r="13" spans="1:10" ht="16" customHeight="1" x14ac:dyDescent="0.5">
      <c r="A13" s="19">
        <v>9</v>
      </c>
      <c r="B13" s="104" t="s">
        <v>75</v>
      </c>
      <c r="C13" s="58">
        <v>0.38758572706490407</v>
      </c>
      <c r="D13" s="59">
        <v>0.37816880405606917</v>
      </c>
      <c r="E13" s="59">
        <v>0.37810886907555136</v>
      </c>
      <c r="F13" s="22">
        <v>0.38145859516827257</v>
      </c>
    </row>
    <row r="14" spans="1:10" ht="16" customHeight="1" x14ac:dyDescent="0.5">
      <c r="A14" s="20">
        <v>10</v>
      </c>
      <c r="B14" s="105" t="s">
        <v>76</v>
      </c>
      <c r="C14" s="40">
        <v>0.403348895113601</v>
      </c>
      <c r="D14" s="57">
        <v>0.42434466323842968</v>
      </c>
      <c r="E14" s="57">
        <v>0.39143990514805976</v>
      </c>
      <c r="F14" s="21">
        <v>0.40711645911057398</v>
      </c>
    </row>
    <row r="15" spans="1:10" ht="16" customHeight="1" x14ac:dyDescent="0.5">
      <c r="A15" s="19">
        <v>11</v>
      </c>
      <c r="B15" s="104" t="s">
        <v>77</v>
      </c>
      <c r="C15" s="58">
        <v>0.57062611556364395</v>
      </c>
      <c r="D15" s="59">
        <v>0.54129868372077283</v>
      </c>
      <c r="E15" s="59">
        <v>0.51289190632389958</v>
      </c>
      <c r="F15" s="22">
        <v>0.54240372759176703</v>
      </c>
    </row>
    <row r="16" spans="1:10" ht="16" customHeight="1" x14ac:dyDescent="0.5">
      <c r="A16" s="20">
        <v>12</v>
      </c>
      <c r="B16" s="105" t="s">
        <v>78</v>
      </c>
      <c r="C16" s="40">
        <v>0.30475782254607803</v>
      </c>
      <c r="D16" s="57">
        <v>0.37592312150616036</v>
      </c>
      <c r="E16" s="57">
        <v>0.31033181713375396</v>
      </c>
      <c r="F16" s="21">
        <v>0.3314581694204039</v>
      </c>
    </row>
    <row r="17" spans="1:6" ht="16" customHeight="1" x14ac:dyDescent="0.5">
      <c r="A17" s="19">
        <v>13</v>
      </c>
      <c r="B17" s="104" t="s">
        <v>79</v>
      </c>
      <c r="C17" s="58">
        <v>0.39430171479959941</v>
      </c>
      <c r="D17" s="59">
        <v>0.3876742000081736</v>
      </c>
      <c r="E17" s="59">
        <v>0.37878094540795315</v>
      </c>
      <c r="F17" s="22">
        <v>0.38721913386216106</v>
      </c>
    </row>
    <row r="18" spans="1:6" ht="15.65" customHeight="1" x14ac:dyDescent="0.35">
      <c r="A18" s="172" t="s">
        <v>44</v>
      </c>
      <c r="B18" s="173"/>
      <c r="C18" s="173"/>
      <c r="D18" s="173"/>
      <c r="E18" s="176" t="s">
        <v>32</v>
      </c>
      <c r="F18" s="177"/>
    </row>
    <row r="19" spans="1:6" ht="14.15" customHeight="1" x14ac:dyDescent="0.5">
      <c r="A19" s="10"/>
      <c r="B19" s="13"/>
      <c r="C19" s="13"/>
    </row>
    <row r="20" spans="1:6" x14ac:dyDescent="0.35">
      <c r="A20" s="8"/>
    </row>
    <row r="24" spans="1:6" ht="28.5" x14ac:dyDescent="0.65">
      <c r="B24" s="11"/>
    </row>
    <row r="34" spans="6:9" x14ac:dyDescent="0.35">
      <c r="F34" s="8"/>
      <c r="G34" s="9"/>
      <c r="H34" s="9"/>
      <c r="I34" s="9"/>
    </row>
    <row r="35" spans="6:9" x14ac:dyDescent="0.35">
      <c r="F35" s="8"/>
      <c r="G35" s="9"/>
      <c r="H35" s="9"/>
      <c r="I35" s="9"/>
    </row>
    <row r="36" spans="6:9" x14ac:dyDescent="0.35">
      <c r="F36" s="8"/>
      <c r="G36" s="9"/>
      <c r="H36" s="9"/>
      <c r="I36" s="9"/>
    </row>
    <row r="37" spans="6:9" x14ac:dyDescent="0.35">
      <c r="F37" s="8"/>
      <c r="G37" s="9"/>
      <c r="H37" s="9"/>
      <c r="I37" s="9"/>
    </row>
    <row r="38" spans="6:9" x14ac:dyDescent="0.35">
      <c r="F38" s="8"/>
      <c r="G38" s="9"/>
      <c r="H38" s="9"/>
      <c r="I38" s="9"/>
    </row>
  </sheetData>
  <mergeCells count="5">
    <mergeCell ref="A4:B4"/>
    <mergeCell ref="A2:F2"/>
    <mergeCell ref="A18:D18"/>
    <mergeCell ref="E18:F18"/>
    <mergeCell ref="G4:J4"/>
  </mergeCells>
  <hyperlinks>
    <hyperlink ref="E18" location="'القائمة الرئيسية'!A1" display="العودة للقائمة الرئيسية" xr:uid="{D9ED2EEC-BE4A-49FA-A40D-3750F17E2878}"/>
    <hyperlink ref="E18:F18" location="'Main Menu'!A1" display="Back to Main Menu" xr:uid="{6375FEA6-0524-4F13-BC83-F8F543BCD7F5}"/>
  </hyperlinks>
  <pageMargins left="0.7" right="0.7" top="0.75" bottom="0.75" header="0.3" footer="0.3"/>
  <pageSetup scale="88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0F5C6-B352-45EC-B952-4124CD410FBB}">
  <sheetPr codeName="Worksheet____14">
    <tabColor theme="3" tint="0.59999389629810485"/>
  </sheetPr>
  <dimension ref="A1:M36"/>
  <sheetViews>
    <sheetView showGridLines="0" view="pageBreakPreview" zoomScaleNormal="100" zoomScaleSheetLayoutView="100" workbookViewId="0">
      <selection activeCell="C5" sqref="C5:F17"/>
    </sheetView>
  </sheetViews>
  <sheetFormatPr defaultColWidth="8.7265625" defaultRowHeight="14.5" x14ac:dyDescent="0.35"/>
  <cols>
    <col min="1" max="1" width="5.54296875" customWidth="1"/>
    <col min="2" max="2" width="18.7265625" customWidth="1"/>
    <col min="3" max="6" width="15.54296875" customWidth="1"/>
  </cols>
  <sheetData>
    <row r="1" spans="1:10" ht="39" customHeight="1" x14ac:dyDescent="0.35"/>
    <row r="2" spans="1:10" ht="46" customHeight="1" x14ac:dyDescent="0.35">
      <c r="A2" s="162" t="s">
        <v>200</v>
      </c>
      <c r="B2" s="162"/>
      <c r="C2" s="162"/>
      <c r="D2" s="162"/>
      <c r="E2" s="162"/>
      <c r="F2" s="162"/>
    </row>
    <row r="3" spans="1:10" x14ac:dyDescent="0.35">
      <c r="A3" s="17" t="s">
        <v>88</v>
      </c>
    </row>
    <row r="4" spans="1:10" ht="35.15" customHeight="1" x14ac:dyDescent="0.35">
      <c r="A4" s="170" t="s">
        <v>86</v>
      </c>
      <c r="B4" s="171"/>
      <c r="C4" s="24" t="s">
        <v>256</v>
      </c>
      <c r="D4" s="24" t="s">
        <v>257</v>
      </c>
      <c r="E4" s="24" t="s">
        <v>258</v>
      </c>
      <c r="F4" s="24" t="s">
        <v>87</v>
      </c>
      <c r="G4" s="174"/>
      <c r="H4" s="175"/>
      <c r="I4" s="175"/>
      <c r="J4" s="175"/>
    </row>
    <row r="5" spans="1:10" ht="16" customHeight="1" x14ac:dyDescent="0.5">
      <c r="A5" s="19">
        <v>1</v>
      </c>
      <c r="B5" s="104" t="s">
        <v>67</v>
      </c>
      <c r="C5" s="58">
        <v>0.41732631187015007</v>
      </c>
      <c r="D5" s="59">
        <v>0.41455761235555416</v>
      </c>
      <c r="E5" s="59">
        <v>0.4513515202649917</v>
      </c>
      <c r="F5" s="22">
        <v>0.42673099269568476</v>
      </c>
    </row>
    <row r="6" spans="1:10" ht="16" customHeight="1" x14ac:dyDescent="0.5">
      <c r="A6" s="20">
        <v>2</v>
      </c>
      <c r="B6" s="105" t="s">
        <v>68</v>
      </c>
      <c r="C6" s="40">
        <v>0.43491621968602978</v>
      </c>
      <c r="D6" s="57">
        <v>0.64960265119819216</v>
      </c>
      <c r="E6" s="57">
        <v>0.43053044557792047</v>
      </c>
      <c r="F6" s="21">
        <v>0.49950258965798205</v>
      </c>
    </row>
    <row r="7" spans="1:10" ht="16" customHeight="1" x14ac:dyDescent="0.5">
      <c r="A7" s="19">
        <v>3</v>
      </c>
      <c r="B7" s="104" t="s">
        <v>69</v>
      </c>
      <c r="C7" s="58">
        <v>0.59725964489373118</v>
      </c>
      <c r="D7" s="59">
        <v>0.67139262464614891</v>
      </c>
      <c r="E7" s="59">
        <v>0.69028217043039697</v>
      </c>
      <c r="F7" s="22">
        <v>0.65334848069894269</v>
      </c>
    </row>
    <row r="8" spans="1:10" ht="16" customHeight="1" x14ac:dyDescent="0.5">
      <c r="A8" s="20">
        <v>4</v>
      </c>
      <c r="B8" s="105" t="s">
        <v>70</v>
      </c>
      <c r="C8" s="40">
        <v>0.45907732802162626</v>
      </c>
      <c r="D8" s="57">
        <v>0.4630577529600331</v>
      </c>
      <c r="E8" s="57">
        <v>0.35039146047132236</v>
      </c>
      <c r="F8" s="21">
        <v>0.42694929001174237</v>
      </c>
    </row>
    <row r="9" spans="1:10" ht="16" customHeight="1" x14ac:dyDescent="0.5">
      <c r="A9" s="19">
        <v>5</v>
      </c>
      <c r="B9" s="104" t="s">
        <v>71</v>
      </c>
      <c r="C9" s="58">
        <v>0.48099810559500222</v>
      </c>
      <c r="D9" s="59">
        <v>0.50677035415365534</v>
      </c>
      <c r="E9" s="59">
        <v>0.44280460168662467</v>
      </c>
      <c r="F9" s="22">
        <v>0.47790971694281165</v>
      </c>
    </row>
    <row r="10" spans="1:10" ht="16" customHeight="1" x14ac:dyDescent="0.5">
      <c r="A10" s="20">
        <v>6</v>
      </c>
      <c r="B10" s="105" t="s">
        <v>72</v>
      </c>
      <c r="C10" s="40">
        <v>0.33250345032879602</v>
      </c>
      <c r="D10" s="57">
        <v>0.45360508168242997</v>
      </c>
      <c r="E10" s="57">
        <v>0.35090699790192909</v>
      </c>
      <c r="F10" s="21">
        <v>0.3799702304881899</v>
      </c>
    </row>
    <row r="11" spans="1:10" ht="16" customHeight="1" x14ac:dyDescent="0.5">
      <c r="A11" s="19">
        <v>7</v>
      </c>
      <c r="B11" s="104" t="s">
        <v>73</v>
      </c>
      <c r="C11" s="58">
        <v>0.27309377985053662</v>
      </c>
      <c r="D11" s="59">
        <v>0.30905925872198448</v>
      </c>
      <c r="E11" s="59">
        <v>0.27380473017633694</v>
      </c>
      <c r="F11" s="22">
        <v>0.2861277651436841</v>
      </c>
    </row>
    <row r="12" spans="1:10" ht="16" customHeight="1" x14ac:dyDescent="0.5">
      <c r="A12" s="20">
        <v>8</v>
      </c>
      <c r="B12" s="105" t="s">
        <v>74</v>
      </c>
      <c r="C12" s="40">
        <v>0.32018053297049748</v>
      </c>
      <c r="D12" s="57">
        <v>0.30989649078515524</v>
      </c>
      <c r="E12" s="57">
        <v>0.2333088261037006</v>
      </c>
      <c r="F12" s="21">
        <v>0.28912196848999822</v>
      </c>
    </row>
    <row r="13" spans="1:10" ht="16" customHeight="1" x14ac:dyDescent="0.5">
      <c r="A13" s="19">
        <v>9</v>
      </c>
      <c r="B13" s="104" t="s">
        <v>75</v>
      </c>
      <c r="C13" s="58">
        <v>0.48549788371574959</v>
      </c>
      <c r="D13" s="59">
        <v>0.44621496358419777</v>
      </c>
      <c r="E13" s="59">
        <v>0.473728687179997</v>
      </c>
      <c r="F13" s="22">
        <v>0.46822147599552266</v>
      </c>
    </row>
    <row r="14" spans="1:10" ht="16" customHeight="1" x14ac:dyDescent="0.5">
      <c r="A14" s="20">
        <v>10</v>
      </c>
      <c r="B14" s="105" t="s">
        <v>76</v>
      </c>
      <c r="C14" s="40">
        <v>0.35483008015898038</v>
      </c>
      <c r="D14" s="57">
        <v>0.38817514535521042</v>
      </c>
      <c r="E14" s="57">
        <v>0.34727975968429114</v>
      </c>
      <c r="F14" s="21">
        <v>0.36429230980397048</v>
      </c>
    </row>
    <row r="15" spans="1:10" ht="16" customHeight="1" x14ac:dyDescent="0.5">
      <c r="A15" s="19">
        <v>11</v>
      </c>
      <c r="B15" s="104" t="s">
        <v>77</v>
      </c>
      <c r="C15" s="58">
        <v>0.41788456143035685</v>
      </c>
      <c r="D15" s="59">
        <v>0.38865472427116265</v>
      </c>
      <c r="E15" s="59">
        <v>0.39100069013112493</v>
      </c>
      <c r="F15" s="22">
        <v>0.39933211900425014</v>
      </c>
    </row>
    <row r="16" spans="1:10" ht="16" customHeight="1" x14ac:dyDescent="0.5">
      <c r="A16" s="20">
        <v>12</v>
      </c>
      <c r="B16" s="105" t="s">
        <v>78</v>
      </c>
      <c r="C16" s="40">
        <v>0.30262221167536785</v>
      </c>
      <c r="D16" s="57">
        <v>0.42537834691501747</v>
      </c>
      <c r="E16" s="57">
        <v>0.2948977591951395</v>
      </c>
      <c r="F16" s="21">
        <v>0.34296658087266685</v>
      </c>
    </row>
    <row r="17" spans="1:13" ht="16" customHeight="1" x14ac:dyDescent="0.5">
      <c r="A17" s="19">
        <v>13</v>
      </c>
      <c r="B17" s="104" t="s">
        <v>79</v>
      </c>
      <c r="C17" s="58">
        <v>0.34513066916676433</v>
      </c>
      <c r="D17" s="59">
        <v>0.34540874467702271</v>
      </c>
      <c r="E17" s="59">
        <v>0.31968563823044743</v>
      </c>
      <c r="F17" s="22">
        <v>0.33711654583274431</v>
      </c>
    </row>
    <row r="18" spans="1:13" ht="15.65" customHeight="1" x14ac:dyDescent="0.35">
      <c r="A18" s="172" t="s">
        <v>44</v>
      </c>
      <c r="B18" s="173"/>
      <c r="C18" s="173"/>
      <c r="D18" s="173"/>
      <c r="E18" s="176" t="s">
        <v>32</v>
      </c>
      <c r="F18" s="177"/>
    </row>
    <row r="19" spans="1:13" ht="14.15" customHeight="1" x14ac:dyDescent="0.5">
      <c r="A19" s="13"/>
      <c r="B19" s="13"/>
      <c r="C19" s="13"/>
      <c r="F19" s="12"/>
    </row>
    <row r="24" spans="1:13" ht="28.5" x14ac:dyDescent="0.65">
      <c r="B24" s="11"/>
      <c r="M24" s="9"/>
    </row>
    <row r="25" spans="1:13" x14ac:dyDescent="0.35">
      <c r="M25" s="9"/>
    </row>
    <row r="26" spans="1:13" x14ac:dyDescent="0.35">
      <c r="M26" s="9"/>
    </row>
    <row r="27" spans="1:13" x14ac:dyDescent="0.35">
      <c r="M27" s="9"/>
    </row>
    <row r="28" spans="1:13" x14ac:dyDescent="0.35">
      <c r="M28" s="9"/>
    </row>
    <row r="29" spans="1:13" x14ac:dyDescent="0.35">
      <c r="M29" s="9"/>
    </row>
    <row r="30" spans="1:13" x14ac:dyDescent="0.35">
      <c r="M30" s="9"/>
    </row>
    <row r="31" spans="1:13" x14ac:dyDescent="0.35">
      <c r="M31" s="9"/>
    </row>
    <row r="32" spans="1:13" x14ac:dyDescent="0.35">
      <c r="M32" s="9"/>
    </row>
    <row r="33" spans="13:13" x14ac:dyDescent="0.35">
      <c r="M33" s="9"/>
    </row>
    <row r="34" spans="13:13" x14ac:dyDescent="0.35">
      <c r="M34" s="9"/>
    </row>
    <row r="35" spans="13:13" x14ac:dyDescent="0.35">
      <c r="M35" s="9"/>
    </row>
    <row r="36" spans="13:13" x14ac:dyDescent="0.35">
      <c r="M36" s="9"/>
    </row>
  </sheetData>
  <mergeCells count="5">
    <mergeCell ref="A4:B4"/>
    <mergeCell ref="A2:F2"/>
    <mergeCell ref="A18:D18"/>
    <mergeCell ref="E18:F18"/>
    <mergeCell ref="G4:J4"/>
  </mergeCells>
  <hyperlinks>
    <hyperlink ref="E18" location="'القائمة الرئيسية'!A1" display="العودة للقائمة الرئيسية" xr:uid="{75098A39-743C-45B8-A730-6335E4FB7601}"/>
    <hyperlink ref="E18:F18" location="'Main Menu'!A1" display="Back to Main Menu" xr:uid="{9F855D5D-B5AD-4222-BC99-8A6CB040688D}"/>
  </hyperlinks>
  <pageMargins left="0.7" right="0.7" top="0.75" bottom="0.75" header="0.3" footer="0.3"/>
  <pageSetup scale="88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826D3-C311-4611-A957-D14D59024308}">
  <sheetPr>
    <tabColor theme="3" tint="0.59996337778862885"/>
  </sheetPr>
  <dimension ref="A1:K25"/>
  <sheetViews>
    <sheetView showGridLines="0" view="pageBreakPreview" zoomScaleNormal="100" zoomScaleSheetLayoutView="100" workbookViewId="0">
      <selection activeCell="C8" sqref="C8"/>
    </sheetView>
  </sheetViews>
  <sheetFormatPr defaultColWidth="8.7265625" defaultRowHeight="14.5" x14ac:dyDescent="0.35"/>
  <cols>
    <col min="1" max="1" width="5.54296875" customWidth="1"/>
    <col min="2" max="2" width="31.453125" customWidth="1"/>
    <col min="3" max="4" width="20.54296875" customWidth="1"/>
    <col min="5" max="5" width="24.26953125" customWidth="1"/>
    <col min="6" max="6" width="15.54296875" customWidth="1"/>
  </cols>
  <sheetData>
    <row r="1" spans="1:6" ht="39" customHeight="1" x14ac:dyDescent="0.35"/>
    <row r="2" spans="1:6" ht="53.5" customHeight="1" x14ac:dyDescent="0.35">
      <c r="A2" s="151" t="s">
        <v>245</v>
      </c>
      <c r="B2" s="151"/>
      <c r="C2" s="151"/>
      <c r="D2" s="151"/>
      <c r="E2" s="151"/>
      <c r="F2" s="121"/>
    </row>
    <row r="3" spans="1:6" x14ac:dyDescent="0.35">
      <c r="A3" s="122" t="s">
        <v>89</v>
      </c>
    </row>
    <row r="4" spans="1:6" ht="47.15" customHeight="1" x14ac:dyDescent="0.35">
      <c r="A4" s="152" t="s">
        <v>90</v>
      </c>
      <c r="B4" s="153"/>
      <c r="C4" s="123" t="s">
        <v>91</v>
      </c>
      <c r="D4" s="123" t="s">
        <v>92</v>
      </c>
      <c r="E4" s="123" t="s">
        <v>93</v>
      </c>
    </row>
    <row r="5" spans="1:6" ht="16" customHeight="1" x14ac:dyDescent="0.35">
      <c r="A5" s="125">
        <v>1</v>
      </c>
      <c r="B5" s="126" t="s">
        <v>94</v>
      </c>
      <c r="C5" s="127">
        <v>0.53556592237927758</v>
      </c>
      <c r="D5" s="127">
        <v>0.42876490147983543</v>
      </c>
      <c r="E5" s="127">
        <v>0.4827601247411582</v>
      </c>
    </row>
    <row r="6" spans="1:6" ht="16" customHeight="1" x14ac:dyDescent="0.35">
      <c r="A6" s="128">
        <v>2</v>
      </c>
      <c r="B6" s="129" t="s">
        <v>95</v>
      </c>
      <c r="C6" s="130">
        <v>0.30194175722566341</v>
      </c>
      <c r="D6" s="130">
        <v>0.4926725355163285</v>
      </c>
      <c r="E6" s="130">
        <v>0.49087715640037527</v>
      </c>
    </row>
    <row r="7" spans="1:6" ht="16" customHeight="1" x14ac:dyDescent="0.35">
      <c r="A7" s="125">
        <v>3</v>
      </c>
      <c r="B7" s="126" t="s">
        <v>96</v>
      </c>
      <c r="C7" s="127">
        <v>0.49181289246389132</v>
      </c>
      <c r="D7" s="127">
        <v>0.57892722390291984</v>
      </c>
      <c r="E7" s="127">
        <v>0.54372342002856799</v>
      </c>
    </row>
    <row r="8" spans="1:6" ht="16" customHeight="1" x14ac:dyDescent="0.35">
      <c r="A8" s="128">
        <v>4</v>
      </c>
      <c r="B8" s="129" t="s">
        <v>97</v>
      </c>
      <c r="C8" s="130">
        <v>0.37422989424215392</v>
      </c>
      <c r="D8" s="130">
        <v>0.34355938138788672</v>
      </c>
      <c r="E8" s="130">
        <v>0.36474025507703589</v>
      </c>
    </row>
    <row r="9" spans="1:6" ht="16" customHeight="1" x14ac:dyDescent="0.35">
      <c r="A9" s="125">
        <v>5</v>
      </c>
      <c r="B9" s="126" t="s">
        <v>98</v>
      </c>
      <c r="C9" s="127">
        <v>0.38670031749014977</v>
      </c>
      <c r="D9" s="127">
        <v>0.66297932579025776</v>
      </c>
      <c r="E9" s="127">
        <v>0.64383714860068109</v>
      </c>
    </row>
    <row r="10" spans="1:6" ht="16" customHeight="1" x14ac:dyDescent="0.35">
      <c r="A10" s="128">
        <v>6</v>
      </c>
      <c r="B10" s="129" t="s">
        <v>99</v>
      </c>
      <c r="C10" s="130">
        <v>0.49304645559453864</v>
      </c>
      <c r="D10" s="130">
        <v>0.46528426194975836</v>
      </c>
      <c r="E10" s="130">
        <v>0.48232915977000224</v>
      </c>
    </row>
    <row r="11" spans="1:6" ht="16" customHeight="1" x14ac:dyDescent="0.35">
      <c r="A11" s="125">
        <v>7</v>
      </c>
      <c r="B11" s="126" t="s">
        <v>100</v>
      </c>
      <c r="C11" s="127">
        <v>0.39117643883532877</v>
      </c>
      <c r="D11" s="127">
        <v>0.39362530705170451</v>
      </c>
      <c r="E11" s="127">
        <v>0.39182518708981107</v>
      </c>
    </row>
    <row r="12" spans="1:6" ht="16" customHeight="1" x14ac:dyDescent="0.35">
      <c r="A12" s="128">
        <v>8</v>
      </c>
      <c r="B12" s="129" t="s">
        <v>101</v>
      </c>
      <c r="C12" s="130">
        <v>0.51193607216341053</v>
      </c>
      <c r="D12" s="130">
        <v>0.50545615954926804</v>
      </c>
      <c r="E12" s="130">
        <v>0.50837084774819818</v>
      </c>
    </row>
    <row r="13" spans="1:6" ht="16" customHeight="1" x14ac:dyDescent="0.35">
      <c r="A13" s="125">
        <v>9</v>
      </c>
      <c r="B13" s="126" t="s">
        <v>102</v>
      </c>
      <c r="C13" s="127">
        <v>0.4431437932572071</v>
      </c>
      <c r="D13" s="127">
        <v>0.40590837462740409</v>
      </c>
      <c r="E13" s="127">
        <v>0.43055835413551685</v>
      </c>
    </row>
    <row r="14" spans="1:6" ht="16" customHeight="1" x14ac:dyDescent="0.35">
      <c r="A14" s="128">
        <v>10</v>
      </c>
      <c r="B14" s="129" t="s">
        <v>103</v>
      </c>
      <c r="C14" s="130">
        <v>0.38938102674351022</v>
      </c>
      <c r="D14" s="130">
        <v>0.2667049635161397</v>
      </c>
      <c r="E14" s="130">
        <v>0.32387292574281656</v>
      </c>
    </row>
    <row r="15" spans="1:6" ht="16" customHeight="1" x14ac:dyDescent="0.35">
      <c r="A15" s="125">
        <v>11</v>
      </c>
      <c r="B15" s="126" t="s">
        <v>104</v>
      </c>
      <c r="C15" s="127">
        <v>0.43787938406652499</v>
      </c>
      <c r="D15" s="127">
        <v>0.29206197529178896</v>
      </c>
      <c r="E15" s="127">
        <v>0.39185525885871653</v>
      </c>
    </row>
    <row r="16" spans="1:6" ht="16" customHeight="1" x14ac:dyDescent="0.35">
      <c r="A16" s="128">
        <v>12</v>
      </c>
      <c r="B16" s="129" t="s">
        <v>105</v>
      </c>
      <c r="C16" s="130">
        <v>0.4519151846785226</v>
      </c>
      <c r="D16" s="130">
        <v>0.46801303764299867</v>
      </c>
      <c r="E16" s="130">
        <v>0.46288713682101318</v>
      </c>
    </row>
    <row r="17" spans="1:11" ht="16" customHeight="1" x14ac:dyDescent="0.35">
      <c r="A17" s="125">
        <v>13</v>
      </c>
      <c r="B17" s="126" t="s">
        <v>106</v>
      </c>
      <c r="C17" s="127">
        <v>0.42146714232801136</v>
      </c>
      <c r="D17" s="127">
        <v>0.39141913557727387</v>
      </c>
      <c r="E17" s="127">
        <v>0.40133411381779116</v>
      </c>
    </row>
    <row r="18" spans="1:11" ht="16" customHeight="1" x14ac:dyDescent="0.35">
      <c r="A18" s="128">
        <v>14</v>
      </c>
      <c r="B18" s="129" t="s">
        <v>107</v>
      </c>
      <c r="C18" s="130">
        <v>0.57258739712177942</v>
      </c>
      <c r="D18" s="130">
        <v>0.42584179422940915</v>
      </c>
      <c r="E18" s="130">
        <v>0.51430040613439099</v>
      </c>
    </row>
    <row r="19" spans="1:11" ht="16" customHeight="1" x14ac:dyDescent="0.35">
      <c r="A19" s="125">
        <v>15</v>
      </c>
      <c r="B19" s="126" t="s">
        <v>108</v>
      </c>
      <c r="C19" s="127">
        <v>0.3776701598909879</v>
      </c>
      <c r="D19" s="127">
        <v>0.32862365650512659</v>
      </c>
      <c r="E19" s="127">
        <v>0.36477678377870593</v>
      </c>
    </row>
    <row r="20" spans="1:11" ht="16" customHeight="1" x14ac:dyDescent="0.35">
      <c r="A20" s="128">
        <v>16</v>
      </c>
      <c r="B20" s="129" t="s">
        <v>109</v>
      </c>
      <c r="C20" s="130">
        <v>0.39063461725355536</v>
      </c>
      <c r="D20" s="130">
        <v>0.36452451944426822</v>
      </c>
      <c r="E20" s="130">
        <v>0.38180862926745585</v>
      </c>
    </row>
    <row r="21" spans="1:11" ht="16" customHeight="1" x14ac:dyDescent="0.35">
      <c r="A21" s="125">
        <v>17</v>
      </c>
      <c r="B21" s="126" t="s">
        <v>110</v>
      </c>
      <c r="C21" s="127">
        <v>0.40966632937343217</v>
      </c>
      <c r="D21" s="127">
        <v>0.35506196404065454</v>
      </c>
      <c r="E21" s="127">
        <v>0.38545731946249806</v>
      </c>
    </row>
    <row r="22" spans="1:11" ht="15.65" customHeight="1" x14ac:dyDescent="0.35">
      <c r="A22" s="154" t="s">
        <v>44</v>
      </c>
      <c r="B22" s="155"/>
      <c r="C22" s="155"/>
      <c r="E22" s="141" t="s">
        <v>111</v>
      </c>
      <c r="F22" s="131"/>
      <c r="G22" s="84"/>
      <c r="K22" s="9"/>
    </row>
    <row r="23" spans="1:11" x14ac:dyDescent="0.35">
      <c r="A23" s="156" t="s">
        <v>112</v>
      </c>
      <c r="B23" s="157"/>
      <c r="C23" s="157"/>
      <c r="K23" s="9"/>
    </row>
    <row r="24" spans="1:11" x14ac:dyDescent="0.35">
      <c r="A24" s="147" t="s">
        <v>113</v>
      </c>
      <c r="B24" s="148"/>
      <c r="C24" s="148"/>
    </row>
    <row r="25" spans="1:11" x14ac:dyDescent="0.35">
      <c r="A25" s="147" t="s">
        <v>114</v>
      </c>
      <c r="B25" s="148"/>
      <c r="C25" s="148"/>
    </row>
  </sheetData>
  <mergeCells count="6">
    <mergeCell ref="A25:C25"/>
    <mergeCell ref="A2:E2"/>
    <mergeCell ref="A4:B4"/>
    <mergeCell ref="A22:C22"/>
    <mergeCell ref="A23:C23"/>
    <mergeCell ref="A24:C24"/>
  </mergeCells>
  <hyperlinks>
    <hyperlink ref="E22" location="'Main Menu'!A1" display="Return to main menu" xr:uid="{EC98A7FC-A422-4D01-80F1-71172A5A99DF}"/>
  </hyperlinks>
  <pageMargins left="0.7" right="0.7" top="0.75" bottom="0.75" header="0.3" footer="0.3"/>
  <pageSetup scale="66" orientation="portrait" r:id="rId1"/>
  <headerFooter>
    <oddFooter>&amp;C_x000D_&amp;1#&amp;"Calibri"&amp;11&amp;Kffa500 CONFIDENTIAL■■RESTRICTED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2AC20-AC19-49B5-944E-698FA9E469ED}">
  <sheetPr>
    <tabColor theme="3" tint="0.59996337778862885"/>
  </sheetPr>
  <dimension ref="A1:K25"/>
  <sheetViews>
    <sheetView showGridLines="0" view="pageBreakPreview" topLeftCell="B1" zoomScaleNormal="100" zoomScaleSheetLayoutView="100" workbookViewId="0">
      <selection activeCell="F8" sqref="F8"/>
    </sheetView>
  </sheetViews>
  <sheetFormatPr defaultColWidth="8.7265625" defaultRowHeight="14.5" x14ac:dyDescent="0.35"/>
  <cols>
    <col min="1" max="1" width="5.54296875" customWidth="1"/>
    <col min="2" max="2" width="29" customWidth="1"/>
    <col min="3" max="6" width="20.54296875" customWidth="1"/>
  </cols>
  <sheetData>
    <row r="1" spans="1:6" ht="39" customHeight="1" x14ac:dyDescent="0.35"/>
    <row r="2" spans="1:6" ht="50.15" customHeight="1" x14ac:dyDescent="0.35">
      <c r="A2" s="151" t="s">
        <v>202</v>
      </c>
      <c r="B2" s="151"/>
      <c r="C2" s="151"/>
      <c r="D2" s="151"/>
      <c r="E2" s="151"/>
      <c r="F2" s="151"/>
    </row>
    <row r="3" spans="1:6" x14ac:dyDescent="0.35">
      <c r="A3" s="122" t="s">
        <v>115</v>
      </c>
    </row>
    <row r="4" spans="1:6" ht="35.15" customHeight="1" x14ac:dyDescent="0.35">
      <c r="A4" s="152" t="s">
        <v>116</v>
      </c>
      <c r="B4" s="153"/>
      <c r="C4" s="123" t="s">
        <v>256</v>
      </c>
      <c r="D4" s="123" t="s">
        <v>257</v>
      </c>
      <c r="E4" s="124" t="s">
        <v>258</v>
      </c>
      <c r="F4" s="124" t="s">
        <v>117</v>
      </c>
    </row>
    <row r="5" spans="1:6" ht="16" customHeight="1" x14ac:dyDescent="0.35">
      <c r="A5" s="125">
        <v>1</v>
      </c>
      <c r="B5" s="126" t="s">
        <v>94</v>
      </c>
      <c r="C5" s="127">
        <v>0.48625270402785375</v>
      </c>
      <c r="D5" s="127">
        <v>0.46737422155532521</v>
      </c>
      <c r="E5" s="127">
        <v>0.4969564805157865</v>
      </c>
      <c r="F5" s="127">
        <v>0.4827601247411582</v>
      </c>
    </row>
    <row r="6" spans="1:6" ht="16" customHeight="1" x14ac:dyDescent="0.35">
      <c r="A6" s="128">
        <v>2</v>
      </c>
      <c r="B6" s="129" t="s">
        <v>95</v>
      </c>
      <c r="C6" s="130">
        <v>0.41590344593262396</v>
      </c>
      <c r="D6" s="130">
        <v>0.66183343535199857</v>
      </c>
      <c r="E6" s="130">
        <v>0.4185820172034892</v>
      </c>
      <c r="F6" s="130">
        <v>0.49087715640037527</v>
      </c>
    </row>
    <row r="7" spans="1:6" ht="16" customHeight="1" x14ac:dyDescent="0.35">
      <c r="A7" s="125">
        <v>3</v>
      </c>
      <c r="B7" s="126" t="s">
        <v>96</v>
      </c>
      <c r="C7" s="127">
        <v>0.56055362514050144</v>
      </c>
      <c r="D7" s="127">
        <v>0.57078667372499292</v>
      </c>
      <c r="E7" s="127">
        <v>0.49363231751737485</v>
      </c>
      <c r="F7" s="127">
        <v>0.54372342002856799</v>
      </c>
    </row>
    <row r="8" spans="1:6" ht="16" customHeight="1" x14ac:dyDescent="0.35">
      <c r="A8" s="128">
        <v>4</v>
      </c>
      <c r="B8" s="129" t="s">
        <v>97</v>
      </c>
      <c r="C8" s="130">
        <v>0.38013146702878547</v>
      </c>
      <c r="D8" s="130">
        <v>0.40619224157422329</v>
      </c>
      <c r="E8" s="130">
        <v>0.30128324495000608</v>
      </c>
      <c r="F8" s="130">
        <v>0.36474025507703589</v>
      </c>
    </row>
    <row r="9" spans="1:6" ht="16" customHeight="1" x14ac:dyDescent="0.35">
      <c r="A9" s="125">
        <v>5</v>
      </c>
      <c r="B9" s="126" t="s">
        <v>98</v>
      </c>
      <c r="C9" s="127">
        <v>0.58849964932345256</v>
      </c>
      <c r="D9" s="127">
        <v>0.66427109070721213</v>
      </c>
      <c r="E9" s="127">
        <v>0.67821331101171012</v>
      </c>
      <c r="F9" s="127">
        <v>0.64383714860068109</v>
      </c>
    </row>
    <row r="10" spans="1:6" ht="16" customHeight="1" x14ac:dyDescent="0.35">
      <c r="A10" s="128">
        <v>6</v>
      </c>
      <c r="B10" s="129" t="s">
        <v>99</v>
      </c>
      <c r="C10" s="130">
        <v>0.50541043837133226</v>
      </c>
      <c r="D10" s="130">
        <v>0.50547860753770912</v>
      </c>
      <c r="E10" s="130">
        <v>0.42976103930436094</v>
      </c>
      <c r="F10" s="130">
        <v>0.48232915977000224</v>
      </c>
    </row>
    <row r="11" spans="1:6" ht="16" customHeight="1" x14ac:dyDescent="0.35">
      <c r="A11" s="125">
        <v>7</v>
      </c>
      <c r="B11" s="126" t="s">
        <v>100</v>
      </c>
      <c r="C11" s="127">
        <v>0.38086459581528254</v>
      </c>
      <c r="D11" s="127">
        <v>0.43575694356881672</v>
      </c>
      <c r="E11" s="127">
        <v>0.35487965943041788</v>
      </c>
      <c r="F11" s="127">
        <v>0.39182518708981107</v>
      </c>
    </row>
    <row r="12" spans="1:6" ht="16" customHeight="1" x14ac:dyDescent="0.35">
      <c r="A12" s="128">
        <v>8</v>
      </c>
      <c r="B12" s="129" t="s">
        <v>101</v>
      </c>
      <c r="C12" s="130">
        <v>0.50755673438921078</v>
      </c>
      <c r="D12" s="130">
        <v>0.54088457166120685</v>
      </c>
      <c r="E12" s="130">
        <v>0.47316504720609565</v>
      </c>
      <c r="F12" s="130">
        <v>0.50837084774819818</v>
      </c>
    </row>
    <row r="13" spans="1:6" ht="16" customHeight="1" x14ac:dyDescent="0.35">
      <c r="A13" s="125">
        <v>9</v>
      </c>
      <c r="B13" s="126" t="s">
        <v>102</v>
      </c>
      <c r="C13" s="127">
        <v>0.4030766430692112</v>
      </c>
      <c r="D13" s="127">
        <v>0.49903954281500601</v>
      </c>
      <c r="E13" s="127">
        <v>0.38418007378864999</v>
      </c>
      <c r="F13" s="127">
        <v>0.43055835413551685</v>
      </c>
    </row>
    <row r="14" spans="1:6" ht="16" customHeight="1" x14ac:dyDescent="0.35">
      <c r="A14" s="128">
        <v>10</v>
      </c>
      <c r="B14" s="129" t="s">
        <v>103</v>
      </c>
      <c r="C14" s="130">
        <v>0.32877022074410456</v>
      </c>
      <c r="D14" s="130">
        <v>0.33152371624457816</v>
      </c>
      <c r="E14" s="130">
        <v>0.3094780264048384</v>
      </c>
      <c r="F14" s="130">
        <v>0.32387292574281656</v>
      </c>
    </row>
    <row r="15" spans="1:6" ht="16" customHeight="1" x14ac:dyDescent="0.35">
      <c r="A15" s="125">
        <v>11</v>
      </c>
      <c r="B15" s="126" t="s">
        <v>104</v>
      </c>
      <c r="C15" s="127">
        <v>0.424744313031237</v>
      </c>
      <c r="D15" s="127">
        <v>0.41204534961268147</v>
      </c>
      <c r="E15" s="127">
        <v>0.33397495388352294</v>
      </c>
      <c r="F15" s="127">
        <v>0.39185525885871653</v>
      </c>
    </row>
    <row r="16" spans="1:6" ht="16" customHeight="1" x14ac:dyDescent="0.35">
      <c r="A16" s="128">
        <v>12</v>
      </c>
      <c r="B16" s="129" t="s">
        <v>105</v>
      </c>
      <c r="C16" s="130">
        <v>0.5317170162273106</v>
      </c>
      <c r="D16" s="130">
        <v>0.43180260452364633</v>
      </c>
      <c r="E16" s="130">
        <v>0.42265657839428333</v>
      </c>
      <c r="F16" s="130">
        <v>0.46288713682101318</v>
      </c>
    </row>
    <row r="17" spans="1:11" ht="16" customHeight="1" x14ac:dyDescent="0.35">
      <c r="A17" s="125">
        <v>13</v>
      </c>
      <c r="B17" s="126" t="s">
        <v>106</v>
      </c>
      <c r="C17" s="127">
        <v>0.39617936200737552</v>
      </c>
      <c r="D17" s="127">
        <v>0.41873808426626186</v>
      </c>
      <c r="E17" s="127">
        <v>0.38690500892227248</v>
      </c>
      <c r="F17" s="127">
        <v>0.40133411381779116</v>
      </c>
    </row>
    <row r="18" spans="1:11" ht="16" customHeight="1" x14ac:dyDescent="0.35">
      <c r="A18" s="128">
        <v>14</v>
      </c>
      <c r="B18" s="129" t="s">
        <v>107</v>
      </c>
      <c r="C18" s="130">
        <v>0.54473662219003316</v>
      </c>
      <c r="D18" s="130">
        <v>0.51640243567941191</v>
      </c>
      <c r="E18" s="130">
        <v>0.47849651687973666</v>
      </c>
      <c r="F18" s="130">
        <v>0.51430040613439099</v>
      </c>
    </row>
    <row r="19" spans="1:11" ht="16" customHeight="1" x14ac:dyDescent="0.35">
      <c r="A19" s="125">
        <v>15</v>
      </c>
      <c r="B19" s="126" t="s">
        <v>108</v>
      </c>
      <c r="C19" s="127">
        <v>0.32832540173712627</v>
      </c>
      <c r="D19" s="127">
        <v>0.41995591232375329</v>
      </c>
      <c r="E19" s="127">
        <v>0.34301696553946731</v>
      </c>
      <c r="F19" s="127">
        <v>0.36477678377870593</v>
      </c>
    </row>
    <row r="20" spans="1:11" ht="16" customHeight="1" x14ac:dyDescent="0.35">
      <c r="A20" s="128">
        <v>16</v>
      </c>
      <c r="B20" s="129" t="s">
        <v>109</v>
      </c>
      <c r="C20" s="130">
        <v>0.39853908881962152</v>
      </c>
      <c r="D20" s="130">
        <v>0.38176718976492091</v>
      </c>
      <c r="E20" s="130">
        <v>0.3640028217273002</v>
      </c>
      <c r="F20" s="130">
        <v>0.38180862926745585</v>
      </c>
    </row>
    <row r="21" spans="1:11" ht="16" customHeight="1" x14ac:dyDescent="0.35">
      <c r="A21" s="125">
        <v>17</v>
      </c>
      <c r="B21" s="126" t="s">
        <v>110</v>
      </c>
      <c r="C21" s="127">
        <v>0.385573708945671</v>
      </c>
      <c r="D21" s="127">
        <v>0.40422840283682948</v>
      </c>
      <c r="E21" s="127">
        <v>0.36391607689604977</v>
      </c>
      <c r="F21" s="127">
        <v>0.38545731946249806</v>
      </c>
    </row>
    <row r="22" spans="1:11" ht="15.65" customHeight="1" x14ac:dyDescent="0.35">
      <c r="A22" s="154" t="s">
        <v>44</v>
      </c>
      <c r="B22" s="155"/>
      <c r="C22" s="155"/>
      <c r="F22" s="141" t="s">
        <v>111</v>
      </c>
      <c r="G22" s="84"/>
      <c r="K22" s="9"/>
    </row>
    <row r="23" spans="1:11" ht="14.15" customHeight="1" x14ac:dyDescent="0.35">
      <c r="A23" s="156" t="s">
        <v>112</v>
      </c>
      <c r="B23" s="157"/>
      <c r="C23" s="157"/>
      <c r="K23" s="9"/>
    </row>
    <row r="24" spans="1:11" ht="14.15" customHeight="1" x14ac:dyDescent="0.35">
      <c r="A24" s="147" t="s">
        <v>113</v>
      </c>
      <c r="B24" s="148"/>
      <c r="C24" s="148"/>
    </row>
    <row r="25" spans="1:11" ht="14.15" customHeight="1" x14ac:dyDescent="0.35">
      <c r="A25" s="147" t="s">
        <v>114</v>
      </c>
      <c r="B25" s="148"/>
      <c r="C25" s="148"/>
    </row>
  </sheetData>
  <mergeCells count="6">
    <mergeCell ref="A25:C25"/>
    <mergeCell ref="A2:F2"/>
    <mergeCell ref="A4:B4"/>
    <mergeCell ref="A22:C22"/>
    <mergeCell ref="A23:C23"/>
    <mergeCell ref="A24:C24"/>
  </mergeCells>
  <hyperlinks>
    <hyperlink ref="F22" location="'Main Menu'!A1" display="Return to main menu" xr:uid="{E27B44DC-8D2F-4290-872E-CDE6F3310946}"/>
  </hyperlinks>
  <pageMargins left="0.7" right="0.7" top="0.75" bottom="0.75" header="0.3" footer="0.3"/>
  <pageSetup scale="66" orientation="portrait" r:id="rId1"/>
  <headerFooter>
    <oddFooter>&amp;C_x000D_&amp;1#&amp;"Calibri"&amp;11&amp;Kffa500 CONFIDENTIAL▮▮RESTRICTED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111CD-8C23-4EC8-A953-664E5B7608B8}">
  <sheetPr>
    <tabColor theme="3" tint="0.59996337778862885"/>
  </sheetPr>
  <dimension ref="A1:K25"/>
  <sheetViews>
    <sheetView showGridLines="0" view="pageBreakPreview" zoomScaleNormal="100" zoomScaleSheetLayoutView="100" workbookViewId="0">
      <selection activeCell="F8" sqref="F8"/>
    </sheetView>
  </sheetViews>
  <sheetFormatPr defaultColWidth="8.7265625" defaultRowHeight="14.5" x14ac:dyDescent="0.35"/>
  <cols>
    <col min="1" max="1" width="5.54296875" customWidth="1"/>
    <col min="2" max="2" width="29.54296875" customWidth="1"/>
    <col min="3" max="6" width="20.54296875" customWidth="1"/>
  </cols>
  <sheetData>
    <row r="1" spans="1:6" ht="39" customHeight="1" x14ac:dyDescent="0.35"/>
    <row r="2" spans="1:6" ht="46" customHeight="1" x14ac:dyDescent="0.35">
      <c r="A2" s="151" t="s">
        <v>203</v>
      </c>
      <c r="B2" s="151"/>
      <c r="C2" s="151"/>
      <c r="D2" s="151"/>
      <c r="E2" s="151"/>
      <c r="F2" s="151"/>
    </row>
    <row r="3" spans="1:6" x14ac:dyDescent="0.35">
      <c r="A3" s="122" t="s">
        <v>118</v>
      </c>
    </row>
    <row r="4" spans="1:6" ht="35.15" customHeight="1" x14ac:dyDescent="0.35">
      <c r="A4" s="152" t="s">
        <v>116</v>
      </c>
      <c r="B4" s="153"/>
      <c r="C4" s="123" t="s">
        <v>256</v>
      </c>
      <c r="D4" s="123" t="s">
        <v>257</v>
      </c>
      <c r="E4" s="124" t="s">
        <v>258</v>
      </c>
      <c r="F4" s="124" t="s">
        <v>117</v>
      </c>
    </row>
    <row r="5" spans="1:6" ht="16" customHeight="1" x14ac:dyDescent="0.35">
      <c r="A5" s="125">
        <v>1</v>
      </c>
      <c r="B5" s="126" t="s">
        <v>94</v>
      </c>
      <c r="C5" s="127">
        <v>0.55248122305932967</v>
      </c>
      <c r="D5" s="127">
        <v>0.51929341983017085</v>
      </c>
      <c r="E5" s="127">
        <v>0.5361269929809882</v>
      </c>
      <c r="F5" s="127">
        <v>0.53556592237927758</v>
      </c>
    </row>
    <row r="6" spans="1:6" ht="16" customHeight="1" x14ac:dyDescent="0.35">
      <c r="A6" s="128">
        <v>2</v>
      </c>
      <c r="B6" s="129" t="s">
        <v>95</v>
      </c>
      <c r="C6" s="130">
        <v>0.29114151423524831</v>
      </c>
      <c r="D6" s="130">
        <v>0.33706187386311187</v>
      </c>
      <c r="E6" s="130">
        <v>0.27119928813894473</v>
      </c>
      <c r="F6" s="130">
        <v>0.30194175722566341</v>
      </c>
    </row>
    <row r="7" spans="1:6" ht="16" customHeight="1" x14ac:dyDescent="0.35">
      <c r="A7" s="125">
        <v>3</v>
      </c>
      <c r="B7" s="126" t="s">
        <v>96</v>
      </c>
      <c r="C7" s="127">
        <v>0.51577544964573363</v>
      </c>
      <c r="D7" s="127">
        <v>0.5146446512134385</v>
      </c>
      <c r="E7" s="127">
        <v>0.43788021364859314</v>
      </c>
      <c r="F7" s="127">
        <v>0.49181289246389132</v>
      </c>
    </row>
    <row r="8" spans="1:6" ht="16" customHeight="1" x14ac:dyDescent="0.35">
      <c r="A8" s="128">
        <v>4</v>
      </c>
      <c r="B8" s="129" t="s">
        <v>97</v>
      </c>
      <c r="C8" s="130">
        <v>0.3923174143648796</v>
      </c>
      <c r="D8" s="130">
        <v>0.42712479452479657</v>
      </c>
      <c r="E8" s="130">
        <v>0.29412111667521929</v>
      </c>
      <c r="F8" s="130">
        <v>0.37422989424215392</v>
      </c>
    </row>
    <row r="9" spans="1:6" ht="16" customHeight="1" x14ac:dyDescent="0.35">
      <c r="A9" s="125">
        <v>5</v>
      </c>
      <c r="B9" s="126" t="s">
        <v>98</v>
      </c>
      <c r="C9" s="127">
        <v>0.40124340320158763</v>
      </c>
      <c r="D9" s="127">
        <v>0.39803229716858601</v>
      </c>
      <c r="E9" s="127">
        <v>0.35721842314781488</v>
      </c>
      <c r="F9" s="127">
        <v>0.38670031749014977</v>
      </c>
    </row>
    <row r="10" spans="1:6" ht="16" customHeight="1" x14ac:dyDescent="0.35">
      <c r="A10" s="128">
        <v>6</v>
      </c>
      <c r="B10" s="129" t="s">
        <v>99</v>
      </c>
      <c r="C10" s="130">
        <v>0.51032025554918503</v>
      </c>
      <c r="D10" s="130">
        <v>0.50789955987210877</v>
      </c>
      <c r="E10" s="130">
        <v>0.45644604671226968</v>
      </c>
      <c r="F10" s="130">
        <v>0.49304645559453864</v>
      </c>
    </row>
    <row r="11" spans="1:6" ht="16" customHeight="1" x14ac:dyDescent="0.35">
      <c r="A11" s="125">
        <v>7</v>
      </c>
      <c r="B11" s="126" t="s">
        <v>100</v>
      </c>
      <c r="C11" s="127">
        <v>0.38302601125059393</v>
      </c>
      <c r="D11" s="127">
        <v>0.42666981726528042</v>
      </c>
      <c r="E11" s="127">
        <v>0.36072736277926165</v>
      </c>
      <c r="F11" s="127">
        <v>0.39117643883532877</v>
      </c>
    </row>
    <row r="12" spans="1:6" ht="16" customHeight="1" x14ac:dyDescent="0.35">
      <c r="A12" s="128">
        <v>8</v>
      </c>
      <c r="B12" s="129" t="s">
        <v>101</v>
      </c>
      <c r="C12" s="130">
        <v>0.49953321893000607</v>
      </c>
      <c r="D12" s="130">
        <v>0.55084359148830875</v>
      </c>
      <c r="E12" s="130">
        <v>0.48174514479809222</v>
      </c>
      <c r="F12" s="130">
        <v>0.51193607216341053</v>
      </c>
    </row>
    <row r="13" spans="1:6" ht="16" customHeight="1" x14ac:dyDescent="0.35">
      <c r="A13" s="125">
        <v>9</v>
      </c>
      <c r="B13" s="126" t="s">
        <v>102</v>
      </c>
      <c r="C13" s="127">
        <v>0.42969888848396504</v>
      </c>
      <c r="D13" s="127">
        <v>0.50454264796683423</v>
      </c>
      <c r="E13" s="127">
        <v>0.38787924585332678</v>
      </c>
      <c r="F13" s="127">
        <v>0.4431437932572071</v>
      </c>
    </row>
    <row r="14" spans="1:6" ht="16" customHeight="1" x14ac:dyDescent="0.35">
      <c r="A14" s="128">
        <v>10</v>
      </c>
      <c r="B14" s="129" t="s">
        <v>103</v>
      </c>
      <c r="C14" s="130">
        <v>0.39994227042183828</v>
      </c>
      <c r="D14" s="130">
        <v>0.4001472666122709</v>
      </c>
      <c r="E14" s="130">
        <v>0.3654710556186152</v>
      </c>
      <c r="F14" s="130">
        <v>0.38938102674351022</v>
      </c>
    </row>
    <row r="15" spans="1:6" ht="16" customHeight="1" x14ac:dyDescent="0.35">
      <c r="A15" s="125">
        <v>11</v>
      </c>
      <c r="B15" s="126" t="s">
        <v>104</v>
      </c>
      <c r="C15" s="127">
        <v>0.47240077383924112</v>
      </c>
      <c r="D15" s="127">
        <v>0.45712062489712241</v>
      </c>
      <c r="E15" s="127">
        <v>0.37926007841560272</v>
      </c>
      <c r="F15" s="127">
        <v>0.43787938406652499</v>
      </c>
    </row>
    <row r="16" spans="1:6" ht="16" customHeight="1" x14ac:dyDescent="0.35">
      <c r="A16" s="128">
        <v>12</v>
      </c>
      <c r="B16" s="129" t="s">
        <v>105</v>
      </c>
      <c r="C16" s="130">
        <v>0.54585892819317938</v>
      </c>
      <c r="D16" s="130">
        <v>0.42107222635889802</v>
      </c>
      <c r="E16" s="130">
        <v>0.3905456151977027</v>
      </c>
      <c r="F16" s="130">
        <v>0.4519151846785226</v>
      </c>
    </row>
    <row r="17" spans="1:11" ht="16" customHeight="1" x14ac:dyDescent="0.35">
      <c r="A17" s="125">
        <v>13</v>
      </c>
      <c r="B17" s="126" t="s">
        <v>106</v>
      </c>
      <c r="C17" s="127">
        <v>0.42308732821123257</v>
      </c>
      <c r="D17" s="127">
        <v>0.43216887830013573</v>
      </c>
      <c r="E17" s="127">
        <v>0.40635898825043171</v>
      </c>
      <c r="F17" s="127">
        <v>0.42146714232801136</v>
      </c>
    </row>
    <row r="18" spans="1:11" ht="16" customHeight="1" x14ac:dyDescent="0.35">
      <c r="A18" s="128">
        <v>14</v>
      </c>
      <c r="B18" s="129" t="s">
        <v>107</v>
      </c>
      <c r="C18" s="130">
        <v>0.60562019960447044</v>
      </c>
      <c r="D18" s="130">
        <v>0.57935933399692341</v>
      </c>
      <c r="E18" s="130">
        <v>0.52798334875115638</v>
      </c>
      <c r="F18" s="130">
        <v>0.57258739712177942</v>
      </c>
    </row>
    <row r="19" spans="1:11" ht="16" customHeight="1" x14ac:dyDescent="0.35">
      <c r="A19" s="125">
        <v>15</v>
      </c>
      <c r="B19" s="126" t="s">
        <v>108</v>
      </c>
      <c r="C19" s="127">
        <v>0.34119222261031551</v>
      </c>
      <c r="D19" s="127">
        <v>0.42376265466816648</v>
      </c>
      <c r="E19" s="127">
        <v>0.36564768938331621</v>
      </c>
      <c r="F19" s="127">
        <v>0.3776701598909879</v>
      </c>
    </row>
    <row r="20" spans="1:11" ht="16" customHeight="1" x14ac:dyDescent="0.35">
      <c r="A20" s="128">
        <v>16</v>
      </c>
      <c r="B20" s="129" t="s">
        <v>109</v>
      </c>
      <c r="C20" s="130">
        <v>0.41058325493885228</v>
      </c>
      <c r="D20" s="130">
        <v>0.3866786084661073</v>
      </c>
      <c r="E20" s="130">
        <v>0.37297549833887045</v>
      </c>
      <c r="F20" s="130">
        <v>0.39063461725355536</v>
      </c>
    </row>
    <row r="21" spans="1:11" ht="16" customHeight="1" x14ac:dyDescent="0.35">
      <c r="A21" s="125">
        <v>17</v>
      </c>
      <c r="B21" s="126" t="s">
        <v>110</v>
      </c>
      <c r="C21" s="127">
        <v>0.41439487443729456</v>
      </c>
      <c r="D21" s="127">
        <v>0.42426076017897807</v>
      </c>
      <c r="E21" s="127">
        <v>0.38755848909533069</v>
      </c>
      <c r="F21" s="127">
        <v>0.40966632937343217</v>
      </c>
    </row>
    <row r="22" spans="1:11" ht="15.65" customHeight="1" x14ac:dyDescent="0.35">
      <c r="A22" s="154" t="s">
        <v>44</v>
      </c>
      <c r="B22" s="155"/>
      <c r="C22" s="155"/>
      <c r="F22" s="141" t="s">
        <v>111</v>
      </c>
      <c r="G22" s="84"/>
      <c r="K22" s="9"/>
    </row>
    <row r="23" spans="1:11" ht="14.15" customHeight="1" x14ac:dyDescent="0.35">
      <c r="A23" s="156" t="s">
        <v>112</v>
      </c>
      <c r="B23" s="157"/>
      <c r="C23" s="157"/>
      <c r="K23" s="9"/>
    </row>
    <row r="24" spans="1:11" ht="14.15" customHeight="1" x14ac:dyDescent="0.35">
      <c r="A24" s="147" t="s">
        <v>113</v>
      </c>
      <c r="B24" s="148"/>
      <c r="C24" s="148"/>
    </row>
    <row r="25" spans="1:11" ht="14.15" customHeight="1" x14ac:dyDescent="0.35">
      <c r="A25" s="147" t="s">
        <v>114</v>
      </c>
      <c r="B25" s="148"/>
      <c r="C25" s="148"/>
    </row>
  </sheetData>
  <mergeCells count="6">
    <mergeCell ref="A25:C25"/>
    <mergeCell ref="A2:F2"/>
    <mergeCell ref="A4:B4"/>
    <mergeCell ref="A22:C22"/>
    <mergeCell ref="A23:C23"/>
    <mergeCell ref="A24:C24"/>
  </mergeCells>
  <hyperlinks>
    <hyperlink ref="F22" location="'Main Menu'!A1" display="Return to main menu" xr:uid="{9A4ABD4A-0C24-44D4-8492-E6FD76946FF2}"/>
  </hyperlinks>
  <pageMargins left="0.7" right="0.7" top="0.75" bottom="0.75" header="0.3" footer="0.3"/>
  <pageSetup scale="66" orientation="portrait" r:id="rId1"/>
  <headerFooter>
    <oddFooter>&amp;C_x000D_&amp;1#&amp;"Calibri"&amp;11&amp;Kffa500 CONFIDENTIAL▮▮RESTRICTED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F3CB-131D-4586-8D2C-F6FCFBA81F38}">
  <sheetPr>
    <tabColor theme="3" tint="0.59996337778862885"/>
  </sheetPr>
  <dimension ref="A1:K25"/>
  <sheetViews>
    <sheetView showGridLines="0" view="pageBreakPreview" zoomScaleNormal="100" zoomScaleSheetLayoutView="100" workbookViewId="0">
      <selection activeCell="F8" sqref="F8"/>
    </sheetView>
  </sheetViews>
  <sheetFormatPr defaultColWidth="8.7265625" defaultRowHeight="14.5" x14ac:dyDescent="0.35"/>
  <cols>
    <col min="1" max="1" width="5.54296875" customWidth="1"/>
    <col min="2" max="2" width="29.54296875" customWidth="1"/>
    <col min="3" max="6" width="20.54296875" customWidth="1"/>
  </cols>
  <sheetData>
    <row r="1" spans="1:6" ht="39" customHeight="1" x14ac:dyDescent="0.35"/>
    <row r="2" spans="1:6" ht="46" customHeight="1" x14ac:dyDescent="0.35">
      <c r="A2" s="151" t="s">
        <v>246</v>
      </c>
      <c r="B2" s="151"/>
      <c r="C2" s="151"/>
      <c r="D2" s="151"/>
      <c r="E2" s="151"/>
      <c r="F2" s="151"/>
    </row>
    <row r="3" spans="1:6" x14ac:dyDescent="0.35">
      <c r="A3" s="122" t="s">
        <v>119</v>
      </c>
    </row>
    <row r="4" spans="1:6" ht="35.15" customHeight="1" x14ac:dyDescent="0.35">
      <c r="A4" s="152" t="s">
        <v>90</v>
      </c>
      <c r="B4" s="153"/>
      <c r="C4" s="123" t="s">
        <v>256</v>
      </c>
      <c r="D4" s="123" t="s">
        <v>257</v>
      </c>
      <c r="E4" s="124" t="s">
        <v>258</v>
      </c>
      <c r="F4" s="124" t="s">
        <v>117</v>
      </c>
    </row>
    <row r="5" spans="1:6" ht="16" customHeight="1" x14ac:dyDescent="0.35">
      <c r="A5" s="125">
        <v>1</v>
      </c>
      <c r="B5" s="126" t="s">
        <v>94</v>
      </c>
      <c r="C5" s="127">
        <v>0.41820052929989143</v>
      </c>
      <c r="D5" s="127">
        <v>0.41530892057490498</v>
      </c>
      <c r="E5" s="127">
        <v>0.45619830713422005</v>
      </c>
      <c r="F5" s="127">
        <v>0.42876490147983543</v>
      </c>
    </row>
    <row r="6" spans="1:6" ht="16" customHeight="1" x14ac:dyDescent="0.35">
      <c r="A6" s="128">
        <v>2</v>
      </c>
      <c r="B6" s="129" t="s">
        <v>95</v>
      </c>
      <c r="C6" s="130">
        <v>0.41694562940044644</v>
      </c>
      <c r="D6" s="130">
        <v>0.66559142690013651</v>
      </c>
      <c r="E6" s="130">
        <v>0.4198963746407367</v>
      </c>
      <c r="F6" s="130">
        <v>0.4926725355163285</v>
      </c>
    </row>
    <row r="7" spans="1:6" ht="16" customHeight="1" x14ac:dyDescent="0.35">
      <c r="A7" s="125">
        <v>3</v>
      </c>
      <c r="B7" s="126" t="s">
        <v>96</v>
      </c>
      <c r="C7" s="127">
        <v>0.59100160790619238</v>
      </c>
      <c r="D7" s="127">
        <v>0.60916131610183766</v>
      </c>
      <c r="E7" s="127">
        <v>0.53098802926967892</v>
      </c>
      <c r="F7" s="127">
        <v>0.57892722390291984</v>
      </c>
    </row>
    <row r="8" spans="1:6" ht="16" customHeight="1" x14ac:dyDescent="0.35">
      <c r="A8" s="128">
        <v>4</v>
      </c>
      <c r="B8" s="129" t="s">
        <v>97</v>
      </c>
      <c r="C8" s="130">
        <v>0.35291776228499749</v>
      </c>
      <c r="D8" s="130">
        <v>0.35865469272759287</v>
      </c>
      <c r="E8" s="130">
        <v>0.31695293647004169</v>
      </c>
      <c r="F8" s="130">
        <v>0.34355938138788672</v>
      </c>
    </row>
    <row r="9" spans="1:6" ht="16" customHeight="1" x14ac:dyDescent="0.35">
      <c r="A9" s="125">
        <v>5</v>
      </c>
      <c r="B9" s="126" t="s">
        <v>98</v>
      </c>
      <c r="C9" s="127">
        <v>0.60491477959390405</v>
      </c>
      <c r="D9" s="127">
        <v>0.68160770643598478</v>
      </c>
      <c r="E9" s="127">
        <v>0.70112529241643995</v>
      </c>
      <c r="F9" s="127">
        <v>0.66297932579025776</v>
      </c>
    </row>
    <row r="10" spans="1:6" ht="16" customHeight="1" x14ac:dyDescent="0.35">
      <c r="A10" s="128">
        <v>6</v>
      </c>
      <c r="B10" s="129" t="s">
        <v>99</v>
      </c>
      <c r="C10" s="130">
        <v>0.49758485639686684</v>
      </c>
      <c r="D10" s="130">
        <v>0.50162033088862357</v>
      </c>
      <c r="E10" s="130">
        <v>0.38752468970226051</v>
      </c>
      <c r="F10" s="130">
        <v>0.46528426194975836</v>
      </c>
    </row>
    <row r="11" spans="1:6" ht="16" customHeight="1" x14ac:dyDescent="0.35">
      <c r="A11" s="125">
        <v>7</v>
      </c>
      <c r="B11" s="126" t="s">
        <v>100</v>
      </c>
      <c r="C11" s="127">
        <v>0.37432137719827385</v>
      </c>
      <c r="D11" s="127">
        <v>0.46003619680963004</v>
      </c>
      <c r="E11" s="127">
        <v>0.33947049501258508</v>
      </c>
      <c r="F11" s="127">
        <v>0.39362530705170451</v>
      </c>
    </row>
    <row r="12" spans="1:6" ht="16" customHeight="1" x14ac:dyDescent="0.35">
      <c r="A12" s="128">
        <v>8</v>
      </c>
      <c r="B12" s="129" t="s">
        <v>101</v>
      </c>
      <c r="C12" s="130">
        <v>0.51460652741425494</v>
      </c>
      <c r="D12" s="130">
        <v>0.53286069829957294</v>
      </c>
      <c r="E12" s="130">
        <v>0.46656169578762019</v>
      </c>
      <c r="F12" s="130">
        <v>0.50545615954926804</v>
      </c>
    </row>
    <row r="13" spans="1:6" ht="16" customHeight="1" x14ac:dyDescent="0.35">
      <c r="A13" s="125">
        <v>9</v>
      </c>
      <c r="B13" s="126" t="s">
        <v>102</v>
      </c>
      <c r="C13" s="127">
        <v>0.35001645614154553</v>
      </c>
      <c r="D13" s="127">
        <v>0.4879275989892356</v>
      </c>
      <c r="E13" s="127">
        <v>0.37730215785221699</v>
      </c>
      <c r="F13" s="127">
        <v>0.40590837462740409</v>
      </c>
    </row>
    <row r="14" spans="1:6" ht="16" customHeight="1" x14ac:dyDescent="0.35">
      <c r="A14" s="128">
        <v>10</v>
      </c>
      <c r="B14" s="129" t="s">
        <v>103</v>
      </c>
      <c r="C14" s="130">
        <v>0.26888044553167129</v>
      </c>
      <c r="D14" s="130">
        <v>0.27098110822389215</v>
      </c>
      <c r="E14" s="130">
        <v>0.25918146781133383</v>
      </c>
      <c r="F14" s="130">
        <v>0.2667049635161397</v>
      </c>
    </row>
    <row r="15" spans="1:6" ht="16" customHeight="1" x14ac:dyDescent="0.35">
      <c r="A15" s="125">
        <v>11</v>
      </c>
      <c r="B15" s="126" t="s">
        <v>104</v>
      </c>
      <c r="C15" s="127">
        <v>0.32179569276397829</v>
      </c>
      <c r="D15" s="127">
        <v>0.31372805013382077</v>
      </c>
      <c r="E15" s="127">
        <v>0.23604014929158967</v>
      </c>
      <c r="F15" s="127">
        <v>0.29206197529178896</v>
      </c>
    </row>
    <row r="16" spans="1:6" ht="16" customHeight="1" x14ac:dyDescent="0.35">
      <c r="A16" s="128">
        <v>12</v>
      </c>
      <c r="B16" s="129" t="s">
        <v>105</v>
      </c>
      <c r="C16" s="130">
        <v>0.52557497700091993</v>
      </c>
      <c r="D16" s="130">
        <v>0.43720146108457431</v>
      </c>
      <c r="E16" s="130">
        <v>0.43757053452344313</v>
      </c>
      <c r="F16" s="130">
        <v>0.46801303764299867</v>
      </c>
    </row>
    <row r="17" spans="1:11" ht="16" customHeight="1" x14ac:dyDescent="0.35">
      <c r="A17" s="125">
        <v>13</v>
      </c>
      <c r="B17" s="126" t="s">
        <v>106</v>
      </c>
      <c r="C17" s="127">
        <v>0.38131045101879119</v>
      </c>
      <c r="D17" s="127">
        <v>0.41223718086247585</v>
      </c>
      <c r="E17" s="127">
        <v>0.37831127066038439</v>
      </c>
      <c r="F17" s="127">
        <v>0.39141913557727387</v>
      </c>
    </row>
    <row r="18" spans="1:11" ht="16" customHeight="1" x14ac:dyDescent="0.35">
      <c r="A18" s="128">
        <v>14</v>
      </c>
      <c r="B18" s="129" t="s">
        <v>107</v>
      </c>
      <c r="C18" s="130">
        <v>0.45122209663746821</v>
      </c>
      <c r="D18" s="130">
        <v>0.41947617720813596</v>
      </c>
      <c r="E18" s="130">
        <v>0.40554566460850788</v>
      </c>
      <c r="F18" s="130">
        <v>0.42584179422940915</v>
      </c>
    </row>
    <row r="19" spans="1:11" ht="16" customHeight="1" x14ac:dyDescent="0.35">
      <c r="A19" s="125">
        <v>15</v>
      </c>
      <c r="B19" s="126" t="s">
        <v>108</v>
      </c>
      <c r="C19" s="127">
        <v>0.29296968727505401</v>
      </c>
      <c r="D19" s="127">
        <v>0.40914897014210444</v>
      </c>
      <c r="E19" s="127">
        <v>0.27903083700440529</v>
      </c>
      <c r="F19" s="127">
        <v>0.32862365650512659</v>
      </c>
    </row>
    <row r="20" spans="1:11" ht="16" customHeight="1" x14ac:dyDescent="0.35">
      <c r="A20" s="128">
        <v>16</v>
      </c>
      <c r="B20" s="129" t="s">
        <v>109</v>
      </c>
      <c r="C20" s="130">
        <v>0.37415484239596231</v>
      </c>
      <c r="D20" s="130">
        <v>0.37186311787072246</v>
      </c>
      <c r="E20" s="130">
        <v>0.34754878629224178</v>
      </c>
      <c r="F20" s="130">
        <v>0.36452451944426822</v>
      </c>
    </row>
    <row r="21" spans="1:11" ht="16" customHeight="1" x14ac:dyDescent="0.35">
      <c r="A21" s="125">
        <v>17</v>
      </c>
      <c r="B21" s="126" t="s">
        <v>110</v>
      </c>
      <c r="C21" s="127">
        <v>0.34795495425041056</v>
      </c>
      <c r="D21" s="127">
        <v>0.37947791016513582</v>
      </c>
      <c r="E21" s="127">
        <v>0.33495363842719655</v>
      </c>
      <c r="F21" s="127">
        <v>0.35506196404065454</v>
      </c>
    </row>
    <row r="22" spans="1:11" ht="15.65" customHeight="1" x14ac:dyDescent="0.35">
      <c r="A22" s="154" t="s">
        <v>44</v>
      </c>
      <c r="B22" s="155"/>
      <c r="C22" s="155"/>
      <c r="F22" s="141" t="s">
        <v>111</v>
      </c>
      <c r="G22" s="84"/>
      <c r="K22" s="9"/>
    </row>
    <row r="23" spans="1:11" ht="14.15" customHeight="1" x14ac:dyDescent="0.35">
      <c r="A23" s="156" t="s">
        <v>112</v>
      </c>
      <c r="B23" s="157"/>
      <c r="C23" s="157"/>
      <c r="K23" s="9"/>
    </row>
    <row r="24" spans="1:11" ht="14.15" customHeight="1" x14ac:dyDescent="0.35">
      <c r="A24" s="147" t="s">
        <v>113</v>
      </c>
      <c r="B24" s="148"/>
      <c r="C24" s="148"/>
    </row>
    <row r="25" spans="1:11" ht="14.15" customHeight="1" x14ac:dyDescent="0.35">
      <c r="A25" s="147" t="s">
        <v>114</v>
      </c>
      <c r="B25" s="148"/>
      <c r="C25" s="148"/>
    </row>
  </sheetData>
  <mergeCells count="6">
    <mergeCell ref="A25:C25"/>
    <mergeCell ref="A2:F2"/>
    <mergeCell ref="A4:B4"/>
    <mergeCell ref="A22:C22"/>
    <mergeCell ref="A23:C23"/>
    <mergeCell ref="A24:C24"/>
  </mergeCells>
  <hyperlinks>
    <hyperlink ref="F22" location="'Main Menu'!A1" display="Return to main menu" xr:uid="{AABC1686-C10B-4C93-B2C1-F31E4CCF45D1}"/>
  </hyperlinks>
  <pageMargins left="0.7" right="0.7" top="0.75" bottom="0.75" header="0.3" footer="0.3"/>
  <pageSetup scale="66" orientation="portrait" r:id="rId1"/>
  <headerFooter>
    <oddFooter>&amp;C_x000D_&amp;1#&amp;"Calibri"&amp;11&amp;Kffa500 CONFIDENTIAL▮▮RESTRICTED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FD7B6-0BE5-4E99-B048-321F79E519D8}">
  <sheetPr codeName="Worksheet____16">
    <tabColor theme="3" tint="0.59999389629810485"/>
  </sheetPr>
  <dimension ref="A1:M32"/>
  <sheetViews>
    <sheetView showGridLines="0" view="pageBreakPreview" zoomScaleNormal="100" zoomScaleSheetLayoutView="100" workbookViewId="0">
      <selection activeCell="C5" sqref="C5:F17"/>
    </sheetView>
  </sheetViews>
  <sheetFormatPr defaultColWidth="8.7265625" defaultRowHeight="14.5" x14ac:dyDescent="0.35"/>
  <cols>
    <col min="1" max="1" width="5.54296875" customWidth="1"/>
    <col min="2" max="2" width="19.81640625" customWidth="1"/>
    <col min="3" max="6" width="15.54296875" customWidth="1"/>
  </cols>
  <sheetData>
    <row r="1" spans="1:10" ht="39" customHeight="1" x14ac:dyDescent="0.35"/>
    <row r="2" spans="1:10" ht="46" customHeight="1" x14ac:dyDescent="0.35">
      <c r="A2" s="162" t="s">
        <v>205</v>
      </c>
      <c r="B2" s="162"/>
      <c r="C2" s="162"/>
      <c r="D2" s="162"/>
      <c r="E2" s="162"/>
      <c r="F2" s="162"/>
    </row>
    <row r="3" spans="1:10" x14ac:dyDescent="0.35">
      <c r="A3" s="17" t="s">
        <v>120</v>
      </c>
      <c r="F3" s="23"/>
    </row>
    <row r="4" spans="1:10" ht="35.15" customHeight="1" x14ac:dyDescent="0.35">
      <c r="A4" s="170" t="s">
        <v>86</v>
      </c>
      <c r="B4" s="171"/>
      <c r="C4" s="24" t="s">
        <v>256</v>
      </c>
      <c r="D4" s="24" t="s">
        <v>257</v>
      </c>
      <c r="E4" s="24" t="s">
        <v>258</v>
      </c>
      <c r="F4" s="18" t="s">
        <v>87</v>
      </c>
      <c r="G4" s="174"/>
      <c r="H4" s="175"/>
      <c r="I4" s="175"/>
      <c r="J4" s="175"/>
    </row>
    <row r="5" spans="1:10" ht="16" customHeight="1" x14ac:dyDescent="0.5">
      <c r="A5" s="19">
        <v>1</v>
      </c>
      <c r="B5" s="104" t="s">
        <v>67</v>
      </c>
      <c r="C5" s="60">
        <v>234.81770816519992</v>
      </c>
      <c r="D5" s="61">
        <v>227.224268531023</v>
      </c>
      <c r="E5" s="61">
        <v>227.42703846436149</v>
      </c>
      <c r="F5" s="36">
        <v>229.81412376316297</v>
      </c>
    </row>
    <row r="6" spans="1:10" ht="16" customHeight="1" x14ac:dyDescent="0.5">
      <c r="A6" s="20">
        <v>2</v>
      </c>
      <c r="B6" s="105" t="s">
        <v>68</v>
      </c>
      <c r="C6" s="62">
        <v>175.74081345153343</v>
      </c>
      <c r="D6" s="54">
        <v>214.54754289007411</v>
      </c>
      <c r="E6" s="54">
        <v>199.20664685545719</v>
      </c>
      <c r="F6" s="54">
        <v>195.62940276286355</v>
      </c>
    </row>
    <row r="7" spans="1:10" ht="16" customHeight="1" x14ac:dyDescent="0.5">
      <c r="A7" s="19">
        <v>3</v>
      </c>
      <c r="B7" s="104" t="s">
        <v>69</v>
      </c>
      <c r="C7" s="60">
        <v>228.5616578931288</v>
      </c>
      <c r="D7" s="61">
        <v>242.21205849272047</v>
      </c>
      <c r="E7" s="61">
        <v>192.48477576799425</v>
      </c>
      <c r="F7" s="36">
        <v>221.3635670027713</v>
      </c>
    </row>
    <row r="8" spans="1:10" ht="16" customHeight="1" x14ac:dyDescent="0.5">
      <c r="A8" s="20">
        <v>4</v>
      </c>
      <c r="B8" s="105" t="s">
        <v>70</v>
      </c>
      <c r="C8" s="62">
        <v>149.17361688140909</v>
      </c>
      <c r="D8" s="54">
        <v>165.98464050813706</v>
      </c>
      <c r="E8" s="54">
        <v>144.8283399308304</v>
      </c>
      <c r="F8" s="54">
        <v>153.61518011835236</v>
      </c>
    </row>
    <row r="9" spans="1:10" ht="16" customHeight="1" x14ac:dyDescent="0.5">
      <c r="A9" s="19">
        <v>5</v>
      </c>
      <c r="B9" s="104" t="s">
        <v>71</v>
      </c>
      <c r="C9" s="60">
        <v>187.25304013452819</v>
      </c>
      <c r="D9" s="61">
        <v>212.40933891020694</v>
      </c>
      <c r="E9" s="61">
        <v>187.10236159587242</v>
      </c>
      <c r="F9" s="36">
        <v>195.87081650223681</v>
      </c>
    </row>
    <row r="10" spans="1:10" ht="16" customHeight="1" x14ac:dyDescent="0.5">
      <c r="A10" s="20">
        <v>6</v>
      </c>
      <c r="B10" s="105" t="s">
        <v>72</v>
      </c>
      <c r="C10" s="62">
        <v>120.19485417302917</v>
      </c>
      <c r="D10" s="54">
        <v>149.3647985902405</v>
      </c>
      <c r="E10" s="54">
        <v>150.22200494153574</v>
      </c>
      <c r="F10" s="54">
        <v>140.99637751435688</v>
      </c>
    </row>
    <row r="11" spans="1:10" ht="16" customHeight="1" x14ac:dyDescent="0.5">
      <c r="A11" s="19">
        <v>7</v>
      </c>
      <c r="B11" s="104" t="s">
        <v>73</v>
      </c>
      <c r="C11" s="60">
        <v>150.22686203431201</v>
      </c>
      <c r="D11" s="61">
        <v>155.19816446823413</v>
      </c>
      <c r="E11" s="61">
        <v>148.07122583055687</v>
      </c>
      <c r="F11" s="36">
        <v>151.1768618179822</v>
      </c>
    </row>
    <row r="12" spans="1:10" ht="16" customHeight="1" x14ac:dyDescent="0.5">
      <c r="A12" s="20">
        <v>8</v>
      </c>
      <c r="B12" s="105" t="s">
        <v>74</v>
      </c>
      <c r="C12" s="62">
        <v>189.50316972529973</v>
      </c>
      <c r="D12" s="54">
        <v>178.77084096728322</v>
      </c>
      <c r="E12" s="54">
        <v>159.01880254273371</v>
      </c>
      <c r="F12" s="54">
        <v>176.06868742939443</v>
      </c>
    </row>
    <row r="13" spans="1:10" ht="16" customHeight="1" x14ac:dyDescent="0.5">
      <c r="A13" s="19">
        <v>9</v>
      </c>
      <c r="B13" s="104" t="s">
        <v>75</v>
      </c>
      <c r="C13" s="60">
        <v>126.92534840743562</v>
      </c>
      <c r="D13" s="61">
        <v>138.04932632584803</v>
      </c>
      <c r="E13" s="61">
        <v>134.93939918421336</v>
      </c>
      <c r="F13" s="36">
        <v>133.14955821635036</v>
      </c>
    </row>
    <row r="14" spans="1:10" ht="16" customHeight="1" x14ac:dyDescent="0.5">
      <c r="A14" s="20">
        <v>10</v>
      </c>
      <c r="B14" s="105" t="s">
        <v>76</v>
      </c>
      <c r="C14" s="62">
        <v>223.36012513261329</v>
      </c>
      <c r="D14" s="54">
        <v>215.08416466718768</v>
      </c>
      <c r="E14" s="54">
        <v>204.05416419189007</v>
      </c>
      <c r="F14" s="54">
        <v>214.33065111964288</v>
      </c>
    </row>
    <row r="15" spans="1:10" ht="16" customHeight="1" x14ac:dyDescent="0.5">
      <c r="A15" s="19">
        <v>11</v>
      </c>
      <c r="B15" s="104" t="s">
        <v>77</v>
      </c>
      <c r="C15" s="60">
        <v>93.473168572609637</v>
      </c>
      <c r="D15" s="61">
        <v>96.784102914053747</v>
      </c>
      <c r="E15" s="61">
        <v>96.702282039826443</v>
      </c>
      <c r="F15" s="36">
        <v>95.655968014815002</v>
      </c>
    </row>
    <row r="16" spans="1:10" ht="16" customHeight="1" x14ac:dyDescent="0.5">
      <c r="A16" s="20">
        <v>12</v>
      </c>
      <c r="B16" s="105" t="s">
        <v>78</v>
      </c>
      <c r="C16" s="62">
        <v>122.04524685497286</v>
      </c>
      <c r="D16" s="54">
        <v>159.21051719180053</v>
      </c>
      <c r="E16" s="54">
        <v>153.21448185576492</v>
      </c>
      <c r="F16" s="54">
        <v>147.19046120860767</v>
      </c>
    </row>
    <row r="17" spans="1:13" ht="16" customHeight="1" x14ac:dyDescent="0.5">
      <c r="A17" s="19">
        <v>13</v>
      </c>
      <c r="B17" s="104" t="s">
        <v>79</v>
      </c>
      <c r="C17" s="60">
        <v>131.22330510649221</v>
      </c>
      <c r="D17" s="61">
        <v>134.30823835784309</v>
      </c>
      <c r="E17" s="61">
        <v>131.61610377402812</v>
      </c>
      <c r="F17" s="36">
        <v>132.36294833128929</v>
      </c>
    </row>
    <row r="18" spans="1:13" ht="15.65" customHeight="1" x14ac:dyDescent="0.35">
      <c r="A18" s="172" t="s">
        <v>44</v>
      </c>
      <c r="B18" s="173"/>
      <c r="C18" s="173"/>
      <c r="D18" s="173"/>
      <c r="E18" s="176" t="s">
        <v>32</v>
      </c>
      <c r="F18" s="177"/>
    </row>
    <row r="19" spans="1:13" ht="14.15" customHeight="1" x14ac:dyDescent="0.35">
      <c r="A19" s="149" t="s">
        <v>45</v>
      </c>
      <c r="B19" s="150"/>
      <c r="C19" s="150"/>
      <c r="D19" s="150"/>
    </row>
    <row r="20" spans="1:13" ht="14.15" customHeight="1" x14ac:dyDescent="0.5">
      <c r="B20" s="13"/>
      <c r="C20" s="13"/>
      <c r="J20" s="8"/>
      <c r="K20" s="14"/>
      <c r="L20" s="14"/>
      <c r="M20" s="14"/>
    </row>
    <row r="21" spans="1:13" x14ac:dyDescent="0.35">
      <c r="K21" s="14"/>
      <c r="L21" s="14"/>
      <c r="M21" s="14"/>
    </row>
    <row r="22" spans="1:13" x14ac:dyDescent="0.35">
      <c r="K22" s="14"/>
      <c r="L22" s="14"/>
      <c r="M22" s="14"/>
    </row>
    <row r="23" spans="1:13" x14ac:dyDescent="0.35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x14ac:dyDescent="0.35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x14ac:dyDescent="0.35">
      <c r="K25" s="14"/>
      <c r="L25" s="14"/>
      <c r="M25" s="14"/>
    </row>
    <row r="26" spans="1:13" ht="28.5" x14ac:dyDescent="0.65">
      <c r="B26" s="11"/>
      <c r="K26" s="14"/>
      <c r="L26" s="14"/>
      <c r="M26" s="14"/>
    </row>
    <row r="27" spans="1:13" x14ac:dyDescent="0.35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x14ac:dyDescent="0.35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 x14ac:dyDescent="0.35">
      <c r="K29" s="14"/>
      <c r="L29" s="14"/>
      <c r="M29" s="14"/>
    </row>
    <row r="30" spans="1:13" x14ac:dyDescent="0.35">
      <c r="K30" s="14"/>
      <c r="L30" s="14"/>
      <c r="M30" s="14"/>
    </row>
    <row r="31" spans="1:13" x14ac:dyDescent="0.35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13" x14ac:dyDescent="0.35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</row>
  </sheetData>
  <mergeCells count="6">
    <mergeCell ref="G4:J4"/>
    <mergeCell ref="A19:D19"/>
    <mergeCell ref="A4:B4"/>
    <mergeCell ref="A2:F2"/>
    <mergeCell ref="A18:D18"/>
    <mergeCell ref="E18:F18"/>
  </mergeCells>
  <hyperlinks>
    <hyperlink ref="E18" location="'القائمة الرئيسية'!A1" display="العودة للقائمة الرئيسية" xr:uid="{05E329E4-EDB1-4A28-89FF-3552054E1F60}"/>
    <hyperlink ref="E18:F18" location="'Main Menu'!A1" display="Back to Main Menu" xr:uid="{4FD36AE4-32AD-44FE-A152-FA27A3E74A9A}"/>
  </hyperlinks>
  <pageMargins left="0.7" right="0.7" top="0.75" bottom="0.75" header="0.3" footer="0.3"/>
  <pageSetup scale="84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1CA23-EADF-447B-A89F-21598EB3AAD6}">
  <sheetPr codeName="Worksheet____18">
    <tabColor theme="3" tint="0.59999389629810485"/>
  </sheetPr>
  <dimension ref="A1:L36"/>
  <sheetViews>
    <sheetView showGridLines="0" view="pageBreakPreview" zoomScaleNormal="100" zoomScaleSheetLayoutView="100" workbookViewId="0">
      <selection activeCell="C5" sqref="C5:F17"/>
    </sheetView>
  </sheetViews>
  <sheetFormatPr defaultColWidth="8.7265625" defaultRowHeight="14.5" x14ac:dyDescent="0.35"/>
  <cols>
    <col min="1" max="1" width="5.54296875" customWidth="1"/>
    <col min="2" max="2" width="18.453125" customWidth="1"/>
    <col min="3" max="6" width="15.54296875" customWidth="1"/>
  </cols>
  <sheetData>
    <row r="1" spans="1:10" ht="44.5" customHeight="1" x14ac:dyDescent="0.35"/>
    <row r="2" spans="1:10" ht="46" customHeight="1" x14ac:dyDescent="0.35">
      <c r="A2" s="162" t="s">
        <v>206</v>
      </c>
      <c r="B2" s="162"/>
      <c r="C2" s="162"/>
      <c r="D2" s="162"/>
      <c r="E2" s="162"/>
      <c r="F2" s="162"/>
    </row>
    <row r="3" spans="1:10" x14ac:dyDescent="0.35">
      <c r="A3" s="17" t="s">
        <v>121</v>
      </c>
      <c r="F3" s="23"/>
    </row>
    <row r="4" spans="1:10" ht="35.15" customHeight="1" x14ac:dyDescent="0.35">
      <c r="A4" s="170" t="s">
        <v>86</v>
      </c>
      <c r="B4" s="171"/>
      <c r="C4" s="24" t="s">
        <v>256</v>
      </c>
      <c r="D4" s="24" t="s">
        <v>257</v>
      </c>
      <c r="E4" s="24" t="s">
        <v>258</v>
      </c>
      <c r="F4" s="24" t="s">
        <v>87</v>
      </c>
      <c r="G4" s="174"/>
      <c r="H4" s="175"/>
      <c r="I4" s="175"/>
      <c r="J4" s="175"/>
    </row>
    <row r="5" spans="1:10" ht="16" customHeight="1" x14ac:dyDescent="0.5">
      <c r="A5" s="19">
        <v>1</v>
      </c>
      <c r="B5" s="104" t="s">
        <v>67</v>
      </c>
      <c r="C5" s="60">
        <v>529.05116091929153</v>
      </c>
      <c r="D5" s="61">
        <v>565.5692067061633</v>
      </c>
      <c r="E5" s="61">
        <v>528.53598453700795</v>
      </c>
      <c r="F5" s="25">
        <v>540.91170597646192</v>
      </c>
    </row>
    <row r="6" spans="1:10" ht="16" customHeight="1" x14ac:dyDescent="0.5">
      <c r="A6" s="20">
        <v>2</v>
      </c>
      <c r="B6" s="105" t="s">
        <v>68</v>
      </c>
      <c r="C6" s="62">
        <v>378.81144873820858</v>
      </c>
      <c r="D6" s="54">
        <v>962.61112293395377</v>
      </c>
      <c r="E6" s="54">
        <v>290.8604883008008</v>
      </c>
      <c r="F6" s="26">
        <v>585.31099799756623</v>
      </c>
    </row>
    <row r="7" spans="1:10" ht="16" customHeight="1" x14ac:dyDescent="0.5">
      <c r="A7" s="19">
        <v>3</v>
      </c>
      <c r="B7" s="104" t="s">
        <v>69</v>
      </c>
      <c r="C7" s="60">
        <v>423.85062369379267</v>
      </c>
      <c r="D7" s="61">
        <v>825.53303826373997</v>
      </c>
      <c r="E7" s="61">
        <v>509.05459698426637</v>
      </c>
      <c r="F7" s="25">
        <v>589.45944328970904</v>
      </c>
    </row>
    <row r="8" spans="1:10" ht="16" customHeight="1" x14ac:dyDescent="0.5">
      <c r="A8" s="20">
        <v>4</v>
      </c>
      <c r="B8" s="105" t="s">
        <v>70</v>
      </c>
      <c r="C8" s="62">
        <v>393.75560958055058</v>
      </c>
      <c r="D8" s="54">
        <v>415.27460581233618</v>
      </c>
      <c r="E8" s="54">
        <v>351.3168015183295</v>
      </c>
      <c r="F8" s="26">
        <v>389.62506861099723</v>
      </c>
    </row>
    <row r="9" spans="1:10" ht="16" customHeight="1" x14ac:dyDescent="0.5">
      <c r="A9" s="19">
        <v>5</v>
      </c>
      <c r="B9" s="104" t="s">
        <v>71</v>
      </c>
      <c r="C9" s="60">
        <v>418.176374350125</v>
      </c>
      <c r="D9" s="61">
        <v>451.98825860697252</v>
      </c>
      <c r="E9" s="61">
        <v>425.64207768490724</v>
      </c>
      <c r="F9" s="25">
        <v>433.08859960969482</v>
      </c>
    </row>
    <row r="10" spans="1:10" ht="16" customHeight="1" x14ac:dyDescent="0.5">
      <c r="A10" s="20">
        <v>6</v>
      </c>
      <c r="B10" s="105" t="s">
        <v>72</v>
      </c>
      <c r="C10" s="62">
        <v>257.39045128793009</v>
      </c>
      <c r="D10" s="54">
        <v>310.3950160878577</v>
      </c>
      <c r="E10" s="54">
        <v>314.41522624286222</v>
      </c>
      <c r="F10" s="26">
        <v>297.05993971205402</v>
      </c>
    </row>
    <row r="11" spans="1:10" ht="16" customHeight="1" x14ac:dyDescent="0.5">
      <c r="A11" s="19">
        <v>7</v>
      </c>
      <c r="B11" s="104" t="s">
        <v>73</v>
      </c>
      <c r="C11" s="60">
        <v>574.12174586577169</v>
      </c>
      <c r="D11" s="61">
        <v>976.55242469435234</v>
      </c>
      <c r="E11" s="61">
        <v>684.18837781779962</v>
      </c>
      <c r="F11" s="25">
        <v>738.4223565558417</v>
      </c>
    </row>
    <row r="12" spans="1:10" ht="16" customHeight="1" x14ac:dyDescent="0.5">
      <c r="A12" s="20">
        <v>8</v>
      </c>
      <c r="B12" s="105" t="s">
        <v>74</v>
      </c>
      <c r="C12" s="62">
        <v>327.05226550442978</v>
      </c>
      <c r="D12" s="54">
        <v>351.61283867707868</v>
      </c>
      <c r="E12" s="54">
        <v>311.25811172819323</v>
      </c>
      <c r="F12" s="26">
        <v>331.05370914444666</v>
      </c>
    </row>
    <row r="13" spans="1:10" ht="16" customHeight="1" x14ac:dyDescent="0.5">
      <c r="A13" s="19">
        <v>9</v>
      </c>
      <c r="B13" s="104" t="s">
        <v>75</v>
      </c>
      <c r="C13" s="60">
        <v>209.52870268058126</v>
      </c>
      <c r="D13" s="61">
        <v>201.98611732753949</v>
      </c>
      <c r="E13" s="61">
        <v>209.08314678314684</v>
      </c>
      <c r="F13" s="25">
        <v>207.04853343566489</v>
      </c>
    </row>
    <row r="14" spans="1:10" ht="16" customHeight="1" x14ac:dyDescent="0.5">
      <c r="A14" s="20">
        <v>10</v>
      </c>
      <c r="B14" s="105" t="s">
        <v>76</v>
      </c>
      <c r="C14" s="62">
        <v>267.77542303824242</v>
      </c>
      <c r="D14" s="54">
        <v>348.34055251338162</v>
      </c>
      <c r="E14" s="54">
        <v>245.97126314837797</v>
      </c>
      <c r="F14" s="26">
        <v>290.26352919572361</v>
      </c>
    </row>
    <row r="15" spans="1:10" ht="16" customHeight="1" x14ac:dyDescent="0.5">
      <c r="A15" s="19">
        <v>11</v>
      </c>
      <c r="B15" s="104" t="s">
        <v>77</v>
      </c>
      <c r="C15" s="60">
        <v>228.22959184889467</v>
      </c>
      <c r="D15" s="61">
        <v>215.24906434934289</v>
      </c>
      <c r="E15" s="61">
        <v>158.60433363605429</v>
      </c>
      <c r="F15" s="25">
        <v>199.7871649423231</v>
      </c>
    </row>
    <row r="16" spans="1:10" ht="16" customHeight="1" x14ac:dyDescent="0.5">
      <c r="A16" s="20">
        <v>12</v>
      </c>
      <c r="B16" s="105" t="s">
        <v>78</v>
      </c>
      <c r="C16" s="62">
        <v>257.70392046595708</v>
      </c>
      <c r="D16" s="54">
        <v>371.20203518454628</v>
      </c>
      <c r="E16" s="54">
        <v>357.31429669030706</v>
      </c>
      <c r="F16" s="26">
        <v>331.10859711095662</v>
      </c>
    </row>
    <row r="17" spans="1:12" ht="16" customHeight="1" x14ac:dyDescent="0.5">
      <c r="A17" s="19">
        <v>13</v>
      </c>
      <c r="B17" s="104" t="s">
        <v>79</v>
      </c>
      <c r="C17" s="60">
        <v>257.81462021701918</v>
      </c>
      <c r="D17" s="61">
        <v>248.37093953023515</v>
      </c>
      <c r="E17" s="61">
        <v>232.96360812625923</v>
      </c>
      <c r="F17" s="25">
        <v>245.92157796885894</v>
      </c>
    </row>
    <row r="18" spans="1:12" ht="15.65" customHeight="1" x14ac:dyDescent="0.35">
      <c r="A18" s="172" t="s">
        <v>44</v>
      </c>
      <c r="B18" s="173"/>
      <c r="C18" s="173"/>
      <c r="D18" s="173"/>
      <c r="E18" s="176" t="s">
        <v>32</v>
      </c>
      <c r="F18" s="177"/>
    </row>
    <row r="19" spans="1:12" x14ac:dyDescent="0.35">
      <c r="A19" s="149" t="s">
        <v>45</v>
      </c>
      <c r="B19" s="150"/>
      <c r="C19" s="150"/>
      <c r="D19" s="150"/>
    </row>
    <row r="20" spans="1:12" ht="14.15" customHeight="1" x14ac:dyDescent="0.35"/>
    <row r="24" spans="1:12" x14ac:dyDescent="0.35">
      <c r="K24" s="14"/>
      <c r="L24" s="14"/>
    </row>
    <row r="25" spans="1:12" x14ac:dyDescent="0.35">
      <c r="K25" s="14"/>
      <c r="L25" s="14"/>
    </row>
    <row r="26" spans="1:12" x14ac:dyDescent="0.35">
      <c r="K26" s="14"/>
      <c r="L26" s="14"/>
    </row>
    <row r="27" spans="1:12" x14ac:dyDescent="0.35">
      <c r="K27" s="14"/>
      <c r="L27" s="14"/>
    </row>
    <row r="28" spans="1:12" x14ac:dyDescent="0.35">
      <c r="K28" s="14"/>
      <c r="L28" s="14"/>
    </row>
    <row r="29" spans="1:12" x14ac:dyDescent="0.35">
      <c r="K29" s="14"/>
      <c r="L29" s="14"/>
    </row>
    <row r="30" spans="1:12" x14ac:dyDescent="0.35">
      <c r="K30" s="14"/>
      <c r="L30" s="14"/>
    </row>
    <row r="31" spans="1:12" x14ac:dyDescent="0.35">
      <c r="K31" s="14"/>
      <c r="L31" s="14"/>
    </row>
    <row r="32" spans="1:12" x14ac:dyDescent="0.35">
      <c r="K32" s="14"/>
      <c r="L32" s="14"/>
    </row>
    <row r="33" spans="11:12" x14ac:dyDescent="0.35">
      <c r="K33" s="14"/>
      <c r="L33" s="14"/>
    </row>
    <row r="34" spans="11:12" x14ac:dyDescent="0.35">
      <c r="K34" s="14"/>
      <c r="L34" s="14"/>
    </row>
    <row r="35" spans="11:12" x14ac:dyDescent="0.35">
      <c r="K35" s="14"/>
      <c r="L35" s="14"/>
    </row>
    <row r="36" spans="11:12" x14ac:dyDescent="0.35">
      <c r="K36" s="14"/>
      <c r="L36" s="14"/>
    </row>
  </sheetData>
  <mergeCells count="6">
    <mergeCell ref="G4:J4"/>
    <mergeCell ref="A19:D19"/>
    <mergeCell ref="A4:B4"/>
    <mergeCell ref="A2:F2"/>
    <mergeCell ref="A18:D18"/>
    <mergeCell ref="E18:F18"/>
  </mergeCells>
  <hyperlinks>
    <hyperlink ref="E18" location="'القائمة الرئيسية'!A1" display="العودة للقائمة الرئيسية" xr:uid="{6E147DDD-64BB-406A-BCBB-E973D67DCB21}"/>
    <hyperlink ref="E18:F18" location="'Main Menu'!A1" display="Back to Main Menu" xr:uid="{48C67BCD-D158-41E4-96EF-7743648EC4D4}"/>
  </hyperlinks>
  <pageMargins left="0.7" right="0.7" top="0.75" bottom="0.75" header="0.3" footer="0.3"/>
  <pageSetup scale="83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FABCF-F1BC-4F96-BD05-D1C3CF40348D}">
  <sheetPr>
    <tabColor theme="3" tint="0.59996337778862885"/>
  </sheetPr>
  <dimension ref="A1:I26"/>
  <sheetViews>
    <sheetView showGridLines="0" tabSelected="1" view="pageBreakPreview" zoomScaleNormal="100" zoomScaleSheetLayoutView="100" workbookViewId="0">
      <selection activeCell="E8" sqref="E8"/>
    </sheetView>
  </sheetViews>
  <sheetFormatPr defaultColWidth="8.7265625" defaultRowHeight="14.5" x14ac:dyDescent="0.35"/>
  <cols>
    <col min="1" max="1" width="5.54296875" customWidth="1"/>
    <col min="2" max="2" width="28.453125" customWidth="1"/>
    <col min="3" max="4" width="20.54296875" customWidth="1"/>
    <col min="5" max="5" width="24.54296875" customWidth="1"/>
    <col min="6" max="6" width="15.54296875" customWidth="1"/>
  </cols>
  <sheetData>
    <row r="1" spans="1:6" ht="39" customHeight="1" x14ac:dyDescent="0.35"/>
    <row r="2" spans="1:6" ht="46" customHeight="1" x14ac:dyDescent="0.35">
      <c r="A2" s="151" t="s">
        <v>247</v>
      </c>
      <c r="B2" s="151"/>
      <c r="C2" s="151"/>
      <c r="D2" s="151"/>
      <c r="E2" s="151"/>
      <c r="F2" s="121"/>
    </row>
    <row r="3" spans="1:6" x14ac:dyDescent="0.35">
      <c r="A3" s="122" t="s">
        <v>122</v>
      </c>
      <c r="E3" s="132"/>
      <c r="F3" s="133"/>
    </row>
    <row r="4" spans="1:6" ht="43.5" customHeight="1" x14ac:dyDescent="0.35">
      <c r="A4" s="152" t="s">
        <v>90</v>
      </c>
      <c r="B4" s="153"/>
      <c r="C4" s="123" t="s">
        <v>123</v>
      </c>
      <c r="D4" s="123" t="s">
        <v>92</v>
      </c>
      <c r="E4" s="123" t="s">
        <v>124</v>
      </c>
    </row>
    <row r="5" spans="1:6" ht="16" customHeight="1" x14ac:dyDescent="0.35">
      <c r="A5" s="125">
        <v>1</v>
      </c>
      <c r="B5" s="126" t="s">
        <v>94</v>
      </c>
      <c r="C5" s="134">
        <v>233.85607293551269</v>
      </c>
      <c r="D5" s="134">
        <v>534.58734762586801</v>
      </c>
      <c r="E5" s="134">
        <v>361.54189639400414</v>
      </c>
    </row>
    <row r="6" spans="1:6" ht="16" customHeight="1" x14ac:dyDescent="0.35">
      <c r="A6" s="128">
        <v>2</v>
      </c>
      <c r="B6" s="129" t="s">
        <v>95</v>
      </c>
      <c r="C6" s="135">
        <v>406.13274088960361</v>
      </c>
      <c r="D6" s="135">
        <v>598.91627026923015</v>
      </c>
      <c r="E6" s="135">
        <v>597.55640371850586</v>
      </c>
    </row>
    <row r="7" spans="1:6" ht="16" customHeight="1" x14ac:dyDescent="0.35">
      <c r="A7" s="125">
        <v>3</v>
      </c>
      <c r="B7" s="126" t="s">
        <v>96</v>
      </c>
      <c r="C7" s="134">
        <v>193.48689093402041</v>
      </c>
      <c r="D7" s="134">
        <v>499.28382623656341</v>
      </c>
      <c r="E7" s="134">
        <v>365.13320558861273</v>
      </c>
    </row>
    <row r="8" spans="1:6" ht="16" customHeight="1" x14ac:dyDescent="0.35">
      <c r="A8" s="128">
        <v>4</v>
      </c>
      <c r="B8" s="129" t="s">
        <v>97</v>
      </c>
      <c r="C8" s="135">
        <v>178.86851643448961</v>
      </c>
      <c r="D8" s="135">
        <v>409.96902191313256</v>
      </c>
      <c r="E8" s="135">
        <v>244.99543014099007</v>
      </c>
    </row>
    <row r="9" spans="1:6" ht="16" customHeight="1" x14ac:dyDescent="0.35">
      <c r="A9" s="125">
        <v>5</v>
      </c>
      <c r="B9" s="126" t="s">
        <v>98</v>
      </c>
      <c r="C9" s="134">
        <v>245.99905487906656</v>
      </c>
      <c r="D9" s="134">
        <v>594.23071537522048</v>
      </c>
      <c r="E9" s="134">
        <v>575.4729715799208</v>
      </c>
    </row>
    <row r="10" spans="1:6" ht="16" customHeight="1" x14ac:dyDescent="0.35">
      <c r="A10" s="128">
        <v>6</v>
      </c>
      <c r="B10" s="129" t="s">
        <v>99</v>
      </c>
      <c r="C10" s="135">
        <v>153.0394466654412</v>
      </c>
      <c r="D10" s="135">
        <v>387.26686593661833</v>
      </c>
      <c r="E10" s="135">
        <v>227.01103866025309</v>
      </c>
    </row>
    <row r="11" spans="1:6" ht="16" customHeight="1" x14ac:dyDescent="0.35">
      <c r="A11" s="125">
        <v>7</v>
      </c>
      <c r="B11" s="126" t="s">
        <v>100</v>
      </c>
      <c r="C11" s="134">
        <v>178.49507793207198</v>
      </c>
      <c r="D11" s="134">
        <v>518.15835805823701</v>
      </c>
      <c r="E11" s="134">
        <v>253.46233709866561</v>
      </c>
    </row>
    <row r="12" spans="1:6" ht="16" customHeight="1" x14ac:dyDescent="0.35">
      <c r="A12" s="128">
        <v>8</v>
      </c>
      <c r="B12" s="129" t="s">
        <v>101</v>
      </c>
      <c r="C12" s="135">
        <v>214.66486587548857</v>
      </c>
      <c r="D12" s="135">
        <v>442.97374490574884</v>
      </c>
      <c r="E12" s="135">
        <v>341.82620472421695</v>
      </c>
    </row>
    <row r="13" spans="1:6" ht="16" customHeight="1" x14ac:dyDescent="0.35">
      <c r="A13" s="125">
        <v>9</v>
      </c>
      <c r="B13" s="126" t="s">
        <v>102</v>
      </c>
      <c r="C13" s="134">
        <v>141.42132404859731</v>
      </c>
      <c r="D13" s="134">
        <v>319.27666606999202</v>
      </c>
      <c r="E13" s="134">
        <v>199.67327969438327</v>
      </c>
    </row>
    <row r="14" spans="1:6" ht="16" customHeight="1" x14ac:dyDescent="0.35">
      <c r="A14" s="128">
        <v>10</v>
      </c>
      <c r="B14" s="129" t="s">
        <v>103</v>
      </c>
      <c r="C14" s="135">
        <v>133.22416921780021</v>
      </c>
      <c r="D14" s="135">
        <v>247.55355933757482</v>
      </c>
      <c r="E14" s="135">
        <v>183.69429988352539</v>
      </c>
    </row>
    <row r="15" spans="1:6" ht="16" customHeight="1" x14ac:dyDescent="0.35">
      <c r="A15" s="125">
        <v>11</v>
      </c>
      <c r="B15" s="126" t="s">
        <v>104</v>
      </c>
      <c r="C15" s="134">
        <v>179.57606740755307</v>
      </c>
      <c r="D15" s="134">
        <v>333.65611582061808</v>
      </c>
      <c r="E15" s="134">
        <v>216.28160732387218</v>
      </c>
    </row>
    <row r="16" spans="1:6" ht="16" customHeight="1" x14ac:dyDescent="0.35">
      <c r="A16" s="128">
        <v>12</v>
      </c>
      <c r="B16" s="129" t="s">
        <v>105</v>
      </c>
      <c r="C16" s="135">
        <v>169.01187228392081</v>
      </c>
      <c r="D16" s="135">
        <v>237.56544825819685</v>
      </c>
      <c r="E16" s="135">
        <v>209.16487697539529</v>
      </c>
    </row>
    <row r="17" spans="1:9" ht="16" customHeight="1" x14ac:dyDescent="0.35">
      <c r="A17" s="125">
        <v>13</v>
      </c>
      <c r="B17" s="126" t="s">
        <v>106</v>
      </c>
      <c r="C17" s="134">
        <v>150.21422934830784</v>
      </c>
      <c r="D17" s="134">
        <v>341.94108905277557</v>
      </c>
      <c r="E17" s="134">
        <v>270.94950000341964</v>
      </c>
    </row>
    <row r="18" spans="1:9" ht="16" customHeight="1" x14ac:dyDescent="0.35">
      <c r="A18" s="128">
        <v>14</v>
      </c>
      <c r="B18" s="129" t="s">
        <v>107</v>
      </c>
      <c r="C18" s="135">
        <v>94.939572901565256</v>
      </c>
      <c r="D18" s="135">
        <v>227.14102681275119</v>
      </c>
      <c r="E18" s="135">
        <v>144.08506462539742</v>
      </c>
    </row>
    <row r="19" spans="1:9" ht="16" customHeight="1" x14ac:dyDescent="0.35">
      <c r="A19" s="125">
        <v>15</v>
      </c>
      <c r="B19" s="126" t="s">
        <v>108</v>
      </c>
      <c r="C19" s="134">
        <v>151.76084231750463</v>
      </c>
      <c r="D19" s="134">
        <v>358.98093598768139</v>
      </c>
      <c r="E19" s="134">
        <v>184.41553400582353</v>
      </c>
    </row>
    <row r="20" spans="1:9" ht="16" customHeight="1" x14ac:dyDescent="0.35">
      <c r="A20" s="128">
        <v>16</v>
      </c>
      <c r="B20" s="129" t="s">
        <v>109</v>
      </c>
      <c r="C20" s="135">
        <v>135.31250215476865</v>
      </c>
      <c r="D20" s="135">
        <v>259.91700631841258</v>
      </c>
      <c r="E20" s="135">
        <v>172.23515426401519</v>
      </c>
      <c r="F20" s="8"/>
      <c r="G20" s="14"/>
      <c r="H20" s="14"/>
      <c r="I20" s="14"/>
    </row>
    <row r="21" spans="1:9" ht="16" customHeight="1" x14ac:dyDescent="0.35">
      <c r="A21" s="125">
        <v>17</v>
      </c>
      <c r="B21" s="126" t="s">
        <v>110</v>
      </c>
      <c r="C21" s="134">
        <v>169.72726309975639</v>
      </c>
      <c r="D21" s="134">
        <v>540.57623617661602</v>
      </c>
      <c r="E21" s="134">
        <v>315.61298536292747</v>
      </c>
      <c r="G21" s="14"/>
      <c r="H21" s="14"/>
      <c r="I21" s="14"/>
    </row>
    <row r="22" spans="1:9" ht="15.65" customHeight="1" x14ac:dyDescent="0.35">
      <c r="A22" s="154" t="s">
        <v>44</v>
      </c>
      <c r="B22" s="155"/>
      <c r="C22" s="155"/>
      <c r="E22" s="141" t="s">
        <v>111</v>
      </c>
      <c r="F22" s="131"/>
    </row>
    <row r="23" spans="1:9" ht="15.65" customHeight="1" x14ac:dyDescent="0.35">
      <c r="A23" s="149" t="s">
        <v>45</v>
      </c>
      <c r="B23" s="150"/>
      <c r="C23" s="150"/>
      <c r="D23" s="150"/>
      <c r="E23" s="141"/>
      <c r="F23" s="131"/>
    </row>
    <row r="24" spans="1:9" ht="14.15" customHeight="1" x14ac:dyDescent="0.35">
      <c r="A24" s="156" t="s">
        <v>112</v>
      </c>
      <c r="B24" s="157"/>
      <c r="C24" s="157"/>
    </row>
    <row r="25" spans="1:9" ht="14.15" customHeight="1" x14ac:dyDescent="0.35">
      <c r="A25" s="147" t="s">
        <v>113</v>
      </c>
      <c r="B25" s="148"/>
      <c r="C25" s="148"/>
    </row>
    <row r="26" spans="1:9" ht="14.15" customHeight="1" x14ac:dyDescent="0.35">
      <c r="A26" s="147" t="s">
        <v>114</v>
      </c>
      <c r="B26" s="148"/>
      <c r="C26" s="148"/>
    </row>
  </sheetData>
  <mergeCells count="7">
    <mergeCell ref="A26:C26"/>
    <mergeCell ref="A23:D23"/>
    <mergeCell ref="A2:E2"/>
    <mergeCell ref="A4:B4"/>
    <mergeCell ref="A22:C22"/>
    <mergeCell ref="A24:C24"/>
    <mergeCell ref="A25:C25"/>
  </mergeCells>
  <hyperlinks>
    <hyperlink ref="E22" location="'Main Menu'!A1" display="Return to main menu" xr:uid="{2FAFAD7E-4F78-4FBE-A128-3ACFDDE69C4A}"/>
  </hyperlinks>
  <pageMargins left="0.7" right="0.7" top="0.75" bottom="0.75" header="0.3" footer="0.3"/>
  <pageSetup scale="68" orientation="portrait" r:id="rId1"/>
  <headerFooter>
    <oddFooter>&amp;C_x000D_&amp;1#"Calibri"&amp;11&amp;Kffa500 CONFIDENTIAL◼◼RESTRICTED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D0312-05EC-4E81-B629-A8DC877A1E5F}">
  <sheetPr>
    <tabColor theme="3" tint="0.59996337778862885"/>
  </sheetPr>
  <dimension ref="A1:I26"/>
  <sheetViews>
    <sheetView showGridLines="0" view="pageBreakPreview" zoomScaleNormal="100" zoomScaleSheetLayoutView="100" workbookViewId="0">
      <selection activeCell="F3" sqref="F3"/>
    </sheetView>
  </sheetViews>
  <sheetFormatPr defaultColWidth="8.7265625" defaultRowHeight="14.5" x14ac:dyDescent="0.35"/>
  <cols>
    <col min="1" max="1" width="5.54296875" customWidth="1"/>
    <col min="2" max="2" width="28.1796875" customWidth="1"/>
    <col min="3" max="6" width="20.54296875" customWidth="1"/>
  </cols>
  <sheetData>
    <row r="1" spans="1:6" ht="39" customHeight="1" x14ac:dyDescent="0.35"/>
    <row r="2" spans="1:6" ht="46" customHeight="1" x14ac:dyDescent="0.35">
      <c r="A2" s="151" t="s">
        <v>248</v>
      </c>
      <c r="B2" s="151"/>
      <c r="C2" s="151"/>
      <c r="D2" s="151"/>
      <c r="E2" s="151"/>
      <c r="F2" s="151"/>
    </row>
    <row r="3" spans="1:6" x14ac:dyDescent="0.35">
      <c r="A3" s="122" t="s">
        <v>125</v>
      </c>
      <c r="E3" s="132"/>
      <c r="F3" s="133"/>
    </row>
    <row r="4" spans="1:6" ht="35.15" customHeight="1" x14ac:dyDescent="0.35">
      <c r="A4" s="152" t="s">
        <v>90</v>
      </c>
      <c r="B4" s="153"/>
      <c r="C4" s="123" t="s">
        <v>256</v>
      </c>
      <c r="D4" s="123" t="s">
        <v>257</v>
      </c>
      <c r="E4" s="124" t="s">
        <v>258</v>
      </c>
      <c r="F4" s="124" t="s">
        <v>117</v>
      </c>
    </row>
    <row r="5" spans="1:6" ht="16" customHeight="1" x14ac:dyDescent="0.35">
      <c r="A5" s="125">
        <v>1</v>
      </c>
      <c r="B5" s="126" t="s">
        <v>94</v>
      </c>
      <c r="C5" s="134">
        <v>353.10802680122788</v>
      </c>
      <c r="D5" s="134">
        <v>373.01387176849988</v>
      </c>
      <c r="E5" s="134">
        <v>358.72279952918632</v>
      </c>
      <c r="F5" s="134">
        <v>361.54189639400374</v>
      </c>
    </row>
    <row r="6" spans="1:6" ht="16" customHeight="1" x14ac:dyDescent="0.35">
      <c r="A6" s="128">
        <v>2</v>
      </c>
      <c r="B6" s="129" t="s">
        <v>95</v>
      </c>
      <c r="C6" s="135">
        <v>354.89928013237403</v>
      </c>
      <c r="D6" s="135">
        <v>1022.9900289923258</v>
      </c>
      <c r="E6" s="135">
        <v>252.44028411833492</v>
      </c>
      <c r="F6" s="135">
        <v>597.55640371850632</v>
      </c>
    </row>
    <row r="7" spans="1:6" ht="16" customHeight="1" x14ac:dyDescent="0.35">
      <c r="A7" s="125">
        <v>3</v>
      </c>
      <c r="B7" s="126" t="s">
        <v>96</v>
      </c>
      <c r="C7" s="134">
        <v>339.64436557008077</v>
      </c>
      <c r="D7" s="134">
        <v>391.84095376450375</v>
      </c>
      <c r="E7" s="134">
        <v>363.67941548548401</v>
      </c>
      <c r="F7" s="134">
        <v>365.13320558861307</v>
      </c>
    </row>
    <row r="8" spans="1:6" ht="16" customHeight="1" x14ac:dyDescent="0.35">
      <c r="A8" s="128">
        <v>4</v>
      </c>
      <c r="B8" s="129" t="s">
        <v>97</v>
      </c>
      <c r="C8" s="135">
        <v>237.02056037143166</v>
      </c>
      <c r="D8" s="135">
        <v>245.59836366204149</v>
      </c>
      <c r="E8" s="135">
        <v>255.69889507255391</v>
      </c>
      <c r="F8" s="135">
        <v>244.99543014099032</v>
      </c>
    </row>
    <row r="9" spans="1:6" ht="16" customHeight="1" x14ac:dyDescent="0.35">
      <c r="A9" s="125">
        <v>5</v>
      </c>
      <c r="B9" s="126" t="s">
        <v>98</v>
      </c>
      <c r="C9" s="134">
        <v>415.84152041179863</v>
      </c>
      <c r="D9" s="134">
        <v>804.76988813339801</v>
      </c>
      <c r="E9" s="134">
        <v>496.26058695826038</v>
      </c>
      <c r="F9" s="134">
        <v>575.47297157991977</v>
      </c>
    </row>
    <row r="10" spans="1:6" ht="16" customHeight="1" x14ac:dyDescent="0.35">
      <c r="A10" s="128">
        <v>6</v>
      </c>
      <c r="B10" s="129" t="s">
        <v>99</v>
      </c>
      <c r="C10" s="135">
        <v>224.72240621169917</v>
      </c>
      <c r="D10" s="135">
        <v>245.89601173504605</v>
      </c>
      <c r="E10" s="135">
        <v>207.72007574435392</v>
      </c>
      <c r="F10" s="135">
        <v>227.01103866025309</v>
      </c>
    </row>
    <row r="11" spans="1:6" ht="16" customHeight="1" x14ac:dyDescent="0.35">
      <c r="A11" s="125">
        <v>7</v>
      </c>
      <c r="B11" s="126" t="s">
        <v>100</v>
      </c>
      <c r="C11" s="134">
        <v>233.22733249435123</v>
      </c>
      <c r="D11" s="134">
        <v>269.13935025086806</v>
      </c>
      <c r="E11" s="134">
        <v>255.09312880290014</v>
      </c>
      <c r="F11" s="134">
        <v>253.46233709866561</v>
      </c>
    </row>
    <row r="12" spans="1:6" ht="16" customHeight="1" x14ac:dyDescent="0.35">
      <c r="A12" s="128">
        <v>8</v>
      </c>
      <c r="B12" s="129" t="s">
        <v>101</v>
      </c>
      <c r="C12" s="135">
        <v>325.27226446445638</v>
      </c>
      <c r="D12" s="135">
        <v>365.2892444465673</v>
      </c>
      <c r="E12" s="135">
        <v>331.83798017814729</v>
      </c>
      <c r="F12" s="135">
        <v>341.82620472421712</v>
      </c>
    </row>
    <row r="13" spans="1:6" ht="16" customHeight="1" x14ac:dyDescent="0.35">
      <c r="A13" s="125">
        <v>9</v>
      </c>
      <c r="B13" s="126" t="s">
        <v>102</v>
      </c>
      <c r="C13" s="134">
        <v>167.2941064508604</v>
      </c>
      <c r="D13" s="134">
        <v>212.02467367121605</v>
      </c>
      <c r="E13" s="134">
        <v>213.68091333589962</v>
      </c>
      <c r="F13" s="134">
        <v>199.67327969438321</v>
      </c>
    </row>
    <row r="14" spans="1:6" ht="16" customHeight="1" x14ac:dyDescent="0.35">
      <c r="A14" s="128">
        <v>10</v>
      </c>
      <c r="B14" s="129" t="s">
        <v>103</v>
      </c>
      <c r="C14" s="135">
        <v>195.19551242591501</v>
      </c>
      <c r="D14" s="135">
        <v>180.5927076665748</v>
      </c>
      <c r="E14" s="135">
        <v>175.82837791157914</v>
      </c>
      <c r="F14" s="135">
        <v>183.69429988352542</v>
      </c>
    </row>
    <row r="15" spans="1:6" ht="16" customHeight="1" x14ac:dyDescent="0.35">
      <c r="A15" s="125">
        <v>11</v>
      </c>
      <c r="B15" s="126" t="s">
        <v>104</v>
      </c>
      <c r="C15" s="134">
        <v>226.60213390479723</v>
      </c>
      <c r="D15" s="134">
        <v>224.52330781949732</v>
      </c>
      <c r="E15" s="134">
        <v>196.21927492295728</v>
      </c>
      <c r="F15" s="134">
        <v>216.28160732387212</v>
      </c>
    </row>
    <row r="16" spans="1:6" ht="16" customHeight="1" x14ac:dyDescent="0.35">
      <c r="A16" s="128">
        <v>12</v>
      </c>
      <c r="B16" s="129" t="s">
        <v>105</v>
      </c>
      <c r="C16" s="135">
        <v>222.10907331136744</v>
      </c>
      <c r="D16" s="135">
        <v>203.21846838104486</v>
      </c>
      <c r="E16" s="135">
        <v>200.35512329606362</v>
      </c>
      <c r="F16" s="135">
        <v>209.16487697539529</v>
      </c>
    </row>
    <row r="17" spans="1:9" ht="16" customHeight="1" x14ac:dyDescent="0.35">
      <c r="A17" s="125">
        <v>13</v>
      </c>
      <c r="B17" s="126" t="s">
        <v>106</v>
      </c>
      <c r="C17" s="134">
        <v>247.19396474594402</v>
      </c>
      <c r="D17" s="134">
        <v>328.03703792011578</v>
      </c>
      <c r="E17" s="134">
        <v>231.53107328856856</v>
      </c>
      <c r="F17" s="134">
        <v>270.94950000341998</v>
      </c>
    </row>
    <row r="18" spans="1:9" ht="16" customHeight="1" x14ac:dyDescent="0.35">
      <c r="A18" s="128">
        <v>14</v>
      </c>
      <c r="B18" s="129" t="s">
        <v>107</v>
      </c>
      <c r="C18" s="135">
        <v>154.51772769586486</v>
      </c>
      <c r="D18" s="135">
        <v>152.09732291435981</v>
      </c>
      <c r="E18" s="135">
        <v>125.77563111531077</v>
      </c>
      <c r="F18" s="135">
        <v>144.08506462539745</v>
      </c>
    </row>
    <row r="19" spans="1:9" ht="16" customHeight="1" x14ac:dyDescent="0.35">
      <c r="A19" s="125">
        <v>15</v>
      </c>
      <c r="B19" s="126" t="s">
        <v>108</v>
      </c>
      <c r="C19" s="134">
        <v>150.32003866666659</v>
      </c>
      <c r="D19" s="134">
        <v>199.45583480253893</v>
      </c>
      <c r="E19" s="134">
        <v>192.92203568572569</v>
      </c>
      <c r="F19" s="134">
        <v>184.41553400582353</v>
      </c>
    </row>
    <row r="20" spans="1:9" ht="16" customHeight="1" x14ac:dyDescent="0.35">
      <c r="A20" s="128">
        <v>16</v>
      </c>
      <c r="B20" s="129" t="s">
        <v>109</v>
      </c>
      <c r="C20" s="135">
        <v>169.85140540108665</v>
      </c>
      <c r="D20" s="135">
        <v>179.95812831605591</v>
      </c>
      <c r="E20" s="135">
        <v>167.31085518814155</v>
      </c>
      <c r="F20" s="135">
        <v>172.23515426401519</v>
      </c>
      <c r="G20" s="14"/>
      <c r="H20" s="14"/>
      <c r="I20" s="14"/>
    </row>
    <row r="21" spans="1:9" ht="16" customHeight="1" x14ac:dyDescent="0.35">
      <c r="A21" s="125">
        <v>17</v>
      </c>
      <c r="B21" s="126" t="s">
        <v>110</v>
      </c>
      <c r="C21" s="134">
        <v>284.13481450964974</v>
      </c>
      <c r="D21" s="134">
        <v>352.21858521975128</v>
      </c>
      <c r="E21" s="134">
        <v>308.97188302344205</v>
      </c>
      <c r="F21" s="134">
        <v>315.61298536292747</v>
      </c>
      <c r="G21" s="14"/>
      <c r="H21" s="14"/>
      <c r="I21" s="14"/>
    </row>
    <row r="22" spans="1:9" ht="15.65" customHeight="1" x14ac:dyDescent="0.35">
      <c r="A22" s="154" t="s">
        <v>44</v>
      </c>
      <c r="B22" s="155"/>
      <c r="C22" s="155"/>
      <c r="F22" s="141" t="s">
        <v>111</v>
      </c>
    </row>
    <row r="23" spans="1:9" x14ac:dyDescent="0.35">
      <c r="A23" s="149" t="s">
        <v>45</v>
      </c>
      <c r="B23" s="150"/>
      <c r="C23" s="150"/>
      <c r="D23" s="150"/>
      <c r="F23" s="141"/>
    </row>
    <row r="24" spans="1:9" ht="14.15" customHeight="1" x14ac:dyDescent="0.35">
      <c r="A24" s="156" t="s">
        <v>112</v>
      </c>
      <c r="B24" s="157"/>
      <c r="C24" s="157"/>
    </row>
    <row r="25" spans="1:9" ht="14.15" customHeight="1" x14ac:dyDescent="0.35">
      <c r="A25" s="147" t="s">
        <v>113</v>
      </c>
      <c r="B25" s="148"/>
      <c r="C25" s="148"/>
    </row>
    <row r="26" spans="1:9" ht="14.15" customHeight="1" x14ac:dyDescent="0.35">
      <c r="A26" s="147" t="s">
        <v>114</v>
      </c>
      <c r="B26" s="148"/>
      <c r="C26" s="148"/>
    </row>
  </sheetData>
  <mergeCells count="7">
    <mergeCell ref="A26:C26"/>
    <mergeCell ref="A23:D23"/>
    <mergeCell ref="A2:F2"/>
    <mergeCell ref="A4:B4"/>
    <mergeCell ref="A22:C22"/>
    <mergeCell ref="A24:C24"/>
    <mergeCell ref="A25:C25"/>
  </mergeCells>
  <hyperlinks>
    <hyperlink ref="F22" location="'Main Menu'!A1" display="Return to main menu" xr:uid="{4719BA15-E785-487A-AEA3-B99AD77C7864}"/>
  </hyperlinks>
  <pageMargins left="0.7" right="0.7" top="0.75" bottom="0.75" header="0.3" footer="0.3"/>
  <pageSetup scale="68" orientation="portrait" r:id="rId1"/>
  <headerFooter>
    <oddFooter>&amp;C_x000D_&amp;1#"Calibri"&amp;11&amp;Kffa500 CONFIDENTIAL◼◼RESTRICTED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CB9A-7B78-4318-A854-2390BB386173}">
  <sheetPr>
    <tabColor theme="3" tint="0.59996337778862885"/>
  </sheetPr>
  <dimension ref="A1:I26"/>
  <sheetViews>
    <sheetView showGridLines="0" view="pageBreakPreview" zoomScaleNormal="100" zoomScaleSheetLayoutView="100" workbookViewId="0">
      <selection activeCell="F3" sqref="F3"/>
    </sheetView>
  </sheetViews>
  <sheetFormatPr defaultColWidth="8.7265625" defaultRowHeight="14.5" x14ac:dyDescent="0.35"/>
  <cols>
    <col min="1" max="1" width="5.54296875" customWidth="1"/>
    <col min="2" max="2" width="28.453125" customWidth="1"/>
    <col min="3" max="6" width="20.54296875" customWidth="1"/>
  </cols>
  <sheetData>
    <row r="1" spans="1:6" ht="39" customHeight="1" x14ac:dyDescent="0.35"/>
    <row r="2" spans="1:6" ht="46" customHeight="1" x14ac:dyDescent="0.35">
      <c r="A2" s="151" t="s">
        <v>209</v>
      </c>
      <c r="B2" s="151"/>
      <c r="C2" s="151"/>
      <c r="D2" s="151"/>
      <c r="E2" s="151"/>
      <c r="F2" s="151"/>
    </row>
    <row r="3" spans="1:6" x14ac:dyDescent="0.35">
      <c r="A3" s="122" t="s">
        <v>126</v>
      </c>
      <c r="E3" s="132"/>
      <c r="F3" s="133"/>
    </row>
    <row r="4" spans="1:6" ht="35.15" customHeight="1" x14ac:dyDescent="0.35">
      <c r="A4" s="152" t="s">
        <v>90</v>
      </c>
      <c r="B4" s="153"/>
      <c r="C4" s="123" t="s">
        <v>256</v>
      </c>
      <c r="D4" s="123" t="s">
        <v>257</v>
      </c>
      <c r="E4" s="124" t="s">
        <v>258</v>
      </c>
      <c r="F4" s="124" t="s">
        <v>117</v>
      </c>
    </row>
    <row r="5" spans="1:6" ht="16" customHeight="1" x14ac:dyDescent="0.35">
      <c r="A5" s="125">
        <v>1</v>
      </c>
      <c r="B5" s="126" t="s">
        <v>94</v>
      </c>
      <c r="C5" s="134">
        <v>239.32685118779392</v>
      </c>
      <c r="D5" s="134">
        <v>231.82551676472201</v>
      </c>
      <c r="E5" s="134">
        <v>230.59111415853883</v>
      </c>
      <c r="F5" s="134">
        <v>233.85607293551195</v>
      </c>
    </row>
    <row r="6" spans="1:6" ht="16" customHeight="1" x14ac:dyDescent="0.35">
      <c r="A6" s="128">
        <v>2</v>
      </c>
      <c r="B6" s="129" t="s">
        <v>95</v>
      </c>
      <c r="C6" s="135">
        <v>134.18466809421838</v>
      </c>
      <c r="D6" s="135">
        <v>518.24933464437891</v>
      </c>
      <c r="E6" s="135">
        <v>340.72397771883288</v>
      </c>
      <c r="F6" s="135">
        <v>406.13274088960361</v>
      </c>
    </row>
    <row r="7" spans="1:6" ht="16" customHeight="1" x14ac:dyDescent="0.35">
      <c r="A7" s="125">
        <v>3</v>
      </c>
      <c r="B7" s="126" t="s">
        <v>96</v>
      </c>
      <c r="C7" s="134">
        <v>185.13933836311733</v>
      </c>
      <c r="D7" s="134">
        <v>196.17091355778493</v>
      </c>
      <c r="E7" s="134">
        <v>200.76851433405494</v>
      </c>
      <c r="F7" s="134">
        <v>193.4868909340201</v>
      </c>
    </row>
    <row r="8" spans="1:6" ht="16" customHeight="1" x14ac:dyDescent="0.35">
      <c r="A8" s="128">
        <v>4</v>
      </c>
      <c r="B8" s="129" t="s">
        <v>97</v>
      </c>
      <c r="C8" s="135">
        <v>161.66640857091676</v>
      </c>
      <c r="D8" s="135">
        <v>193.22328079619805</v>
      </c>
      <c r="E8" s="135">
        <v>187.83532897123141</v>
      </c>
      <c r="F8" s="135">
        <v>178.86851643448961</v>
      </c>
    </row>
    <row r="9" spans="1:6" ht="16" customHeight="1" x14ac:dyDescent="0.35">
      <c r="A9" s="125">
        <v>5</v>
      </c>
      <c r="B9" s="126" t="s">
        <v>98</v>
      </c>
      <c r="C9" s="134">
        <v>257.72437155838441</v>
      </c>
      <c r="D9" s="134">
        <v>270.1797608481354</v>
      </c>
      <c r="E9" s="134">
        <v>209.93170111325728</v>
      </c>
      <c r="F9" s="134">
        <v>245.99905487906656</v>
      </c>
    </row>
    <row r="10" spans="1:6" ht="16" customHeight="1" x14ac:dyDescent="0.35">
      <c r="A10" s="128">
        <v>6</v>
      </c>
      <c r="B10" s="129" t="s">
        <v>99</v>
      </c>
      <c r="C10" s="135">
        <v>148.83915559064764</v>
      </c>
      <c r="D10" s="135">
        <v>163.55906584029472</v>
      </c>
      <c r="E10" s="135">
        <v>146.19200538990265</v>
      </c>
      <c r="F10" s="135">
        <v>153.0394466654412</v>
      </c>
    </row>
    <row r="11" spans="1:6" ht="16" customHeight="1" x14ac:dyDescent="0.35">
      <c r="A11" s="125">
        <v>7</v>
      </c>
      <c r="B11" s="126" t="s">
        <v>100</v>
      </c>
      <c r="C11" s="134">
        <v>165.77145341614909</v>
      </c>
      <c r="D11" s="134">
        <v>177.37630564655987</v>
      </c>
      <c r="E11" s="134">
        <v>192.66672803920159</v>
      </c>
      <c r="F11" s="134">
        <v>178.49507793207198</v>
      </c>
    </row>
    <row r="12" spans="1:6" ht="16" customHeight="1" x14ac:dyDescent="0.35">
      <c r="A12" s="128">
        <v>8</v>
      </c>
      <c r="B12" s="129" t="s">
        <v>101</v>
      </c>
      <c r="C12" s="135">
        <v>204.12472703582048</v>
      </c>
      <c r="D12" s="135">
        <v>237.43394929373673</v>
      </c>
      <c r="E12" s="135">
        <v>200.99021006303323</v>
      </c>
      <c r="F12" s="135">
        <v>214.66486587548857</v>
      </c>
    </row>
    <row r="13" spans="1:6" ht="16" customHeight="1" x14ac:dyDescent="0.35">
      <c r="A13" s="125">
        <v>9</v>
      </c>
      <c r="B13" s="126" t="s">
        <v>102</v>
      </c>
      <c r="C13" s="134">
        <v>118.10705526969609</v>
      </c>
      <c r="D13" s="134">
        <v>149.94172083581276</v>
      </c>
      <c r="E13" s="134">
        <v>152.54543259990004</v>
      </c>
      <c r="F13" s="134">
        <v>141.42132404859728</v>
      </c>
    </row>
    <row r="14" spans="1:6" ht="16" customHeight="1" x14ac:dyDescent="0.35">
      <c r="A14" s="128">
        <v>10</v>
      </c>
      <c r="B14" s="129" t="s">
        <v>103</v>
      </c>
      <c r="C14" s="135">
        <v>133.93863839502592</v>
      </c>
      <c r="D14" s="135">
        <v>135.54258494937369</v>
      </c>
      <c r="E14" s="135">
        <v>130.32631918391431</v>
      </c>
      <c r="F14" s="135">
        <v>133.22416921780021</v>
      </c>
    </row>
    <row r="15" spans="1:6" ht="16" customHeight="1" x14ac:dyDescent="0.35">
      <c r="A15" s="125">
        <v>11</v>
      </c>
      <c r="B15" s="126" t="s">
        <v>104</v>
      </c>
      <c r="C15" s="134">
        <v>193.81638522671241</v>
      </c>
      <c r="D15" s="134">
        <v>182.0550397780963</v>
      </c>
      <c r="E15" s="134">
        <v>161.99439456662355</v>
      </c>
      <c r="F15" s="134">
        <v>179.57606740755307</v>
      </c>
    </row>
    <row r="16" spans="1:6" ht="16" customHeight="1" x14ac:dyDescent="0.35">
      <c r="A16" s="128">
        <v>12</v>
      </c>
      <c r="B16" s="129" t="s">
        <v>105</v>
      </c>
      <c r="C16" s="135">
        <v>165.88271408839776</v>
      </c>
      <c r="D16" s="135">
        <v>172.72168700646085</v>
      </c>
      <c r="E16" s="135">
        <v>168.52244043043808</v>
      </c>
      <c r="F16" s="135">
        <v>169.01187228392081</v>
      </c>
    </row>
    <row r="17" spans="1:9" ht="16" customHeight="1" x14ac:dyDescent="0.35">
      <c r="A17" s="125">
        <v>13</v>
      </c>
      <c r="B17" s="126" t="s">
        <v>106</v>
      </c>
      <c r="C17" s="134">
        <v>150.79536246167319</v>
      </c>
      <c r="D17" s="134">
        <v>153.61314865665193</v>
      </c>
      <c r="E17" s="134">
        <v>145.95144285796852</v>
      </c>
      <c r="F17" s="134">
        <v>150.21422934830784</v>
      </c>
    </row>
    <row r="18" spans="1:9" ht="16" customHeight="1" x14ac:dyDescent="0.35">
      <c r="A18" s="128">
        <v>14</v>
      </c>
      <c r="B18" s="129" t="s">
        <v>107</v>
      </c>
      <c r="C18" s="135">
        <v>91.28411650577327</v>
      </c>
      <c r="D18" s="135">
        <v>97.478352723154572</v>
      </c>
      <c r="E18" s="135">
        <v>96.280175202803335</v>
      </c>
      <c r="F18" s="135">
        <v>94.939572901565256</v>
      </c>
    </row>
    <row r="19" spans="1:9" ht="16" customHeight="1" x14ac:dyDescent="0.35">
      <c r="A19" s="125">
        <v>15</v>
      </c>
      <c r="B19" s="126" t="s">
        <v>108</v>
      </c>
      <c r="C19" s="134">
        <v>125.80759971844215</v>
      </c>
      <c r="D19" s="134">
        <v>162.34623888859306</v>
      </c>
      <c r="E19" s="134">
        <v>159.5683882332217</v>
      </c>
      <c r="F19" s="134">
        <v>151.76084231750463</v>
      </c>
    </row>
    <row r="20" spans="1:9" ht="16" customHeight="1" x14ac:dyDescent="0.35">
      <c r="A20" s="128">
        <v>16</v>
      </c>
      <c r="B20" s="129" t="s">
        <v>109</v>
      </c>
      <c r="C20" s="135">
        <v>132.42168739092497</v>
      </c>
      <c r="D20" s="135">
        <v>139.34310373742224</v>
      </c>
      <c r="E20" s="135">
        <v>134.53330352273974</v>
      </c>
      <c r="F20" s="135">
        <v>135.31250215476865</v>
      </c>
      <c r="G20" s="14"/>
      <c r="H20" s="14"/>
      <c r="I20" s="14"/>
    </row>
    <row r="21" spans="1:9" ht="16" customHeight="1" x14ac:dyDescent="0.35">
      <c r="A21" s="125">
        <v>17</v>
      </c>
      <c r="B21" s="126" t="s">
        <v>110</v>
      </c>
      <c r="C21" s="134">
        <v>171.03575814700375</v>
      </c>
      <c r="D21" s="134">
        <v>173.74546327409465</v>
      </c>
      <c r="E21" s="134">
        <v>164.5429577408282</v>
      </c>
      <c r="F21" s="134">
        <v>169.72726309975639</v>
      </c>
      <c r="G21" s="14"/>
      <c r="H21" s="14"/>
      <c r="I21" s="14"/>
    </row>
    <row r="22" spans="1:9" ht="15.65" customHeight="1" x14ac:dyDescent="0.35">
      <c r="A22" s="154" t="s">
        <v>44</v>
      </c>
      <c r="B22" s="155"/>
      <c r="C22" s="155"/>
      <c r="F22" s="141" t="s">
        <v>111</v>
      </c>
    </row>
    <row r="23" spans="1:9" ht="15.65" customHeight="1" x14ac:dyDescent="0.35">
      <c r="A23" s="149" t="s">
        <v>45</v>
      </c>
      <c r="B23" s="150"/>
      <c r="C23" s="150"/>
      <c r="D23" s="150"/>
      <c r="F23" s="141"/>
    </row>
    <row r="24" spans="1:9" ht="14.15" customHeight="1" x14ac:dyDescent="0.35">
      <c r="A24" s="156" t="s">
        <v>112</v>
      </c>
      <c r="B24" s="157"/>
      <c r="C24" s="157"/>
    </row>
    <row r="25" spans="1:9" ht="14.15" customHeight="1" x14ac:dyDescent="0.35">
      <c r="A25" s="147" t="s">
        <v>113</v>
      </c>
      <c r="B25" s="148"/>
      <c r="C25" s="148"/>
    </row>
    <row r="26" spans="1:9" ht="14.15" customHeight="1" x14ac:dyDescent="0.35">
      <c r="A26" s="147" t="s">
        <v>114</v>
      </c>
      <c r="B26" s="148"/>
      <c r="C26" s="148"/>
    </row>
  </sheetData>
  <mergeCells count="7">
    <mergeCell ref="A26:C26"/>
    <mergeCell ref="A23:D23"/>
    <mergeCell ref="A2:F2"/>
    <mergeCell ref="A4:B4"/>
    <mergeCell ref="A22:C22"/>
    <mergeCell ref="A24:C24"/>
    <mergeCell ref="A25:C25"/>
  </mergeCells>
  <hyperlinks>
    <hyperlink ref="F22" location="'Main Menu'!A1" display="Return to main menu" xr:uid="{9AAA2EEB-E998-49E6-A10B-704CBCC8BC20}"/>
  </hyperlinks>
  <pageMargins left="0.7" right="0.7" top="0.75" bottom="0.75" header="0.3" footer="0.3"/>
  <pageSetup scale="68" orientation="portrait" r:id="rId1"/>
  <headerFooter>
    <oddFooter>&amp;C_x000D_&amp;1#&amp;"Calibri"&amp;11&amp;Kffa500 CONFIDENTIAL◼◼RESTRICTED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C0597-9BEE-4E73-931A-8777A2EE56F7}">
  <sheetPr>
    <tabColor theme="3" tint="0.59996337778862885"/>
  </sheetPr>
  <dimension ref="A1:I26"/>
  <sheetViews>
    <sheetView showGridLines="0" view="pageBreakPreview" zoomScaleNormal="100" zoomScaleSheetLayoutView="100" workbookViewId="0">
      <selection activeCell="E8" sqref="E8:F8"/>
    </sheetView>
  </sheetViews>
  <sheetFormatPr defaultColWidth="8.7265625" defaultRowHeight="14.5" x14ac:dyDescent="0.35"/>
  <cols>
    <col min="1" max="1" width="5.54296875" customWidth="1"/>
    <col min="2" max="2" width="28.54296875" customWidth="1"/>
    <col min="3" max="6" width="20.54296875" customWidth="1"/>
  </cols>
  <sheetData>
    <row r="1" spans="1:6" ht="39" customHeight="1" x14ac:dyDescent="0.35"/>
    <row r="2" spans="1:6" ht="46" customHeight="1" x14ac:dyDescent="0.35">
      <c r="A2" s="151" t="s">
        <v>249</v>
      </c>
      <c r="B2" s="151"/>
      <c r="C2" s="151"/>
      <c r="D2" s="151"/>
      <c r="E2" s="151"/>
      <c r="F2" s="151"/>
    </row>
    <row r="3" spans="1:6" x14ac:dyDescent="0.35">
      <c r="A3" s="122" t="s">
        <v>127</v>
      </c>
      <c r="E3" s="132"/>
      <c r="F3" s="133"/>
    </row>
    <row r="4" spans="1:6" ht="35.15" customHeight="1" x14ac:dyDescent="0.35">
      <c r="A4" s="152" t="s">
        <v>90</v>
      </c>
      <c r="B4" s="153"/>
      <c r="C4" s="123" t="s">
        <v>256</v>
      </c>
      <c r="D4" s="123" t="s">
        <v>257</v>
      </c>
      <c r="E4" s="124" t="s">
        <v>258</v>
      </c>
      <c r="F4" s="124" t="s">
        <v>117</v>
      </c>
    </row>
    <row r="5" spans="1:6" ht="16" customHeight="1" x14ac:dyDescent="0.35">
      <c r="A5" s="125">
        <v>1</v>
      </c>
      <c r="B5" s="126" t="s">
        <v>94</v>
      </c>
      <c r="C5" s="134">
        <v>521.04744822908242</v>
      </c>
      <c r="D5" s="134">
        <v>557.12268098466802</v>
      </c>
      <c r="E5" s="134">
        <v>525.56079666761582</v>
      </c>
      <c r="F5" s="134">
        <v>534.58734762586801</v>
      </c>
    </row>
    <row r="6" spans="1:6" ht="16" customHeight="1" x14ac:dyDescent="0.35">
      <c r="A6" s="128">
        <v>2</v>
      </c>
      <c r="B6" s="129" t="s">
        <v>95</v>
      </c>
      <c r="C6" s="135">
        <v>355.8352169943671</v>
      </c>
      <c r="D6" s="135">
        <v>1028.0216791925636</v>
      </c>
      <c r="E6" s="135">
        <v>251.91003499843552</v>
      </c>
      <c r="F6" s="135">
        <v>598.91627026923015</v>
      </c>
    </row>
    <row r="7" spans="1:6" ht="16" customHeight="1" x14ac:dyDescent="0.35">
      <c r="A7" s="125">
        <v>3</v>
      </c>
      <c r="B7" s="126" t="s">
        <v>96</v>
      </c>
      <c r="C7" s="134">
        <v>479.27681714937142</v>
      </c>
      <c r="D7" s="134">
        <v>533.10097533004762</v>
      </c>
      <c r="E7" s="134">
        <v>482.05625316325234</v>
      </c>
      <c r="F7" s="134">
        <v>499.28382623656341</v>
      </c>
    </row>
    <row r="8" spans="1:6" ht="16" customHeight="1" x14ac:dyDescent="0.35">
      <c r="A8" s="128">
        <v>4</v>
      </c>
      <c r="B8" s="129" t="s">
        <v>97</v>
      </c>
      <c r="C8" s="135">
        <v>437.87088534727667</v>
      </c>
      <c r="D8" s="135">
        <v>370.38116459177803</v>
      </c>
      <c r="E8" s="135">
        <v>418.549040666667</v>
      </c>
      <c r="F8" s="135">
        <v>409.96902191313387</v>
      </c>
    </row>
    <row r="9" spans="1:6" ht="16" customHeight="1" x14ac:dyDescent="0.35">
      <c r="A9" s="125">
        <v>5</v>
      </c>
      <c r="B9" s="126" t="s">
        <v>98</v>
      </c>
      <c r="C9" s="134">
        <v>424.75192257619113</v>
      </c>
      <c r="D9" s="134">
        <v>835.66391009062124</v>
      </c>
      <c r="E9" s="134">
        <v>512.47256696021645</v>
      </c>
      <c r="F9" s="134">
        <v>594.23071537522048</v>
      </c>
    </row>
    <row r="10" spans="1:6" ht="16" customHeight="1" x14ac:dyDescent="0.35">
      <c r="A10" s="128">
        <v>6</v>
      </c>
      <c r="B10" s="129" t="s">
        <v>99</v>
      </c>
      <c r="C10" s="135">
        <v>387.06385369744743</v>
      </c>
      <c r="D10" s="135">
        <v>411.76178910702964</v>
      </c>
      <c r="E10" s="135">
        <v>355.39182589603581</v>
      </c>
      <c r="F10" s="135">
        <v>387.26686593661833</v>
      </c>
    </row>
    <row r="11" spans="1:6" ht="16" customHeight="1" x14ac:dyDescent="0.35">
      <c r="A11" s="125">
        <v>7</v>
      </c>
      <c r="B11" s="126" t="s">
        <v>100</v>
      </c>
      <c r="C11" s="134">
        <v>513.2169307601647</v>
      </c>
      <c r="D11" s="134">
        <v>545.92201162565414</v>
      </c>
      <c r="E11" s="134">
        <v>484.63503749337599</v>
      </c>
      <c r="F11" s="134">
        <v>518.15835805823701</v>
      </c>
    </row>
    <row r="12" spans="1:6" ht="16" customHeight="1" x14ac:dyDescent="0.35">
      <c r="A12" s="128">
        <v>8</v>
      </c>
      <c r="B12" s="129" t="s">
        <v>101</v>
      </c>
      <c r="C12" s="135">
        <v>428.02408431846663</v>
      </c>
      <c r="D12" s="135">
        <v>461.83840196672247</v>
      </c>
      <c r="E12" s="135">
        <v>435.5907690955284</v>
      </c>
      <c r="F12" s="135">
        <v>442.97374490574884</v>
      </c>
    </row>
    <row r="13" spans="1:6" ht="16" customHeight="1" x14ac:dyDescent="0.35">
      <c r="A13" s="125">
        <v>9</v>
      </c>
      <c r="B13" s="126" t="s">
        <v>102</v>
      </c>
      <c r="C13" s="134">
        <v>275.31994665752251</v>
      </c>
      <c r="D13" s="134">
        <v>332.49781780307717</v>
      </c>
      <c r="E13" s="134">
        <v>340.23083569739953</v>
      </c>
      <c r="F13" s="134">
        <v>319.27666606999202</v>
      </c>
    </row>
    <row r="14" spans="1:6" ht="16" customHeight="1" x14ac:dyDescent="0.35">
      <c r="A14" s="128">
        <v>10</v>
      </c>
      <c r="B14" s="129" t="s">
        <v>103</v>
      </c>
      <c r="C14" s="135">
        <v>262.53326053292056</v>
      </c>
      <c r="D14" s="135">
        <v>243.28470481819789</v>
      </c>
      <c r="E14" s="135">
        <v>235.91774215096856</v>
      </c>
      <c r="F14" s="135">
        <v>247.55355933757482</v>
      </c>
    </row>
    <row r="15" spans="1:6" ht="16" customHeight="1" x14ac:dyDescent="0.35">
      <c r="A15" s="125">
        <v>11</v>
      </c>
      <c r="B15" s="126" t="s">
        <v>104</v>
      </c>
      <c r="C15" s="134">
        <v>329.4385150724637</v>
      </c>
      <c r="D15" s="134">
        <v>354.27339811883047</v>
      </c>
      <c r="E15" s="134">
        <v>313.8922762148336</v>
      </c>
      <c r="F15" s="134">
        <v>333.65611582061808</v>
      </c>
    </row>
    <row r="16" spans="1:6" ht="16" customHeight="1" x14ac:dyDescent="0.35">
      <c r="A16" s="128">
        <v>12</v>
      </c>
      <c r="B16" s="129" t="s">
        <v>105</v>
      </c>
      <c r="C16" s="135">
        <v>259.21744530537831</v>
      </c>
      <c r="D16" s="135">
        <v>228.22995878716515</v>
      </c>
      <c r="E16" s="135">
        <v>221.44721415839072</v>
      </c>
      <c r="F16" s="135">
        <v>237.56544825819685</v>
      </c>
    </row>
    <row r="17" spans="1:9" ht="16" customHeight="1" x14ac:dyDescent="0.35">
      <c r="A17" s="125">
        <v>13</v>
      </c>
      <c r="B17" s="126" t="s">
        <v>106</v>
      </c>
      <c r="C17" s="134">
        <v>313.21654216822293</v>
      </c>
      <c r="D17" s="134">
        <v>423.73239417481466</v>
      </c>
      <c r="E17" s="134">
        <v>278.45623816919726</v>
      </c>
      <c r="F17" s="134">
        <v>341.94108905277557</v>
      </c>
    </row>
    <row r="18" spans="1:9" ht="16" customHeight="1" x14ac:dyDescent="0.35">
      <c r="A18" s="128">
        <v>14</v>
      </c>
      <c r="B18" s="129" t="s">
        <v>107</v>
      </c>
      <c r="C18" s="135">
        <v>264.3256553537679</v>
      </c>
      <c r="D18" s="135">
        <v>239.18819666748752</v>
      </c>
      <c r="E18" s="135">
        <v>177.09338900952056</v>
      </c>
      <c r="F18" s="135">
        <v>227.14102681275119</v>
      </c>
    </row>
    <row r="19" spans="1:9" ht="16" customHeight="1" x14ac:dyDescent="0.35">
      <c r="A19" s="125">
        <v>15</v>
      </c>
      <c r="B19" s="126" t="s">
        <v>108</v>
      </c>
      <c r="C19" s="134">
        <v>291.88103432700996</v>
      </c>
      <c r="D19" s="134">
        <v>378.17359395026921</v>
      </c>
      <c r="E19" s="134">
        <v>383.7335807860261</v>
      </c>
      <c r="F19" s="134">
        <v>358.98093598768139</v>
      </c>
    </row>
    <row r="20" spans="1:9" ht="16" customHeight="1" x14ac:dyDescent="0.35">
      <c r="A20" s="128">
        <v>16</v>
      </c>
      <c r="B20" s="129" t="s">
        <v>109</v>
      </c>
      <c r="C20" s="135">
        <v>272.34712066905649</v>
      </c>
      <c r="D20" s="135">
        <v>266.82828593389712</v>
      </c>
      <c r="E20" s="135">
        <v>242.70909182137501</v>
      </c>
      <c r="F20" s="135">
        <v>259.91700631841258</v>
      </c>
      <c r="G20" s="14"/>
      <c r="H20" s="14"/>
      <c r="I20" s="14"/>
    </row>
    <row r="21" spans="1:9" ht="16" customHeight="1" x14ac:dyDescent="0.35">
      <c r="A21" s="125">
        <v>17</v>
      </c>
      <c r="B21" s="126" t="s">
        <v>110</v>
      </c>
      <c r="C21" s="134">
        <v>477.72223201114883</v>
      </c>
      <c r="D21" s="134">
        <v>625.61939380626688</v>
      </c>
      <c r="E21" s="134">
        <v>513.56981736951616</v>
      </c>
      <c r="F21" s="134">
        <v>540.57623617661602</v>
      </c>
      <c r="G21" s="14"/>
      <c r="H21" s="14"/>
      <c r="I21" s="14"/>
    </row>
    <row r="22" spans="1:9" ht="15.65" customHeight="1" x14ac:dyDescent="0.35">
      <c r="A22" s="154" t="s">
        <v>44</v>
      </c>
      <c r="B22" s="155"/>
      <c r="C22" s="155"/>
      <c r="F22" s="141" t="s">
        <v>111</v>
      </c>
    </row>
    <row r="23" spans="1:9" ht="15.65" customHeight="1" x14ac:dyDescent="0.35">
      <c r="A23" s="149" t="s">
        <v>45</v>
      </c>
      <c r="B23" s="150"/>
      <c r="C23" s="150"/>
      <c r="D23" s="150"/>
      <c r="F23" s="141"/>
    </row>
    <row r="24" spans="1:9" ht="14.15" customHeight="1" x14ac:dyDescent="0.35">
      <c r="A24" s="156" t="s">
        <v>112</v>
      </c>
      <c r="B24" s="157"/>
      <c r="C24" s="157"/>
    </row>
    <row r="25" spans="1:9" ht="14.15" customHeight="1" x14ac:dyDescent="0.35">
      <c r="A25" s="147" t="s">
        <v>113</v>
      </c>
      <c r="B25" s="148"/>
      <c r="C25" s="148"/>
    </row>
    <row r="26" spans="1:9" ht="14.15" customHeight="1" x14ac:dyDescent="0.35">
      <c r="A26" s="147" t="s">
        <v>114</v>
      </c>
      <c r="B26" s="148"/>
      <c r="C26" s="148"/>
    </row>
  </sheetData>
  <mergeCells count="7">
    <mergeCell ref="A26:C26"/>
    <mergeCell ref="A23:D23"/>
    <mergeCell ref="A2:F2"/>
    <mergeCell ref="A4:B4"/>
    <mergeCell ref="A22:C22"/>
    <mergeCell ref="A24:C24"/>
    <mergeCell ref="A25:C25"/>
  </mergeCells>
  <hyperlinks>
    <hyperlink ref="F22" location="'Main Menu'!A1" display="Return to main menu" xr:uid="{95CDB7EC-34B1-4260-A309-1BE86D2E549A}"/>
  </hyperlinks>
  <pageMargins left="0.7" right="0.7" top="0.75" bottom="0.75" header="0.3" footer="0.3"/>
  <pageSetup scale="68" orientation="portrait" r:id="rId1"/>
  <headerFooter>
    <oddFooter>&amp;C_x000D_&amp;1#&amp;"Calibri"&amp;11&amp;Kffa500 CONFIDENTIAL◼◼RESTRICTED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6DCA3-3A92-49E8-B657-DEB3EFF78E8A}">
  <sheetPr codeName="Worksheet____20">
    <tabColor theme="3" tint="0.59999389629810485"/>
  </sheetPr>
  <dimension ref="A1:H38"/>
  <sheetViews>
    <sheetView showGridLines="0" view="pageBreakPreview" zoomScaleNormal="100" zoomScaleSheetLayoutView="100" workbookViewId="0">
      <selection activeCell="C5" sqref="C5:F17"/>
    </sheetView>
  </sheetViews>
  <sheetFormatPr defaultColWidth="8.7265625" defaultRowHeight="14.25" customHeight="1" x14ac:dyDescent="0.35"/>
  <cols>
    <col min="1" max="1" width="5.54296875" customWidth="1"/>
    <col min="2" max="2" width="21.54296875" customWidth="1"/>
    <col min="3" max="6" width="15.54296875" customWidth="1"/>
  </cols>
  <sheetData>
    <row r="1" spans="1:6" ht="41.5" customHeight="1" x14ac:dyDescent="0.35"/>
    <row r="2" spans="1:6" ht="46" customHeight="1" x14ac:dyDescent="0.35">
      <c r="A2" s="162" t="s">
        <v>211</v>
      </c>
      <c r="B2" s="162"/>
      <c r="C2" s="162"/>
      <c r="D2" s="162"/>
      <c r="E2" s="162"/>
      <c r="F2" s="162"/>
    </row>
    <row r="3" spans="1:6" ht="14.5" x14ac:dyDescent="0.35">
      <c r="A3" s="17" t="s">
        <v>128</v>
      </c>
      <c r="F3" s="101" t="s">
        <v>47</v>
      </c>
    </row>
    <row r="4" spans="1:6" ht="35.15" customHeight="1" x14ac:dyDescent="0.35">
      <c r="A4" s="170" t="s">
        <v>86</v>
      </c>
      <c r="B4" s="171"/>
      <c r="C4" s="24" t="s">
        <v>256</v>
      </c>
      <c r="D4" s="24" t="s">
        <v>257</v>
      </c>
      <c r="E4" s="24" t="s">
        <v>258</v>
      </c>
      <c r="F4" s="18" t="s">
        <v>87</v>
      </c>
    </row>
    <row r="5" spans="1:6" ht="16" customHeight="1" x14ac:dyDescent="0.5">
      <c r="A5" s="19">
        <v>1</v>
      </c>
      <c r="B5" s="104" t="s">
        <v>67</v>
      </c>
      <c r="C5" s="63">
        <v>2.0915756049702527</v>
      </c>
      <c r="D5" s="64">
        <v>2.0039136988972213</v>
      </c>
      <c r="E5" s="64">
        <v>2.1784938011324946</v>
      </c>
      <c r="F5" s="31">
        <v>2.0918931842075263</v>
      </c>
    </row>
    <row r="6" spans="1:6" ht="16" customHeight="1" x14ac:dyDescent="0.5">
      <c r="A6" s="20">
        <v>2</v>
      </c>
      <c r="B6" s="105" t="s">
        <v>68</v>
      </c>
      <c r="C6" s="65">
        <v>1.9320705978743258</v>
      </c>
      <c r="D6" s="66">
        <v>1.8713169150850104</v>
      </c>
      <c r="E6" s="66">
        <v>1.9397273431004329</v>
      </c>
      <c r="F6" s="32">
        <v>1.9131731569295476</v>
      </c>
    </row>
    <row r="7" spans="1:6" ht="16" customHeight="1" x14ac:dyDescent="0.5">
      <c r="A7" s="19">
        <v>3</v>
      </c>
      <c r="B7" s="104" t="s">
        <v>69</v>
      </c>
      <c r="C7" s="63">
        <v>2.5245029094619564</v>
      </c>
      <c r="D7" s="64">
        <v>2.460233514728801</v>
      </c>
      <c r="E7" s="64">
        <v>2.87580433916064</v>
      </c>
      <c r="F7" s="31">
        <v>2.6133780898266439</v>
      </c>
    </row>
    <row r="8" spans="1:6" ht="16" customHeight="1" x14ac:dyDescent="0.5">
      <c r="A8" s="20">
        <v>4</v>
      </c>
      <c r="B8" s="105" t="s">
        <v>70</v>
      </c>
      <c r="C8" s="65">
        <v>1.7073328076840371</v>
      </c>
      <c r="D8" s="66">
        <v>1.6247326067026586</v>
      </c>
      <c r="E8" s="66">
        <v>1.7309941520467835</v>
      </c>
      <c r="F8" s="32">
        <v>1.6848614695427764</v>
      </c>
    </row>
    <row r="9" spans="1:6" ht="16" customHeight="1" x14ac:dyDescent="0.5">
      <c r="A9" s="19">
        <v>5</v>
      </c>
      <c r="B9" s="104" t="s">
        <v>71</v>
      </c>
      <c r="C9" s="63">
        <v>2.0131118424489371</v>
      </c>
      <c r="D9" s="64">
        <v>1.9125885251415948</v>
      </c>
      <c r="E9" s="64">
        <v>2.1224996409740884</v>
      </c>
      <c r="F9" s="31">
        <v>2.0118140620980349</v>
      </c>
    </row>
    <row r="10" spans="1:6" ht="16" customHeight="1" x14ac:dyDescent="0.5">
      <c r="A10" s="20">
        <v>6</v>
      </c>
      <c r="B10" s="105" t="s">
        <v>72</v>
      </c>
      <c r="C10" s="65">
        <v>1.8647812188219006</v>
      </c>
      <c r="D10" s="66">
        <v>1.7357422655687904</v>
      </c>
      <c r="E10" s="66">
        <v>1.7638325608342991</v>
      </c>
      <c r="F10" s="32">
        <v>1.783012762897717</v>
      </c>
    </row>
    <row r="11" spans="1:6" ht="16" customHeight="1" x14ac:dyDescent="0.5">
      <c r="A11" s="19">
        <v>7</v>
      </c>
      <c r="B11" s="104" t="s">
        <v>73</v>
      </c>
      <c r="C11" s="63">
        <v>1.8376122334455667</v>
      </c>
      <c r="D11" s="64">
        <v>1.8488414858403825</v>
      </c>
      <c r="E11" s="64">
        <v>1.9665154997825682</v>
      </c>
      <c r="F11" s="31">
        <v>1.8860008142798981</v>
      </c>
    </row>
    <row r="12" spans="1:6" ht="16" customHeight="1" x14ac:dyDescent="0.5">
      <c r="A12" s="20">
        <v>8</v>
      </c>
      <c r="B12" s="105" t="s">
        <v>74</v>
      </c>
      <c r="C12" s="65">
        <v>1.8045077659698703</v>
      </c>
      <c r="D12" s="66">
        <v>1.6725041003121528</v>
      </c>
      <c r="E12" s="66">
        <v>1.7583399161451054</v>
      </c>
      <c r="F12" s="32">
        <v>1.7424929502324518</v>
      </c>
    </row>
    <row r="13" spans="1:6" ht="16" customHeight="1" x14ac:dyDescent="0.5">
      <c r="A13" s="19">
        <v>9</v>
      </c>
      <c r="B13" s="104" t="s">
        <v>75</v>
      </c>
      <c r="C13" s="63">
        <v>2</v>
      </c>
      <c r="D13" s="64">
        <v>1.7487855655794586</v>
      </c>
      <c r="E13" s="64">
        <v>1.8605683836589697</v>
      </c>
      <c r="F13" s="31">
        <v>1.8679913739987677</v>
      </c>
    </row>
    <row r="14" spans="1:6" ht="16" customHeight="1" x14ac:dyDescent="0.5">
      <c r="A14" s="20">
        <v>10</v>
      </c>
      <c r="B14" s="105" t="s">
        <v>76</v>
      </c>
      <c r="C14" s="65">
        <v>1.7604230533415082</v>
      </c>
      <c r="D14" s="66">
        <v>1.6457548945783131</v>
      </c>
      <c r="E14" s="66">
        <v>1.7856950067476383</v>
      </c>
      <c r="F14" s="32">
        <v>1.7272558766534669</v>
      </c>
    </row>
    <row r="15" spans="1:6" ht="16" customHeight="1" x14ac:dyDescent="0.5">
      <c r="A15" s="19">
        <v>11</v>
      </c>
      <c r="B15" s="104" t="s">
        <v>77</v>
      </c>
      <c r="C15" s="63">
        <v>2.3646322378716746</v>
      </c>
      <c r="D15" s="64">
        <v>2.1743295019157087</v>
      </c>
      <c r="E15" s="64">
        <v>1.9946359605206694</v>
      </c>
      <c r="F15" s="31">
        <v>2.1689579067726754</v>
      </c>
    </row>
    <row r="16" spans="1:6" ht="16" customHeight="1" x14ac:dyDescent="0.5">
      <c r="A16" s="20">
        <v>12</v>
      </c>
      <c r="B16" s="105" t="s">
        <v>78</v>
      </c>
      <c r="C16" s="65">
        <v>1.9023203592814371</v>
      </c>
      <c r="D16" s="66">
        <v>1.7861635220125787</v>
      </c>
      <c r="E16" s="66">
        <v>1.7506862281116895</v>
      </c>
      <c r="F16" s="32">
        <v>1.8047874121191831</v>
      </c>
    </row>
    <row r="17" spans="1:8" ht="16" customHeight="1" x14ac:dyDescent="0.5">
      <c r="A17" s="19">
        <v>13</v>
      </c>
      <c r="B17" s="104" t="s">
        <v>79</v>
      </c>
      <c r="C17" s="63">
        <v>1.813838881625264</v>
      </c>
      <c r="D17" s="64">
        <v>1.7597559794712889</v>
      </c>
      <c r="E17" s="64">
        <v>1.8189465983906363</v>
      </c>
      <c r="F17" s="31">
        <v>1.7977312055373966</v>
      </c>
    </row>
    <row r="18" spans="1:8" ht="15.65" customHeight="1" x14ac:dyDescent="0.35">
      <c r="A18" s="172" t="s">
        <v>44</v>
      </c>
      <c r="B18" s="173"/>
      <c r="C18" s="173"/>
      <c r="D18" s="173"/>
      <c r="E18" s="176" t="s">
        <v>32</v>
      </c>
      <c r="F18" s="177"/>
    </row>
    <row r="19" spans="1:8" ht="16" x14ac:dyDescent="0.5">
      <c r="A19" s="13"/>
    </row>
    <row r="20" spans="1:8" ht="16" x14ac:dyDescent="0.5">
      <c r="B20" s="13"/>
    </row>
    <row r="21" spans="1:8" ht="14.5" x14ac:dyDescent="0.35"/>
    <row r="22" spans="1:8" ht="14.5" x14ac:dyDescent="0.35"/>
    <row r="23" spans="1:8" ht="14.5" x14ac:dyDescent="0.35"/>
    <row r="24" spans="1:8" ht="28.5" x14ac:dyDescent="0.65">
      <c r="B24" s="11"/>
    </row>
    <row r="25" spans="1:8" ht="14.5" x14ac:dyDescent="0.35"/>
    <row r="26" spans="1:8" ht="14.5" x14ac:dyDescent="0.35">
      <c r="G26" s="14"/>
      <c r="H26" s="14"/>
    </row>
    <row r="27" spans="1:8" ht="14.5" x14ac:dyDescent="0.35">
      <c r="G27" s="14"/>
      <c r="H27" s="14"/>
    </row>
    <row r="28" spans="1:8" ht="14.5" x14ac:dyDescent="0.35">
      <c r="G28" s="14"/>
      <c r="H28" s="14"/>
    </row>
    <row r="29" spans="1:8" ht="14.5" x14ac:dyDescent="0.35">
      <c r="G29" s="14"/>
      <c r="H29" s="14"/>
    </row>
    <row r="30" spans="1:8" ht="14.5" x14ac:dyDescent="0.35">
      <c r="G30" s="14"/>
      <c r="H30" s="14"/>
    </row>
    <row r="31" spans="1:8" ht="14.5" x14ac:dyDescent="0.35">
      <c r="G31" s="14"/>
      <c r="H31" s="14"/>
    </row>
    <row r="32" spans="1:8" ht="14.5" x14ac:dyDescent="0.35">
      <c r="G32" s="14"/>
      <c r="H32" s="14"/>
    </row>
    <row r="33" spans="7:8" ht="14.5" x14ac:dyDescent="0.35">
      <c r="G33" s="14"/>
      <c r="H33" s="14"/>
    </row>
    <row r="34" spans="7:8" ht="14.5" x14ac:dyDescent="0.35">
      <c r="G34" s="14"/>
      <c r="H34" s="14"/>
    </row>
    <row r="35" spans="7:8" ht="14.5" x14ac:dyDescent="0.35">
      <c r="G35" s="14"/>
      <c r="H35" s="14"/>
    </row>
    <row r="36" spans="7:8" ht="14.5" x14ac:dyDescent="0.35">
      <c r="G36" s="14"/>
      <c r="H36" s="14"/>
    </row>
    <row r="37" spans="7:8" ht="14.5" x14ac:dyDescent="0.35">
      <c r="G37" s="14"/>
      <c r="H37" s="14"/>
    </row>
    <row r="38" spans="7:8" ht="14.5" x14ac:dyDescent="0.35">
      <c r="G38" s="14"/>
      <c r="H38" s="14"/>
    </row>
  </sheetData>
  <mergeCells count="4">
    <mergeCell ref="A4:B4"/>
    <mergeCell ref="A2:F2"/>
    <mergeCell ref="A18:D18"/>
    <mergeCell ref="E18:F18"/>
  </mergeCells>
  <hyperlinks>
    <hyperlink ref="E18" location="'القائمة الرئيسية'!A1" display="العودة للقائمة الرئيسية" xr:uid="{D22CA69B-4D60-483E-95CD-4510D7CA012C}"/>
    <hyperlink ref="E18:F18" location="'Main Menu'!A1" display="Back to Main Menu" xr:uid="{29E89251-FA12-43A4-92E5-7BDEE6C8B92E}"/>
  </hyperlinks>
  <pageMargins left="0.7" right="0.7" top="0.75" bottom="0.75" header="0.3" footer="0.3"/>
  <pageSetup scale="83" orientation="portrait" r:id="rId1"/>
  <headerFooter>
    <oddFooter>&amp;C_x000D_&amp;1#&amp;"Calibri"&amp;11&amp;Kffa500 CONFIDENTIAL▮▮مقيّد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CDFC3-BF28-43A7-80D0-FE14519CE2A0}">
  <sheetPr codeName="Worksheet____22">
    <tabColor theme="3" tint="0.59999389629810485"/>
  </sheetPr>
  <dimension ref="A1:H40"/>
  <sheetViews>
    <sheetView showGridLines="0" view="pageBreakPreview" zoomScaleNormal="100" zoomScaleSheetLayoutView="100" workbookViewId="0">
      <selection activeCell="C5" sqref="C5:F17"/>
    </sheetView>
  </sheetViews>
  <sheetFormatPr defaultColWidth="8.7265625" defaultRowHeight="14.25" customHeight="1" x14ac:dyDescent="0.35"/>
  <cols>
    <col min="1" max="1" width="5.54296875" customWidth="1"/>
    <col min="2" max="2" width="19.26953125" customWidth="1"/>
    <col min="3" max="6" width="15.54296875" customWidth="1"/>
  </cols>
  <sheetData>
    <row r="1" spans="1:6" ht="48.65" customHeight="1" x14ac:dyDescent="0.35"/>
    <row r="2" spans="1:6" ht="46" customHeight="1" x14ac:dyDescent="0.35">
      <c r="A2" s="162" t="s">
        <v>212</v>
      </c>
      <c r="B2" s="162"/>
      <c r="C2" s="162"/>
      <c r="D2" s="162"/>
      <c r="E2" s="162"/>
      <c r="F2" s="162"/>
    </row>
    <row r="3" spans="1:6" ht="14.5" x14ac:dyDescent="0.35">
      <c r="A3" s="17" t="s">
        <v>129</v>
      </c>
      <c r="F3" s="101" t="s">
        <v>47</v>
      </c>
    </row>
    <row r="4" spans="1:6" ht="35.15" customHeight="1" x14ac:dyDescent="0.35">
      <c r="A4" s="170" t="s">
        <v>86</v>
      </c>
      <c r="B4" s="171"/>
      <c r="C4" s="24" t="s">
        <v>256</v>
      </c>
      <c r="D4" s="24" t="s">
        <v>257</v>
      </c>
      <c r="E4" s="24" t="s">
        <v>258</v>
      </c>
      <c r="F4" s="18" t="s">
        <v>87</v>
      </c>
    </row>
    <row r="5" spans="1:6" ht="16" customHeight="1" x14ac:dyDescent="0.5">
      <c r="A5" s="19">
        <v>1</v>
      </c>
      <c r="B5" s="104" t="s">
        <v>67</v>
      </c>
      <c r="C5" s="63">
        <v>2.0708565825414982</v>
      </c>
      <c r="D5" s="64">
        <v>2.0176414502699753</v>
      </c>
      <c r="E5" s="64">
        <v>2.2952697850599981</v>
      </c>
      <c r="F5" s="31">
        <v>2.1263248248721549</v>
      </c>
    </row>
    <row r="6" spans="1:6" ht="16" customHeight="1" x14ac:dyDescent="0.5">
      <c r="A6" s="20">
        <v>2</v>
      </c>
      <c r="B6" s="105" t="s">
        <v>68</v>
      </c>
      <c r="C6" s="65">
        <v>4.5181200569159818</v>
      </c>
      <c r="D6" s="66">
        <v>11.897414815067082</v>
      </c>
      <c r="E6" s="66">
        <v>7.4909804204898487</v>
      </c>
      <c r="F6" s="32">
        <v>7.2931200514712087</v>
      </c>
    </row>
    <row r="7" spans="1:6" ht="16" customHeight="1" x14ac:dyDescent="0.5">
      <c r="A7" s="19">
        <v>3</v>
      </c>
      <c r="B7" s="104" t="s">
        <v>69</v>
      </c>
      <c r="C7" s="63">
        <v>4.2989972115569897</v>
      </c>
      <c r="D7" s="64">
        <v>3.9891471216771297</v>
      </c>
      <c r="E7" s="64">
        <v>4.6409875151351301</v>
      </c>
      <c r="F7" s="31">
        <v>4.3014602804864648</v>
      </c>
    </row>
    <row r="8" spans="1:6" ht="16" customHeight="1" x14ac:dyDescent="0.5">
      <c r="A8" s="20">
        <v>4</v>
      </c>
      <c r="B8" s="105" t="s">
        <v>70</v>
      </c>
      <c r="C8" s="65">
        <v>1.6596212200481322</v>
      </c>
      <c r="D8" s="66">
        <v>1.6872514023457419</v>
      </c>
      <c r="E8" s="66">
        <v>1.6511339937434828</v>
      </c>
      <c r="F8" s="32">
        <v>1.6672338536657543</v>
      </c>
    </row>
    <row r="9" spans="1:6" ht="16" customHeight="1" x14ac:dyDescent="0.5">
      <c r="A9" s="19">
        <v>5</v>
      </c>
      <c r="B9" s="104" t="s">
        <v>71</v>
      </c>
      <c r="C9" s="63">
        <v>2.0431232457259503</v>
      </c>
      <c r="D9" s="64">
        <v>2.0352899799109405</v>
      </c>
      <c r="E9" s="64">
        <v>2.2384628191738938</v>
      </c>
      <c r="F9" s="31">
        <v>2.100724431517591</v>
      </c>
    </row>
    <row r="10" spans="1:6" ht="16" customHeight="1" x14ac:dyDescent="0.5">
      <c r="A10" s="20">
        <v>6</v>
      </c>
      <c r="B10" s="105" t="s">
        <v>72</v>
      </c>
      <c r="C10" s="65">
        <v>1.7281436249954294</v>
      </c>
      <c r="D10" s="66">
        <v>1.8958894420414047</v>
      </c>
      <c r="E10" s="66">
        <v>1.8522177091795289</v>
      </c>
      <c r="F10" s="32">
        <v>1.8333737339670964</v>
      </c>
    </row>
    <row r="11" spans="1:6" ht="16" customHeight="1" x14ac:dyDescent="0.5">
      <c r="A11" s="19">
        <v>7</v>
      </c>
      <c r="B11" s="104" t="s">
        <v>73</v>
      </c>
      <c r="C11" s="63">
        <v>2.1350380569571539</v>
      </c>
      <c r="D11" s="64">
        <v>2.0407805945650193</v>
      </c>
      <c r="E11" s="64">
        <v>3.335718932986337</v>
      </c>
      <c r="F11" s="31">
        <v>2.4748564774696709</v>
      </c>
    </row>
    <row r="12" spans="1:6" ht="16" customHeight="1" x14ac:dyDescent="0.5">
      <c r="A12" s="20">
        <v>8</v>
      </c>
      <c r="B12" s="105" t="s">
        <v>74</v>
      </c>
      <c r="C12" s="65">
        <v>1.661567877629063</v>
      </c>
      <c r="D12" s="66">
        <v>1.6493569521960689</v>
      </c>
      <c r="E12" s="66">
        <v>1.5222966234506341</v>
      </c>
      <c r="F12" s="32">
        <v>1.6149052194235263</v>
      </c>
    </row>
    <row r="13" spans="1:6" ht="16" customHeight="1" x14ac:dyDescent="0.5">
      <c r="A13" s="19">
        <v>9</v>
      </c>
      <c r="B13" s="104" t="s">
        <v>75</v>
      </c>
      <c r="C13" s="63">
        <v>3.6291943450860158</v>
      </c>
      <c r="D13" s="64">
        <v>1.6735102653980971</v>
      </c>
      <c r="E13" s="64">
        <v>1.6734036321031049</v>
      </c>
      <c r="F13" s="31">
        <v>2.2878009630818621</v>
      </c>
    </row>
    <row r="14" spans="1:6" ht="16" customHeight="1" x14ac:dyDescent="0.5">
      <c r="A14" s="20">
        <v>10</v>
      </c>
      <c r="B14" s="105" t="s">
        <v>76</v>
      </c>
      <c r="C14" s="65">
        <v>1.6874129297036786</v>
      </c>
      <c r="D14" s="66">
        <v>1.768558812236017</v>
      </c>
      <c r="E14" s="66">
        <v>1.7810728458049887</v>
      </c>
      <c r="F14" s="32">
        <v>1.7476143429999418</v>
      </c>
    </row>
    <row r="15" spans="1:6" ht="16" customHeight="1" x14ac:dyDescent="0.5">
      <c r="A15" s="19">
        <v>11</v>
      </c>
      <c r="B15" s="104" t="s">
        <v>77</v>
      </c>
      <c r="C15" s="63">
        <v>1.6657077100115074</v>
      </c>
      <c r="D15" s="64">
        <v>1.6262240501370937</v>
      </c>
      <c r="E15" s="64">
        <v>1.5393436838390966</v>
      </c>
      <c r="F15" s="31">
        <v>1.6082999749812359</v>
      </c>
    </row>
    <row r="16" spans="1:6" ht="16" customHeight="1" x14ac:dyDescent="0.5">
      <c r="A16" s="20">
        <v>12</v>
      </c>
      <c r="B16" s="105" t="s">
        <v>78</v>
      </c>
      <c r="C16" s="65">
        <v>2.0217799474277132</v>
      </c>
      <c r="D16" s="66">
        <v>1.6402007757243897</v>
      </c>
      <c r="E16" s="66">
        <v>2.0055693069306932</v>
      </c>
      <c r="F16" s="32">
        <v>1.8539599143802297</v>
      </c>
    </row>
    <row r="17" spans="1:8" ht="16" customHeight="1" x14ac:dyDescent="0.5">
      <c r="A17" s="19">
        <v>13</v>
      </c>
      <c r="B17" s="104" t="s">
        <v>79</v>
      </c>
      <c r="C17" s="63">
        <v>1.7696335078534031</v>
      </c>
      <c r="D17" s="64">
        <v>1.7927356586912655</v>
      </c>
      <c r="E17" s="64">
        <v>1.8282915586286372</v>
      </c>
      <c r="F17" s="31">
        <v>1.7980192076830732</v>
      </c>
    </row>
    <row r="18" spans="1:8" ht="15.65" customHeight="1" x14ac:dyDescent="0.35">
      <c r="A18" s="172" t="s">
        <v>44</v>
      </c>
      <c r="B18" s="173"/>
      <c r="C18" s="173"/>
      <c r="D18" s="173"/>
      <c r="E18" s="176" t="s">
        <v>32</v>
      </c>
      <c r="F18" s="177"/>
    </row>
    <row r="19" spans="1:8" ht="16" x14ac:dyDescent="0.5">
      <c r="A19" s="13"/>
    </row>
    <row r="20" spans="1:8" ht="16" x14ac:dyDescent="0.5">
      <c r="A20" s="178"/>
      <c r="B20" s="178"/>
    </row>
    <row r="23" spans="1:8" ht="28.5" x14ac:dyDescent="0.65">
      <c r="B23" s="11"/>
    </row>
    <row r="28" spans="1:8" ht="14.5" x14ac:dyDescent="0.35">
      <c r="G28" s="14"/>
      <c r="H28" s="14"/>
    </row>
    <row r="29" spans="1:8" ht="14.5" x14ac:dyDescent="0.35">
      <c r="G29" s="14"/>
      <c r="H29" s="14"/>
    </row>
    <row r="30" spans="1:8" ht="14.5" x14ac:dyDescent="0.35">
      <c r="G30" s="14"/>
      <c r="H30" s="14"/>
    </row>
    <row r="31" spans="1:8" ht="14.5" x14ac:dyDescent="0.35">
      <c r="G31" s="14"/>
      <c r="H31" s="14"/>
    </row>
    <row r="32" spans="1:8" ht="14.5" x14ac:dyDescent="0.35">
      <c r="G32" s="14"/>
      <c r="H32" s="14"/>
    </row>
    <row r="33" spans="7:8" ht="14.5" x14ac:dyDescent="0.35">
      <c r="G33" s="14"/>
      <c r="H33" s="14"/>
    </row>
    <row r="34" spans="7:8" ht="14.5" x14ac:dyDescent="0.35">
      <c r="G34" s="14"/>
      <c r="H34" s="14"/>
    </row>
    <row r="35" spans="7:8" ht="14.5" x14ac:dyDescent="0.35">
      <c r="G35" s="14"/>
      <c r="H35" s="14"/>
    </row>
    <row r="36" spans="7:8" ht="14.5" x14ac:dyDescent="0.35">
      <c r="G36" s="14"/>
      <c r="H36" s="14"/>
    </row>
    <row r="37" spans="7:8" ht="14.5" x14ac:dyDescent="0.35">
      <c r="G37" s="14"/>
      <c r="H37" s="14"/>
    </row>
    <row r="38" spans="7:8" ht="14.5" x14ac:dyDescent="0.35">
      <c r="G38" s="14"/>
      <c r="H38" s="14"/>
    </row>
    <row r="39" spans="7:8" ht="14.5" x14ac:dyDescent="0.35">
      <c r="G39" s="14"/>
      <c r="H39" s="14"/>
    </row>
    <row r="40" spans="7:8" ht="14.5" x14ac:dyDescent="0.35">
      <c r="G40" s="14"/>
      <c r="H40" s="14"/>
    </row>
  </sheetData>
  <mergeCells count="5">
    <mergeCell ref="A4:B4"/>
    <mergeCell ref="A20:B20"/>
    <mergeCell ref="A2:F2"/>
    <mergeCell ref="A18:D18"/>
    <mergeCell ref="E18:F18"/>
  </mergeCells>
  <hyperlinks>
    <hyperlink ref="E18" location="'القائمة الرئيسية'!A1" display="العودة للقائمة الرئيسية" xr:uid="{69D534A5-257A-4AA9-8BC4-A28A14529284}"/>
    <hyperlink ref="E18:F18" location="'Main Menu'!A1" display="Back to Main Menu" xr:uid="{21EEFB68-D04F-42F3-BADF-DE3E68E88996}"/>
  </hyperlinks>
  <pageMargins left="0.7" right="0.7" top="0.75" bottom="0.75" header="0.3" footer="0.3"/>
  <pageSetup scale="83" orientation="portrait" r:id="rId1"/>
  <headerFooter>
    <oddFooter>&amp;C_x000D_&amp;1#&amp;"Calibri"&amp;11&amp;Kffa500 CONFIDENTIAL▮▮مقيّد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AE2D7-72BB-442C-9EC9-77061A8464A9}">
  <sheetPr>
    <tabColor theme="3" tint="0.59996337778862885"/>
  </sheetPr>
  <dimension ref="A1:K25"/>
  <sheetViews>
    <sheetView showGridLines="0" view="pageBreakPreview" zoomScaleNormal="100" zoomScaleSheetLayoutView="100" workbookViewId="0">
      <selection activeCell="C5" sqref="C5:E21"/>
    </sheetView>
  </sheetViews>
  <sheetFormatPr defaultColWidth="8.7265625" defaultRowHeight="14.5" x14ac:dyDescent="0.35"/>
  <cols>
    <col min="1" max="1" width="5.54296875" customWidth="1"/>
    <col min="2" max="2" width="29.7265625" customWidth="1"/>
    <col min="3" max="4" width="20.54296875" customWidth="1"/>
    <col min="5" max="6" width="24.54296875" customWidth="1"/>
    <col min="7" max="8" width="15.54296875" customWidth="1"/>
  </cols>
  <sheetData>
    <row r="1" spans="1:8" ht="41.5" customHeight="1" x14ac:dyDescent="0.35"/>
    <row r="2" spans="1:8" ht="46" customHeight="1" x14ac:dyDescent="0.35">
      <c r="A2" s="151" t="s">
        <v>250</v>
      </c>
      <c r="B2" s="151"/>
      <c r="C2" s="151"/>
      <c r="D2" s="151"/>
      <c r="E2" s="151"/>
      <c r="F2" s="121"/>
      <c r="G2" s="121"/>
      <c r="H2" s="121"/>
    </row>
    <row r="3" spans="1:8" x14ac:dyDescent="0.35">
      <c r="A3" s="122" t="s">
        <v>130</v>
      </c>
      <c r="E3" s="136" t="s">
        <v>131</v>
      </c>
    </row>
    <row r="4" spans="1:8" ht="43.5" customHeight="1" x14ac:dyDescent="0.35">
      <c r="A4" s="152" t="s">
        <v>90</v>
      </c>
      <c r="B4" s="153"/>
      <c r="C4" s="123" t="s">
        <v>123</v>
      </c>
      <c r="D4" s="123" t="s">
        <v>92</v>
      </c>
      <c r="E4" s="124" t="s">
        <v>124</v>
      </c>
    </row>
    <row r="5" spans="1:8" ht="16" customHeight="1" x14ac:dyDescent="0.35">
      <c r="A5" s="125">
        <v>1</v>
      </c>
      <c r="B5" s="126" t="s">
        <v>94</v>
      </c>
      <c r="C5" s="82">
        <v>2.1092342200775458</v>
      </c>
      <c r="D5" s="82">
        <v>2.1484896535768097</v>
      </c>
      <c r="E5" s="82">
        <v>2.1284075541313263</v>
      </c>
    </row>
    <row r="6" spans="1:8" ht="16" customHeight="1" x14ac:dyDescent="0.35">
      <c r="A6" s="128">
        <v>2</v>
      </c>
      <c r="B6" s="129" t="s">
        <v>95</v>
      </c>
      <c r="C6" s="83">
        <v>3.8310144660462546</v>
      </c>
      <c r="D6" s="83">
        <v>8.9159225800406681</v>
      </c>
      <c r="E6" s="83">
        <v>8.8853293374999094</v>
      </c>
    </row>
    <row r="7" spans="1:8" ht="16" customHeight="1" x14ac:dyDescent="0.35">
      <c r="A7" s="125">
        <v>3</v>
      </c>
      <c r="B7" s="126" t="s">
        <v>96</v>
      </c>
      <c r="C7" s="82">
        <v>1.9107036392994659</v>
      </c>
      <c r="D7" s="82">
        <v>2.4179373896532197</v>
      </c>
      <c r="E7" s="82">
        <v>2.2143469633972459</v>
      </c>
    </row>
    <row r="8" spans="1:8" ht="16" customHeight="1" x14ac:dyDescent="0.35">
      <c r="A8" s="128">
        <v>4</v>
      </c>
      <c r="B8" s="129" t="s">
        <v>97</v>
      </c>
      <c r="C8" s="83">
        <v>1.7231974054319925</v>
      </c>
      <c r="D8" s="83">
        <v>1.9532395919492693</v>
      </c>
      <c r="E8" s="83">
        <v>1.805539381618293</v>
      </c>
    </row>
    <row r="9" spans="1:8" ht="16" customHeight="1" x14ac:dyDescent="0.35">
      <c r="A9" s="125">
        <v>5</v>
      </c>
      <c r="B9" s="126" t="s">
        <v>98</v>
      </c>
      <c r="C9" s="82">
        <v>2.7720017454411834</v>
      </c>
      <c r="D9" s="82">
        <v>4.3485481643296087</v>
      </c>
      <c r="E9" s="82">
        <v>4.2838590514692543</v>
      </c>
    </row>
    <row r="10" spans="1:8" ht="16" customHeight="1" x14ac:dyDescent="0.35">
      <c r="A10" s="128">
        <v>6</v>
      </c>
      <c r="B10" s="129" t="s">
        <v>99</v>
      </c>
      <c r="C10" s="83">
        <v>1.6733940754938281</v>
      </c>
      <c r="D10" s="83">
        <v>1.7043061343370525</v>
      </c>
      <c r="E10" s="83">
        <v>1.6854391647096825</v>
      </c>
    </row>
    <row r="11" spans="1:8" ht="16" customHeight="1" x14ac:dyDescent="0.35">
      <c r="A11" s="125">
        <v>7</v>
      </c>
      <c r="B11" s="126" t="s">
        <v>100</v>
      </c>
      <c r="C11" s="82">
        <v>1.768014331844119</v>
      </c>
      <c r="D11" s="82">
        <v>1.5778443113772456</v>
      </c>
      <c r="E11" s="82">
        <v>1.7069680132151974</v>
      </c>
    </row>
    <row r="12" spans="1:8" ht="16" customHeight="1" x14ac:dyDescent="0.35">
      <c r="A12" s="128">
        <v>8</v>
      </c>
      <c r="B12" s="129" t="s">
        <v>101</v>
      </c>
      <c r="C12" s="83">
        <v>2.0977170760992503</v>
      </c>
      <c r="D12" s="83">
        <v>2.0883673996062249</v>
      </c>
      <c r="E12" s="83">
        <v>2.0916496370143727</v>
      </c>
    </row>
    <row r="13" spans="1:8" ht="16" customHeight="1" x14ac:dyDescent="0.35">
      <c r="A13" s="125">
        <v>9</v>
      </c>
      <c r="B13" s="126" t="s">
        <v>102</v>
      </c>
      <c r="C13" s="82">
        <v>1.8122157650454387</v>
      </c>
      <c r="D13" s="82">
        <v>1.8955997992303832</v>
      </c>
      <c r="E13" s="82">
        <v>1.8436832187123597</v>
      </c>
    </row>
    <row r="14" spans="1:8" ht="16" customHeight="1" x14ac:dyDescent="0.35">
      <c r="A14" s="128">
        <v>10</v>
      </c>
      <c r="B14" s="129" t="s">
        <v>103</v>
      </c>
      <c r="C14" s="83">
        <v>1.88943426204392</v>
      </c>
      <c r="D14" s="83">
        <v>1.9845087174726581</v>
      </c>
      <c r="E14" s="83">
        <v>1.9364430483239381</v>
      </c>
    </row>
    <row r="15" spans="1:8" ht="16" customHeight="1" x14ac:dyDescent="0.35">
      <c r="A15" s="125">
        <v>11</v>
      </c>
      <c r="B15" s="126" t="s">
        <v>104</v>
      </c>
      <c r="C15" s="82">
        <v>1.7188626432268068</v>
      </c>
      <c r="D15" s="82">
        <v>1.5996785962473941</v>
      </c>
      <c r="E15" s="82">
        <v>1.6811083747231126</v>
      </c>
    </row>
    <row r="16" spans="1:8" ht="16" customHeight="1" x14ac:dyDescent="0.35">
      <c r="A16" s="128">
        <v>12</v>
      </c>
      <c r="B16" s="129" t="s">
        <v>105</v>
      </c>
      <c r="C16" s="83">
        <v>1.5907458271709276</v>
      </c>
      <c r="D16" s="83">
        <v>1.5164620855799014</v>
      </c>
      <c r="E16" s="83">
        <v>1.5426022304832714</v>
      </c>
    </row>
    <row r="17" spans="1:11" ht="16" customHeight="1" x14ac:dyDescent="0.35">
      <c r="A17" s="125">
        <v>13</v>
      </c>
      <c r="B17" s="126" t="s">
        <v>106</v>
      </c>
      <c r="C17" s="82">
        <v>1.6209496949817601</v>
      </c>
      <c r="D17" s="82">
        <v>1.8875425389295659</v>
      </c>
      <c r="E17" s="82">
        <v>1.7917689944164841</v>
      </c>
    </row>
    <row r="18" spans="1:11" ht="16" customHeight="1" x14ac:dyDescent="0.35">
      <c r="A18" s="128">
        <v>14</v>
      </c>
      <c r="B18" s="129" t="s">
        <v>107</v>
      </c>
      <c r="C18" s="83">
        <v>2.6230738308991022</v>
      </c>
      <c r="D18" s="83">
        <v>1.6705926891852101</v>
      </c>
      <c r="E18" s="83">
        <v>2.1325549152982974</v>
      </c>
    </row>
    <row r="19" spans="1:11" ht="16" customHeight="1" x14ac:dyDescent="0.35">
      <c r="A19" s="125">
        <v>15</v>
      </c>
      <c r="B19" s="126" t="s">
        <v>108</v>
      </c>
      <c r="C19" s="82">
        <v>1.7929858950867175</v>
      </c>
      <c r="D19" s="82">
        <v>1.5728382238379641</v>
      </c>
      <c r="E19" s="82">
        <v>1.7385864159902467</v>
      </c>
    </row>
    <row r="20" spans="1:11" ht="16" customHeight="1" x14ac:dyDescent="0.35">
      <c r="A20" s="128">
        <v>16</v>
      </c>
      <c r="B20" s="129" t="s">
        <v>109</v>
      </c>
      <c r="C20" s="83">
        <v>1.8638361213495889</v>
      </c>
      <c r="D20" s="83">
        <v>1.8975100401606426</v>
      </c>
      <c r="E20" s="83">
        <v>1.874145477794718</v>
      </c>
    </row>
    <row r="21" spans="1:11" ht="16" customHeight="1" x14ac:dyDescent="0.35">
      <c r="A21" s="125">
        <v>17</v>
      </c>
      <c r="B21" s="126" t="s">
        <v>110</v>
      </c>
      <c r="C21" s="82">
        <v>1.889972886534254</v>
      </c>
      <c r="D21" s="82">
        <v>2.0947634522425957</v>
      </c>
      <c r="E21" s="82">
        <v>1.9823746611956974</v>
      </c>
    </row>
    <row r="22" spans="1:11" ht="15.65" customHeight="1" x14ac:dyDescent="0.35">
      <c r="A22" s="154" t="s">
        <v>44</v>
      </c>
      <c r="B22" s="155"/>
      <c r="C22" s="155"/>
      <c r="D22" s="137"/>
      <c r="E22" s="141" t="s">
        <v>111</v>
      </c>
      <c r="G22" s="131"/>
      <c r="H22" s="131"/>
      <c r="I22" s="14"/>
      <c r="J22" s="14"/>
      <c r="K22" s="14"/>
    </row>
    <row r="23" spans="1:11" ht="14.15" customHeight="1" x14ac:dyDescent="0.35">
      <c r="A23" s="156" t="s">
        <v>112</v>
      </c>
      <c r="B23" s="157"/>
      <c r="C23" s="157"/>
      <c r="D23" s="138"/>
      <c r="I23" s="14"/>
      <c r="J23" s="14"/>
      <c r="K23" s="14"/>
    </row>
    <row r="24" spans="1:11" ht="14.15" customHeight="1" x14ac:dyDescent="0.35">
      <c r="A24" s="147" t="s">
        <v>113</v>
      </c>
      <c r="B24" s="148"/>
      <c r="C24" s="148"/>
      <c r="D24" s="138"/>
      <c r="I24" s="14"/>
      <c r="J24" s="14"/>
      <c r="K24" s="14"/>
    </row>
    <row r="25" spans="1:11" ht="14.15" customHeight="1" x14ac:dyDescent="0.35">
      <c r="A25" s="147" t="s">
        <v>114</v>
      </c>
      <c r="B25" s="148"/>
      <c r="C25" s="148"/>
      <c r="D25" s="138"/>
      <c r="I25" s="14"/>
      <c r="J25" s="14"/>
      <c r="K25" s="14"/>
    </row>
  </sheetData>
  <mergeCells count="6">
    <mergeCell ref="A25:C25"/>
    <mergeCell ref="A2:E2"/>
    <mergeCell ref="A4:B4"/>
    <mergeCell ref="A22:C22"/>
    <mergeCell ref="A23:C23"/>
    <mergeCell ref="A24:C24"/>
  </mergeCells>
  <hyperlinks>
    <hyperlink ref="E22" location="'Main Menu'!A1" display="Return to main menu" xr:uid="{5F749118-1DE5-448F-8CC5-D5BDCEBFFD3F}"/>
  </hyperlinks>
  <pageMargins left="0.7" right="0.7" top="0.75" bottom="0.75" header="0.3" footer="0.3"/>
  <pageSetup scale="60" orientation="portrait" r:id="rId1"/>
  <headerFooter>
    <oddFooter>&amp;C_x000D_&amp;1#&amp;"Calibri"&amp;11&amp;Kffa500 CONFIDENTIAL▪▪RESTRICTED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E844D-F1D2-4D68-9D51-4CEBDA349B20}">
  <sheetPr>
    <tabColor theme="3" tint="0.59996337778862885"/>
  </sheetPr>
  <dimension ref="A1:K25"/>
  <sheetViews>
    <sheetView showGridLines="0" view="pageBreakPreview" zoomScaleNormal="100" zoomScaleSheetLayoutView="100" workbookViewId="0">
      <selection activeCell="C5" sqref="C5:F21"/>
    </sheetView>
  </sheetViews>
  <sheetFormatPr defaultColWidth="8.7265625" defaultRowHeight="14.5" x14ac:dyDescent="0.35"/>
  <cols>
    <col min="1" max="1" width="5.54296875" customWidth="1"/>
    <col min="2" max="2" width="27.81640625" customWidth="1"/>
    <col min="3" max="6" width="20.54296875" customWidth="1"/>
    <col min="7" max="8" width="15.54296875" customWidth="1"/>
  </cols>
  <sheetData>
    <row r="1" spans="1:8" ht="41.5" customHeight="1" x14ac:dyDescent="0.35"/>
    <row r="2" spans="1:8" ht="46" customHeight="1" x14ac:dyDescent="0.35">
      <c r="A2" s="151" t="s">
        <v>251</v>
      </c>
      <c r="B2" s="151"/>
      <c r="C2" s="151"/>
      <c r="D2" s="151"/>
      <c r="E2" s="151"/>
      <c r="F2" s="151"/>
      <c r="G2" s="121"/>
      <c r="H2" s="121"/>
    </row>
    <row r="3" spans="1:8" x14ac:dyDescent="0.35">
      <c r="A3" s="122" t="s">
        <v>132</v>
      </c>
      <c r="F3" s="136" t="s">
        <v>131</v>
      </c>
    </row>
    <row r="4" spans="1:8" ht="35.15" customHeight="1" x14ac:dyDescent="0.35">
      <c r="A4" s="152" t="s">
        <v>90</v>
      </c>
      <c r="B4" s="153"/>
      <c r="C4" s="123" t="s">
        <v>256</v>
      </c>
      <c r="D4" s="123" t="s">
        <v>257</v>
      </c>
      <c r="E4" s="124" t="s">
        <v>258</v>
      </c>
      <c r="F4" s="124" t="s">
        <v>117</v>
      </c>
    </row>
    <row r="5" spans="1:8" ht="16" customHeight="1" x14ac:dyDescent="0.35">
      <c r="A5" s="125">
        <v>1</v>
      </c>
      <c r="B5" s="126" t="s">
        <v>94</v>
      </c>
      <c r="C5" s="139">
        <v>2.1026533350647103</v>
      </c>
      <c r="D5" s="139">
        <v>2.0297802582774196</v>
      </c>
      <c r="E5" s="139">
        <v>2.2528860264144792</v>
      </c>
      <c r="F5" s="139">
        <v>2.1284075541313263</v>
      </c>
    </row>
    <row r="6" spans="1:8" ht="16" customHeight="1" x14ac:dyDescent="0.35">
      <c r="A6" s="128">
        <v>2</v>
      </c>
      <c r="B6" s="129" t="s">
        <v>95</v>
      </c>
      <c r="C6" s="140">
        <v>5.0943203016927168</v>
      </c>
      <c r="D6" s="140">
        <v>16.7205421425403</v>
      </c>
      <c r="E6" s="140">
        <v>9.0528310264576195</v>
      </c>
      <c r="F6" s="140">
        <v>8.8853293374999094</v>
      </c>
    </row>
    <row r="7" spans="1:8" ht="16" customHeight="1" x14ac:dyDescent="0.35">
      <c r="A7" s="125">
        <v>3</v>
      </c>
      <c r="B7" s="126" t="s">
        <v>96</v>
      </c>
      <c r="C7" s="139">
        <v>1.976621692658139</v>
      </c>
      <c r="D7" s="139">
        <v>2.2028891202498699</v>
      </c>
      <c r="E7" s="139">
        <v>2.5198765718607907</v>
      </c>
      <c r="F7" s="139">
        <v>2.2143469633972459</v>
      </c>
    </row>
    <row r="8" spans="1:8" ht="16" customHeight="1" x14ac:dyDescent="0.35">
      <c r="A8" s="128">
        <v>4</v>
      </c>
      <c r="B8" s="129" t="s">
        <v>97</v>
      </c>
      <c r="C8" s="140">
        <v>2.0145353226182796</v>
      </c>
      <c r="D8" s="140">
        <v>1.7434069747267364</v>
      </c>
      <c r="E8" s="140">
        <v>1.6252947870112309</v>
      </c>
      <c r="F8" s="140">
        <v>1.805539381618293</v>
      </c>
    </row>
    <row r="9" spans="1:8" ht="16" customHeight="1" x14ac:dyDescent="0.35">
      <c r="A9" s="125">
        <v>5</v>
      </c>
      <c r="B9" s="126" t="s">
        <v>98</v>
      </c>
      <c r="C9" s="139">
        <v>4.2807102951423452</v>
      </c>
      <c r="D9" s="139">
        <v>3.9735032301853952</v>
      </c>
      <c r="E9" s="139">
        <v>4.6213956964714216</v>
      </c>
      <c r="F9" s="139">
        <v>4.2838590514692543</v>
      </c>
    </row>
    <row r="10" spans="1:8" ht="16" customHeight="1" x14ac:dyDescent="0.35">
      <c r="A10" s="128">
        <v>6</v>
      </c>
      <c r="B10" s="129" t="s">
        <v>99</v>
      </c>
      <c r="C10" s="140">
        <v>1.6985787208487639</v>
      </c>
      <c r="D10" s="140">
        <v>1.66746170301704</v>
      </c>
      <c r="E10" s="140">
        <v>1.6915138290971281</v>
      </c>
      <c r="F10" s="140">
        <v>1.6854391647096825</v>
      </c>
    </row>
    <row r="11" spans="1:8" ht="16" customHeight="1" x14ac:dyDescent="0.35">
      <c r="A11" s="125">
        <v>7</v>
      </c>
      <c r="B11" s="126" t="s">
        <v>100</v>
      </c>
      <c r="C11" s="139">
        <v>1.6875691804225419</v>
      </c>
      <c r="D11" s="139">
        <v>1.6547100886056272</v>
      </c>
      <c r="E11" s="139">
        <v>1.7940136460979133</v>
      </c>
      <c r="F11" s="139">
        <v>1.7069680132151974</v>
      </c>
    </row>
    <row r="12" spans="1:8" ht="16" customHeight="1" x14ac:dyDescent="0.35">
      <c r="A12" s="128">
        <v>8</v>
      </c>
      <c r="B12" s="129" t="s">
        <v>101</v>
      </c>
      <c r="C12" s="140">
        <v>2.0710314739794327</v>
      </c>
      <c r="D12" s="140">
        <v>2.0373451654649659</v>
      </c>
      <c r="E12" s="140">
        <v>2.1791167474642457</v>
      </c>
      <c r="F12" s="140">
        <v>2.0916496370143727</v>
      </c>
    </row>
    <row r="13" spans="1:8" ht="16" customHeight="1" x14ac:dyDescent="0.35">
      <c r="A13" s="125">
        <v>9</v>
      </c>
      <c r="B13" s="126" t="s">
        <v>102</v>
      </c>
      <c r="C13" s="139">
        <v>1.8523450684221958</v>
      </c>
      <c r="D13" s="139">
        <v>1.8459524742959037</v>
      </c>
      <c r="E13" s="139">
        <v>1.8332636545525129</v>
      </c>
      <c r="F13" s="139">
        <v>1.8436832187123597</v>
      </c>
    </row>
    <row r="14" spans="1:8" ht="16" customHeight="1" x14ac:dyDescent="0.35">
      <c r="A14" s="128">
        <v>10</v>
      </c>
      <c r="B14" s="129" t="s">
        <v>103</v>
      </c>
      <c r="C14" s="140">
        <v>1.9810391095860278</v>
      </c>
      <c r="D14" s="140">
        <v>1.8657270655751541</v>
      </c>
      <c r="E14" s="140">
        <v>1.9648746135348678</v>
      </c>
      <c r="F14" s="140">
        <v>1.9364430483239381</v>
      </c>
    </row>
    <row r="15" spans="1:8" ht="16" customHeight="1" x14ac:dyDescent="0.35">
      <c r="A15" s="125">
        <v>11</v>
      </c>
      <c r="B15" s="126" t="s">
        <v>104</v>
      </c>
      <c r="C15" s="139">
        <v>1.7415542656700214</v>
      </c>
      <c r="D15" s="139">
        <v>1.640948986240466</v>
      </c>
      <c r="E15" s="139">
        <v>1.6634577169353058</v>
      </c>
      <c r="F15" s="139">
        <v>1.6811083747231126</v>
      </c>
    </row>
    <row r="16" spans="1:8" ht="16" customHeight="1" x14ac:dyDescent="0.35">
      <c r="A16" s="128">
        <v>12</v>
      </c>
      <c r="B16" s="129" t="s">
        <v>105</v>
      </c>
      <c r="C16" s="140">
        <v>1.6774838853078462</v>
      </c>
      <c r="D16" s="140">
        <v>1.4753016162076029</v>
      </c>
      <c r="E16" s="140">
        <v>1.474330846862659</v>
      </c>
      <c r="F16" s="140">
        <v>1.5426022304832714</v>
      </c>
    </row>
    <row r="17" spans="1:11" ht="16" customHeight="1" x14ac:dyDescent="0.35">
      <c r="A17" s="125">
        <v>13</v>
      </c>
      <c r="B17" s="126" t="s">
        <v>106</v>
      </c>
      <c r="C17" s="139">
        <v>1.7375839855925745</v>
      </c>
      <c r="D17" s="139">
        <v>1.7981964791333251</v>
      </c>
      <c r="E17" s="139">
        <v>1.8378231477392397</v>
      </c>
      <c r="F17" s="139">
        <v>1.7917689944164841</v>
      </c>
    </row>
    <row r="18" spans="1:11" ht="16" customHeight="1" x14ac:dyDescent="0.35">
      <c r="A18" s="128">
        <v>14</v>
      </c>
      <c r="B18" s="129" t="s">
        <v>107</v>
      </c>
      <c r="C18" s="140">
        <v>2.3347659349378471</v>
      </c>
      <c r="D18" s="140">
        <v>2.0492221205386323</v>
      </c>
      <c r="E18" s="140">
        <v>2.0192503176620078</v>
      </c>
      <c r="F18" s="140">
        <v>2.1325549152982974</v>
      </c>
    </row>
    <row r="19" spans="1:11" ht="16" customHeight="1" x14ac:dyDescent="0.35">
      <c r="A19" s="125">
        <v>15</v>
      </c>
      <c r="B19" s="126" t="s">
        <v>108</v>
      </c>
      <c r="C19" s="139">
        <v>1.7723417332513829</v>
      </c>
      <c r="D19" s="139">
        <v>1.7482835635701879</v>
      </c>
      <c r="E19" s="139">
        <v>1.7027866605756052</v>
      </c>
      <c r="F19" s="139">
        <v>1.7385864159902467</v>
      </c>
    </row>
    <row r="20" spans="1:11" ht="16" customHeight="1" x14ac:dyDescent="0.35">
      <c r="A20" s="128">
        <v>16</v>
      </c>
      <c r="B20" s="129" t="s">
        <v>109</v>
      </c>
      <c r="C20" s="140">
        <v>1.8754612546125462</v>
      </c>
      <c r="D20" s="140">
        <v>1.8095238095238095</v>
      </c>
      <c r="E20" s="140">
        <v>1.9351405052512063</v>
      </c>
      <c r="F20" s="140">
        <v>1.874145477794718</v>
      </c>
    </row>
    <row r="21" spans="1:11" ht="16" customHeight="1" x14ac:dyDescent="0.35">
      <c r="A21" s="125">
        <v>17</v>
      </c>
      <c r="B21" s="126" t="s">
        <v>110</v>
      </c>
      <c r="C21" s="139">
        <v>1.9311146079202728</v>
      </c>
      <c r="D21" s="139">
        <v>1.8387842856212131</v>
      </c>
      <c r="E21" s="139">
        <v>2.1925996450396097</v>
      </c>
      <c r="F21" s="139">
        <v>1.9823746611956974</v>
      </c>
    </row>
    <row r="22" spans="1:11" ht="15.65" customHeight="1" x14ac:dyDescent="0.35">
      <c r="A22" s="154" t="s">
        <v>44</v>
      </c>
      <c r="B22" s="155"/>
      <c r="C22" s="155"/>
      <c r="D22" s="137"/>
      <c r="F22" s="141" t="s">
        <v>111</v>
      </c>
      <c r="G22" s="131"/>
      <c r="H22" s="131"/>
      <c r="I22" s="14"/>
      <c r="J22" s="14"/>
      <c r="K22" s="14"/>
    </row>
    <row r="23" spans="1:11" ht="14.15" customHeight="1" x14ac:dyDescent="0.35">
      <c r="A23" s="156" t="s">
        <v>112</v>
      </c>
      <c r="B23" s="157"/>
      <c r="C23" s="157"/>
      <c r="D23" s="138"/>
      <c r="I23" s="14"/>
      <c r="J23" s="14"/>
      <c r="K23" s="14"/>
    </row>
    <row r="24" spans="1:11" ht="14.15" customHeight="1" x14ac:dyDescent="0.35">
      <c r="A24" s="147" t="s">
        <v>113</v>
      </c>
      <c r="B24" s="148"/>
      <c r="C24" s="148"/>
      <c r="D24" s="138"/>
      <c r="I24" s="14"/>
      <c r="J24" s="14"/>
      <c r="K24" s="14"/>
    </row>
    <row r="25" spans="1:11" ht="14.15" customHeight="1" x14ac:dyDescent="0.35">
      <c r="A25" s="147" t="s">
        <v>114</v>
      </c>
      <c r="B25" s="148"/>
      <c r="C25" s="148"/>
      <c r="D25" s="138"/>
      <c r="I25" s="14"/>
      <c r="J25" s="14"/>
      <c r="K25" s="14"/>
    </row>
  </sheetData>
  <mergeCells count="6">
    <mergeCell ref="A25:C25"/>
    <mergeCell ref="A2:F2"/>
    <mergeCell ref="A4:B4"/>
    <mergeCell ref="A22:C22"/>
    <mergeCell ref="A23:C23"/>
    <mergeCell ref="A24:C24"/>
  </mergeCells>
  <hyperlinks>
    <hyperlink ref="F22" location="'Main Menu'!A1" display="Return to main menu" xr:uid="{012AF2BE-0AA1-4965-A5F5-FB2CE41E4172}"/>
  </hyperlinks>
  <pageMargins left="0.7" right="0.7" top="0.75" bottom="0.75" header="0.3" footer="0.3"/>
  <pageSetup scale="60" orientation="portrait" r:id="rId1"/>
  <headerFooter>
    <oddFooter>&amp;C_x000D_&amp;1#&amp;"Calibri"&amp;11&amp;Kffa500 CONFIDENTIAL▪▪RESTRICTED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C4BA9-CFB8-4242-856E-909AB8F86189}">
  <sheetPr>
    <tabColor theme="3" tint="0.59996337778862885"/>
  </sheetPr>
  <dimension ref="A1:K25"/>
  <sheetViews>
    <sheetView showGridLines="0" view="pageBreakPreview" zoomScaleNormal="100" zoomScaleSheetLayoutView="100" workbookViewId="0">
      <selection activeCell="C5" sqref="C5:F21"/>
    </sheetView>
  </sheetViews>
  <sheetFormatPr defaultColWidth="8.7265625" defaultRowHeight="14.5" x14ac:dyDescent="0.35"/>
  <cols>
    <col min="1" max="1" width="5.54296875" customWidth="1"/>
    <col min="2" max="2" width="29" customWidth="1"/>
    <col min="3" max="6" width="20.54296875" customWidth="1"/>
    <col min="7" max="8" width="15.54296875" customWidth="1"/>
  </cols>
  <sheetData>
    <row r="1" spans="1:8" ht="41.5" customHeight="1" x14ac:dyDescent="0.35"/>
    <row r="2" spans="1:8" ht="46" customHeight="1" x14ac:dyDescent="0.35">
      <c r="A2" s="151" t="s">
        <v>215</v>
      </c>
      <c r="B2" s="151"/>
      <c r="C2" s="151"/>
      <c r="D2" s="151"/>
      <c r="E2" s="151"/>
      <c r="F2" s="151"/>
      <c r="G2" s="121"/>
      <c r="H2" s="121"/>
    </row>
    <row r="3" spans="1:8" x14ac:dyDescent="0.35">
      <c r="A3" s="122" t="s">
        <v>133</v>
      </c>
      <c r="F3" s="136" t="s">
        <v>131</v>
      </c>
    </row>
    <row r="4" spans="1:8" ht="35.15" customHeight="1" x14ac:dyDescent="0.35">
      <c r="A4" s="152" t="s">
        <v>90</v>
      </c>
      <c r="B4" s="153"/>
      <c r="C4" s="123" t="s">
        <v>256</v>
      </c>
      <c r="D4" s="123" t="s">
        <v>257</v>
      </c>
      <c r="E4" s="124" t="s">
        <v>258</v>
      </c>
      <c r="F4" s="124" t="s">
        <v>117</v>
      </c>
    </row>
    <row r="5" spans="1:8" ht="16" customHeight="1" x14ac:dyDescent="0.35">
      <c r="A5" s="125">
        <v>1</v>
      </c>
      <c r="B5" s="126" t="s">
        <v>94</v>
      </c>
      <c r="C5" s="139">
        <v>2.1132979075984886</v>
      </c>
      <c r="D5" s="139">
        <v>2.0220360915445297</v>
      </c>
      <c r="E5" s="139">
        <v>2.1896618488942847</v>
      </c>
      <c r="F5" s="139">
        <v>2.1092342200775458</v>
      </c>
    </row>
    <row r="6" spans="1:8" ht="16" customHeight="1" x14ac:dyDescent="0.35">
      <c r="A6" s="128">
        <v>2</v>
      </c>
      <c r="B6" s="129" t="s">
        <v>95</v>
      </c>
      <c r="C6" s="140">
        <v>1.6839254766031195</v>
      </c>
      <c r="D6" s="140">
        <v>6.5144450076026352</v>
      </c>
      <c r="E6" s="140">
        <v>3.5351374945438674</v>
      </c>
      <c r="F6" s="140">
        <v>3.8310144660462546</v>
      </c>
    </row>
    <row r="7" spans="1:8" ht="16" customHeight="1" x14ac:dyDescent="0.35">
      <c r="A7" s="125">
        <v>3</v>
      </c>
      <c r="B7" s="126" t="s">
        <v>96</v>
      </c>
      <c r="C7" s="139">
        <v>1.9269226832264228</v>
      </c>
      <c r="D7" s="139">
        <v>1.8147541275580172</v>
      </c>
      <c r="E7" s="139">
        <v>2.0066152149944871</v>
      </c>
      <c r="F7" s="139">
        <v>1.9107036392994659</v>
      </c>
    </row>
    <row r="8" spans="1:8" ht="16" customHeight="1" x14ac:dyDescent="0.35">
      <c r="A8" s="128">
        <v>4</v>
      </c>
      <c r="B8" s="129" t="s">
        <v>97</v>
      </c>
      <c r="C8" s="140">
        <v>1.9568834287429515</v>
      </c>
      <c r="D8" s="140">
        <v>1.581368872220734</v>
      </c>
      <c r="E8" s="140">
        <v>1.6056720353662004</v>
      </c>
      <c r="F8" s="140">
        <v>1.7231974054319925</v>
      </c>
    </row>
    <row r="9" spans="1:8" ht="16" customHeight="1" x14ac:dyDescent="0.35">
      <c r="A9" s="125">
        <v>5</v>
      </c>
      <c r="B9" s="126" t="s">
        <v>98</v>
      </c>
      <c r="C9" s="139">
        <v>2.7217347344094174</v>
      </c>
      <c r="D9" s="139">
        <v>2.5916218492840017</v>
      </c>
      <c r="E9" s="139">
        <v>3.0159859772129711</v>
      </c>
      <c r="F9" s="139">
        <v>2.7720017454411834</v>
      </c>
    </row>
    <row r="10" spans="1:8" ht="16" customHeight="1" x14ac:dyDescent="0.35">
      <c r="A10" s="128">
        <v>6</v>
      </c>
      <c r="B10" s="129" t="s">
        <v>99</v>
      </c>
      <c r="C10" s="140">
        <v>1.7044753729477455</v>
      </c>
      <c r="D10" s="140">
        <v>1.615079686109538</v>
      </c>
      <c r="E10" s="140">
        <v>1.7062237531260322</v>
      </c>
      <c r="F10" s="140">
        <v>1.6733940754938281</v>
      </c>
    </row>
    <row r="11" spans="1:8" ht="16" customHeight="1" x14ac:dyDescent="0.35">
      <c r="A11" s="125">
        <v>7</v>
      </c>
      <c r="B11" s="126" t="s">
        <v>100</v>
      </c>
      <c r="C11" s="139">
        <v>1.7409375210168807</v>
      </c>
      <c r="D11" s="139">
        <v>1.6988537478245214</v>
      </c>
      <c r="E11" s="139">
        <v>1.8816693465867562</v>
      </c>
      <c r="F11" s="139">
        <v>1.768014331844119</v>
      </c>
    </row>
    <row r="12" spans="1:8" ht="16" customHeight="1" x14ac:dyDescent="0.35">
      <c r="A12" s="128">
        <v>8</v>
      </c>
      <c r="B12" s="129" t="s">
        <v>101</v>
      </c>
      <c r="C12" s="140">
        <v>2.0935632692667814</v>
      </c>
      <c r="D12" s="140">
        <v>1.9775480699725314</v>
      </c>
      <c r="E12" s="140">
        <v>2.2436059200654754</v>
      </c>
      <c r="F12" s="140">
        <v>2.0977170760992503</v>
      </c>
    </row>
    <row r="13" spans="1:8" ht="16" customHeight="1" x14ac:dyDescent="0.35">
      <c r="A13" s="125">
        <v>9</v>
      </c>
      <c r="B13" s="126" t="s">
        <v>102</v>
      </c>
      <c r="C13" s="139">
        <v>1.9000904640272456</v>
      </c>
      <c r="D13" s="139">
        <v>1.7691263294316102</v>
      </c>
      <c r="E13" s="139">
        <v>1.783452380952381</v>
      </c>
      <c r="F13" s="139">
        <v>1.8122157650454387</v>
      </c>
    </row>
    <row r="14" spans="1:8" ht="16" customHeight="1" x14ac:dyDescent="0.35">
      <c r="A14" s="128">
        <v>10</v>
      </c>
      <c r="B14" s="129" t="s">
        <v>103</v>
      </c>
      <c r="C14" s="140">
        <v>1.8240732180826478</v>
      </c>
      <c r="D14" s="140">
        <v>1.8810859877867634</v>
      </c>
      <c r="E14" s="140">
        <v>1.9550808220290796</v>
      </c>
      <c r="F14" s="140">
        <v>1.88943426204392</v>
      </c>
    </row>
    <row r="15" spans="1:8" ht="16" customHeight="1" x14ac:dyDescent="0.35">
      <c r="A15" s="125">
        <v>11</v>
      </c>
      <c r="B15" s="126" t="s">
        <v>104</v>
      </c>
      <c r="C15" s="139">
        <v>1.7866575733151466</v>
      </c>
      <c r="D15" s="139">
        <v>1.6431289167412713</v>
      </c>
      <c r="E15" s="139">
        <v>1.7354706859113551</v>
      </c>
      <c r="F15" s="139">
        <v>1.7188626432268068</v>
      </c>
    </row>
    <row r="16" spans="1:8" ht="16" customHeight="1" x14ac:dyDescent="0.35">
      <c r="A16" s="128">
        <v>12</v>
      </c>
      <c r="B16" s="129" t="s">
        <v>105</v>
      </c>
      <c r="C16" s="140">
        <v>1.6607142857142858</v>
      </c>
      <c r="D16" s="140">
        <v>1.5595601710445939</v>
      </c>
      <c r="E16" s="140">
        <v>1.5523560209424083</v>
      </c>
      <c r="F16" s="140">
        <v>1.5907458271709276</v>
      </c>
    </row>
    <row r="17" spans="1:11" ht="16" customHeight="1" x14ac:dyDescent="0.35">
      <c r="A17" s="125">
        <v>13</v>
      </c>
      <c r="B17" s="126" t="s">
        <v>106</v>
      </c>
      <c r="C17" s="139">
        <v>1.6464375057907903</v>
      </c>
      <c r="D17" s="139">
        <v>1.5685476891119958</v>
      </c>
      <c r="E17" s="139">
        <v>1.6531049250535332</v>
      </c>
      <c r="F17" s="139">
        <v>1.6209496949817601</v>
      </c>
    </row>
    <row r="18" spans="1:11" ht="16" customHeight="1" x14ac:dyDescent="0.35">
      <c r="A18" s="128">
        <v>14</v>
      </c>
      <c r="B18" s="129" t="s">
        <v>107</v>
      </c>
      <c r="C18" s="140">
        <v>2.9513681929016529</v>
      </c>
      <c r="D18" s="140">
        <v>2.4515866558177382</v>
      </c>
      <c r="E18" s="140">
        <v>2.4712432857330016</v>
      </c>
      <c r="F18" s="140">
        <v>2.6230738308991022</v>
      </c>
    </row>
    <row r="19" spans="1:11" ht="16" customHeight="1" x14ac:dyDescent="0.35">
      <c r="A19" s="125">
        <v>15</v>
      </c>
      <c r="B19" s="126" t="s">
        <v>108</v>
      </c>
      <c r="C19" s="139">
        <v>1.8512252964426879</v>
      </c>
      <c r="D19" s="139">
        <v>1.8121616952666129</v>
      </c>
      <c r="E19" s="139">
        <v>1.7297552902234308</v>
      </c>
      <c r="F19" s="139">
        <v>1.7929858950867175</v>
      </c>
    </row>
    <row r="20" spans="1:11" ht="16" customHeight="1" x14ac:dyDescent="0.35">
      <c r="A20" s="128">
        <v>16</v>
      </c>
      <c r="B20" s="129" t="s">
        <v>109</v>
      </c>
      <c r="C20" s="140">
        <v>1.8386349273225195</v>
      </c>
      <c r="D20" s="140">
        <v>1.8101293575970181</v>
      </c>
      <c r="E20" s="140">
        <v>1.9397916666666666</v>
      </c>
      <c r="F20" s="140">
        <v>1.8638361213495889</v>
      </c>
    </row>
    <row r="21" spans="1:11" ht="16" customHeight="1" x14ac:dyDescent="0.35">
      <c r="A21" s="125">
        <v>17</v>
      </c>
      <c r="B21" s="126" t="s">
        <v>110</v>
      </c>
      <c r="C21" s="139">
        <v>1.8972333127143901</v>
      </c>
      <c r="D21" s="139">
        <v>1.8177104880947141</v>
      </c>
      <c r="E21" s="139">
        <v>1.9586118394327707</v>
      </c>
      <c r="F21" s="139">
        <v>1.889972886534254</v>
      </c>
    </row>
    <row r="22" spans="1:11" ht="15.65" customHeight="1" x14ac:dyDescent="0.35">
      <c r="A22" s="154" t="s">
        <v>44</v>
      </c>
      <c r="B22" s="155"/>
      <c r="C22" s="155"/>
      <c r="D22" s="137"/>
      <c r="F22" s="141" t="s">
        <v>111</v>
      </c>
      <c r="G22" s="131"/>
      <c r="H22" s="131"/>
      <c r="I22" s="14"/>
      <c r="J22" s="14"/>
      <c r="K22" s="14"/>
    </row>
    <row r="23" spans="1:11" ht="14.15" customHeight="1" x14ac:dyDescent="0.35">
      <c r="A23" s="156" t="s">
        <v>112</v>
      </c>
      <c r="B23" s="157"/>
      <c r="C23" s="157"/>
      <c r="D23" s="138"/>
      <c r="I23" s="14"/>
      <c r="J23" s="14"/>
      <c r="K23" s="14"/>
    </row>
    <row r="24" spans="1:11" ht="14.15" customHeight="1" x14ac:dyDescent="0.35">
      <c r="A24" s="147" t="s">
        <v>113</v>
      </c>
      <c r="B24" s="148"/>
      <c r="C24" s="148"/>
      <c r="D24" s="138"/>
      <c r="I24" s="14"/>
      <c r="J24" s="14"/>
      <c r="K24" s="14"/>
    </row>
    <row r="25" spans="1:11" ht="14.15" customHeight="1" x14ac:dyDescent="0.35">
      <c r="A25" s="147" t="s">
        <v>114</v>
      </c>
      <c r="B25" s="148"/>
      <c r="C25" s="148"/>
      <c r="D25" s="138"/>
      <c r="I25" s="14"/>
      <c r="J25" s="14"/>
      <c r="K25" s="14"/>
    </row>
  </sheetData>
  <mergeCells count="6">
    <mergeCell ref="A25:C25"/>
    <mergeCell ref="A2:F2"/>
    <mergeCell ref="A4:B4"/>
    <mergeCell ref="A22:C22"/>
    <mergeCell ref="A23:C23"/>
    <mergeCell ref="A24:C24"/>
  </mergeCells>
  <hyperlinks>
    <hyperlink ref="F22" location="'Main Menu'!A1" display="Return to main menu" xr:uid="{C7262D37-1352-4B86-B619-E2DA2A9B1682}"/>
  </hyperlinks>
  <pageMargins left="0.7" right="0.7" top="0.75" bottom="0.75" header="0.3" footer="0.3"/>
  <pageSetup scale="60" orientation="portrait" r:id="rId1"/>
  <headerFooter>
    <oddFooter>&amp;C_x000D_&amp;1#&amp;"Calibri"&amp;11&amp;Kffa500 CONFIDENTIAL■■RESTRICTED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1DC2-1B46-4EC5-AB6E-235A19C055B9}">
  <sheetPr>
    <tabColor theme="3" tint="0.59996337778862885"/>
  </sheetPr>
  <dimension ref="A1:K25"/>
  <sheetViews>
    <sheetView showGridLines="0" view="pageBreakPreview" zoomScaleNormal="100" zoomScaleSheetLayoutView="100" workbookViewId="0">
      <selection activeCell="E28" sqref="E28"/>
    </sheetView>
  </sheetViews>
  <sheetFormatPr defaultColWidth="8.7265625" defaultRowHeight="14.5" x14ac:dyDescent="0.35"/>
  <cols>
    <col min="1" max="1" width="5.54296875" customWidth="1"/>
    <col min="2" max="2" width="26.54296875" bestFit="1" customWidth="1"/>
    <col min="3" max="6" width="20.54296875" customWidth="1"/>
    <col min="7" max="8" width="15.54296875" customWidth="1"/>
  </cols>
  <sheetData>
    <row r="1" spans="1:8" ht="41.5" customHeight="1" x14ac:dyDescent="0.35"/>
    <row r="2" spans="1:8" ht="46" customHeight="1" x14ac:dyDescent="0.35">
      <c r="A2" s="179" t="s">
        <v>216</v>
      </c>
      <c r="B2" s="179"/>
      <c r="C2" s="179"/>
      <c r="D2" s="179"/>
      <c r="E2" s="179"/>
      <c r="F2" s="179"/>
      <c r="G2" s="121"/>
      <c r="H2" s="121"/>
    </row>
    <row r="3" spans="1:8" x14ac:dyDescent="0.35">
      <c r="A3" s="122" t="s">
        <v>134</v>
      </c>
      <c r="F3" s="136" t="s">
        <v>131</v>
      </c>
    </row>
    <row r="4" spans="1:8" ht="35.15" customHeight="1" x14ac:dyDescent="0.35">
      <c r="A4" s="152" t="s">
        <v>90</v>
      </c>
      <c r="B4" s="153"/>
      <c r="C4" s="123" t="s">
        <v>256</v>
      </c>
      <c r="D4" s="123" t="s">
        <v>257</v>
      </c>
      <c r="E4" s="124" t="s">
        <v>258</v>
      </c>
      <c r="F4" s="124" t="s">
        <v>117</v>
      </c>
    </row>
    <row r="5" spans="1:8" ht="16" customHeight="1" x14ac:dyDescent="0.35">
      <c r="A5" s="125">
        <v>1</v>
      </c>
      <c r="B5" s="126" t="s">
        <v>94</v>
      </c>
      <c r="C5" s="82">
        <v>2.091010156547378</v>
      </c>
      <c r="D5" s="82">
        <v>2.0373384343856014</v>
      </c>
      <c r="E5" s="82">
        <v>2.3211915288158207</v>
      </c>
      <c r="F5" s="82">
        <v>2.1484896535768097</v>
      </c>
    </row>
    <row r="6" spans="1:8" ht="16" customHeight="1" x14ac:dyDescent="0.35">
      <c r="A6" s="128">
        <v>2</v>
      </c>
      <c r="B6" s="129" t="s">
        <v>95</v>
      </c>
      <c r="C6" s="83">
        <v>5.112488733007182</v>
      </c>
      <c r="D6" s="83">
        <v>16.819651435208883</v>
      </c>
      <c r="E6" s="83">
        <v>9.0771311309964346</v>
      </c>
      <c r="F6" s="83">
        <v>8.9159225800406681</v>
      </c>
    </row>
    <row r="7" spans="1:8" ht="16" customHeight="1" x14ac:dyDescent="0.35">
      <c r="A7" s="125">
        <v>3</v>
      </c>
      <c r="B7" s="126" t="s">
        <v>96</v>
      </c>
      <c r="C7" s="82">
        <v>2.0112777929787411</v>
      </c>
      <c r="D7" s="82">
        <v>2.4562710011975768</v>
      </c>
      <c r="E7" s="82">
        <v>2.8586308249864452</v>
      </c>
      <c r="F7" s="82">
        <v>2.4179373896532197</v>
      </c>
    </row>
    <row r="8" spans="1:8" ht="16" customHeight="1" x14ac:dyDescent="0.35">
      <c r="A8" s="128">
        <v>4</v>
      </c>
      <c r="B8" s="129" t="s">
        <v>97</v>
      </c>
      <c r="C8" s="83">
        <v>2.1171040585901739</v>
      </c>
      <c r="D8" s="83">
        <v>2.041283650689429</v>
      </c>
      <c r="E8" s="83">
        <v>1.659865184915285</v>
      </c>
      <c r="F8" s="83">
        <v>1.9532395919492693</v>
      </c>
    </row>
    <row r="9" spans="1:8" ht="16" customHeight="1" x14ac:dyDescent="0.35">
      <c r="A9" s="125">
        <v>5</v>
      </c>
      <c r="B9" s="126" t="s">
        <v>98</v>
      </c>
      <c r="C9" s="82">
        <v>4.3508811850773101</v>
      </c>
      <c r="D9" s="82">
        <v>4.0313979072586283</v>
      </c>
      <c r="E9" s="82">
        <v>4.6884186616280994</v>
      </c>
      <c r="F9" s="82">
        <v>4.3485481643296087</v>
      </c>
    </row>
    <row r="10" spans="1:8" ht="16" customHeight="1" x14ac:dyDescent="0.35">
      <c r="A10" s="128">
        <v>6</v>
      </c>
      <c r="B10" s="129" t="s">
        <v>99</v>
      </c>
      <c r="C10" s="83">
        <v>1.6897156457472129</v>
      </c>
      <c r="D10" s="83">
        <v>1.7486674609644448</v>
      </c>
      <c r="E10" s="83">
        <v>1.6670073107460106</v>
      </c>
      <c r="F10" s="83">
        <v>1.7043061343370525</v>
      </c>
    </row>
    <row r="11" spans="1:8" ht="16" customHeight="1" x14ac:dyDescent="0.35">
      <c r="A11" s="125">
        <v>7</v>
      </c>
      <c r="B11" s="126" t="s">
        <v>100</v>
      </c>
      <c r="C11" s="82">
        <v>1.5532994923857868</v>
      </c>
      <c r="D11" s="82">
        <v>1.5736023817399933</v>
      </c>
      <c r="E11" s="82">
        <v>1.6065343129591996</v>
      </c>
      <c r="F11" s="82">
        <v>1.5778443113772456</v>
      </c>
    </row>
    <row r="12" spans="1:8" ht="16" customHeight="1" x14ac:dyDescent="0.35">
      <c r="A12" s="128">
        <v>8</v>
      </c>
      <c r="B12" s="129" t="s">
        <v>101</v>
      </c>
      <c r="C12" s="83">
        <v>2.0580184644426747</v>
      </c>
      <c r="D12" s="83">
        <v>2.0676751825888013</v>
      </c>
      <c r="E12" s="83">
        <v>2.1436986121776265</v>
      </c>
      <c r="F12" s="83">
        <v>2.0883673996062249</v>
      </c>
    </row>
    <row r="13" spans="1:8" ht="16" customHeight="1" x14ac:dyDescent="0.35">
      <c r="A13" s="125">
        <v>9</v>
      </c>
      <c r="B13" s="126" t="s">
        <v>102</v>
      </c>
      <c r="C13" s="82">
        <v>1.7717493824388053</v>
      </c>
      <c r="D13" s="82">
        <v>1.9685509815507847</v>
      </c>
      <c r="E13" s="82">
        <v>1.9170337150636663</v>
      </c>
      <c r="F13" s="82">
        <v>1.8955997992303832</v>
      </c>
    </row>
    <row r="14" spans="1:8" ht="16" customHeight="1" x14ac:dyDescent="0.35">
      <c r="A14" s="128">
        <v>10</v>
      </c>
      <c r="B14" s="129" t="s">
        <v>103</v>
      </c>
      <c r="C14" s="83">
        <v>2.1235521235521237</v>
      </c>
      <c r="D14" s="83">
        <v>1.8496545768566495</v>
      </c>
      <c r="E14" s="83">
        <v>1.9758586134645166</v>
      </c>
      <c r="F14" s="83">
        <v>1.9845087174726581</v>
      </c>
    </row>
    <row r="15" spans="1:8" ht="16" customHeight="1" x14ac:dyDescent="0.35">
      <c r="A15" s="125">
        <v>11</v>
      </c>
      <c r="B15" s="126" t="s">
        <v>104</v>
      </c>
      <c r="C15" s="82">
        <v>1.6485034535686875</v>
      </c>
      <c r="D15" s="82">
        <v>1.6362087845236646</v>
      </c>
      <c r="E15" s="82">
        <v>1.5020752826678117</v>
      </c>
      <c r="F15" s="82">
        <v>1.5996785962473941</v>
      </c>
    </row>
    <row r="16" spans="1:8" ht="16" customHeight="1" x14ac:dyDescent="0.35">
      <c r="A16" s="128">
        <v>12</v>
      </c>
      <c r="B16" s="129" t="s">
        <v>105</v>
      </c>
      <c r="C16" s="83">
        <v>1.6864551347662913</v>
      </c>
      <c r="D16" s="83">
        <v>1.4252539912917273</v>
      </c>
      <c r="E16" s="83">
        <v>1.4349834983498351</v>
      </c>
      <c r="F16" s="83">
        <v>1.5164620855799014</v>
      </c>
    </row>
    <row r="17" spans="1:11" ht="16" customHeight="1" x14ac:dyDescent="0.35">
      <c r="A17" s="125">
        <v>13</v>
      </c>
      <c r="B17" s="126" t="s">
        <v>106</v>
      </c>
      <c r="C17" s="82">
        <v>1.7919915933853217</v>
      </c>
      <c r="D17" s="82">
        <v>1.9249211959117394</v>
      </c>
      <c r="E17" s="82">
        <v>1.9368574857798884</v>
      </c>
      <c r="F17" s="82">
        <v>1.8875425389295659</v>
      </c>
    </row>
    <row r="18" spans="1:11" ht="16" customHeight="1" x14ac:dyDescent="0.35">
      <c r="A18" s="128">
        <v>14</v>
      </c>
      <c r="B18" s="129" t="s">
        <v>107</v>
      </c>
      <c r="C18" s="83">
        <v>1.7468354430379747</v>
      </c>
      <c r="D18" s="83">
        <v>1.6747854618879354</v>
      </c>
      <c r="E18" s="83">
        <v>1.5936844702109287</v>
      </c>
      <c r="F18" s="83">
        <v>1.6705926891852101</v>
      </c>
    </row>
    <row r="19" spans="1:11" ht="16" customHeight="1" x14ac:dyDescent="0.35">
      <c r="A19" s="125">
        <v>15</v>
      </c>
      <c r="B19" s="126" t="s">
        <v>108</v>
      </c>
      <c r="C19" s="82">
        <v>1.4966850828729281</v>
      </c>
      <c r="D19" s="82">
        <v>1.5854374633000587</v>
      </c>
      <c r="E19" s="82">
        <v>1.6110217216411906</v>
      </c>
      <c r="F19" s="82">
        <v>1.5728382238379641</v>
      </c>
    </row>
    <row r="20" spans="1:11" ht="16" customHeight="1" x14ac:dyDescent="0.35">
      <c r="A20" s="128">
        <v>16</v>
      </c>
      <c r="B20" s="129" t="s">
        <v>109</v>
      </c>
      <c r="C20" s="83">
        <v>1.9749573136027319</v>
      </c>
      <c r="D20" s="83">
        <v>1.8082808280828082</v>
      </c>
      <c r="E20" s="83">
        <v>1.92520035618878</v>
      </c>
      <c r="F20" s="83">
        <v>1.8975100401606426</v>
      </c>
    </row>
    <row r="21" spans="1:11" ht="16" customHeight="1" x14ac:dyDescent="0.35">
      <c r="A21" s="125">
        <v>17</v>
      </c>
      <c r="B21" s="126" t="s">
        <v>110</v>
      </c>
      <c r="C21" s="82">
        <v>1.9741757194587384</v>
      </c>
      <c r="D21" s="82">
        <v>1.8624223694473792</v>
      </c>
      <c r="E21" s="82">
        <v>2.4909647418918124</v>
      </c>
      <c r="F21" s="82">
        <v>2.0947634522425957</v>
      </c>
    </row>
    <row r="22" spans="1:11" ht="15.65" customHeight="1" x14ac:dyDescent="0.35">
      <c r="A22" s="154" t="s">
        <v>44</v>
      </c>
      <c r="B22" s="155"/>
      <c r="C22" s="155"/>
      <c r="D22" s="137"/>
      <c r="F22" s="141" t="s">
        <v>111</v>
      </c>
      <c r="G22" s="131"/>
      <c r="H22" s="131"/>
      <c r="I22" s="14"/>
      <c r="J22" s="14"/>
      <c r="K22" s="14"/>
    </row>
    <row r="23" spans="1:11" ht="14.15" customHeight="1" x14ac:dyDescent="0.35">
      <c r="A23" s="156" t="s">
        <v>112</v>
      </c>
      <c r="B23" s="157"/>
      <c r="C23" s="157"/>
      <c r="D23" s="138"/>
      <c r="I23" s="14"/>
      <c r="J23" s="14"/>
      <c r="K23" s="14"/>
    </row>
    <row r="24" spans="1:11" ht="14.15" customHeight="1" x14ac:dyDescent="0.35">
      <c r="A24" s="147" t="s">
        <v>113</v>
      </c>
      <c r="B24" s="148"/>
      <c r="C24" s="148"/>
      <c r="D24" s="138"/>
      <c r="I24" s="14"/>
      <c r="J24" s="14"/>
      <c r="K24" s="14"/>
    </row>
    <row r="25" spans="1:11" ht="14.15" customHeight="1" x14ac:dyDescent="0.35">
      <c r="A25" s="147" t="s">
        <v>114</v>
      </c>
      <c r="B25" s="148"/>
      <c r="C25" s="148"/>
      <c r="D25" s="138"/>
      <c r="I25" s="14"/>
      <c r="J25" s="14"/>
      <c r="K25" s="14"/>
    </row>
  </sheetData>
  <mergeCells count="6">
    <mergeCell ref="A25:C25"/>
    <mergeCell ref="A2:F2"/>
    <mergeCell ref="A4:B4"/>
    <mergeCell ref="A22:C22"/>
    <mergeCell ref="A23:C23"/>
    <mergeCell ref="A24:C24"/>
  </mergeCells>
  <hyperlinks>
    <hyperlink ref="F22" location="'Main Menu'!A1" display="Return to main menu" xr:uid="{AB92EB5C-62C2-4817-B5F3-2430C267D24F}"/>
  </hyperlinks>
  <pageMargins left="0.7" right="0.7" top="0.75" bottom="0.75" header="0.3" footer="0.3"/>
  <pageSetup scale="60" orientation="portrait" r:id="rId1"/>
  <headerFooter>
    <oddFooter>&amp;C_x000D_&amp;1#&amp;"Calibri"&amp;11&amp;Kffa500 CONFIDENTIAL■■RESTRICTED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F271E-FAF0-49A8-9DF0-1FFBEBC4AFB6}">
  <sheetPr codeName="Worksheet____24">
    <tabColor theme="3" tint="0.59999389629810485"/>
  </sheetPr>
  <dimension ref="A1:N20"/>
  <sheetViews>
    <sheetView showGridLines="0" view="pageBreakPreview" zoomScaleNormal="100" zoomScaleSheetLayoutView="100" workbookViewId="0">
      <selection activeCell="D5" sqref="D5:E17"/>
    </sheetView>
  </sheetViews>
  <sheetFormatPr defaultColWidth="8.7265625" defaultRowHeight="14.5" x14ac:dyDescent="0.35"/>
  <cols>
    <col min="1" max="1" width="5.54296875" customWidth="1"/>
    <col min="2" max="2" width="20.81640625" customWidth="1"/>
    <col min="3" max="5" width="15.54296875" customWidth="1"/>
    <col min="6" max="6" width="34.1796875" customWidth="1"/>
    <col min="7" max="9" width="15.26953125" customWidth="1"/>
    <col min="10" max="10" width="21.26953125" customWidth="1"/>
    <col min="11" max="14" width="15.26953125" customWidth="1"/>
  </cols>
  <sheetData>
    <row r="1" spans="1:14" ht="39.65" customHeight="1" x14ac:dyDescent="0.35"/>
    <row r="2" spans="1:14" ht="46" customHeight="1" x14ac:dyDescent="0.35">
      <c r="A2" s="162" t="s">
        <v>217</v>
      </c>
      <c r="B2" s="162"/>
      <c r="C2" s="162"/>
      <c r="D2" s="162"/>
      <c r="E2" s="162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135</v>
      </c>
    </row>
    <row r="4" spans="1:14" ht="35.15" customHeight="1" x14ac:dyDescent="0.35">
      <c r="A4" s="170" t="s">
        <v>86</v>
      </c>
      <c r="B4" s="171"/>
      <c r="C4" s="18" t="s">
        <v>27</v>
      </c>
      <c r="D4" s="18" t="s">
        <v>244</v>
      </c>
      <c r="E4" s="18" t="s">
        <v>136</v>
      </c>
      <c r="F4" s="180"/>
      <c r="G4" s="181"/>
    </row>
    <row r="5" spans="1:14" ht="16" customHeight="1" x14ac:dyDescent="0.35">
      <c r="A5" s="19">
        <v>1</v>
      </c>
      <c r="B5" s="104" t="s">
        <v>67</v>
      </c>
      <c r="C5" s="22">
        <v>0.57702353926073779</v>
      </c>
      <c r="D5" s="22">
        <v>0.52718716507853502</v>
      </c>
      <c r="E5" s="22">
        <v>-4.9836374182202769E-2</v>
      </c>
      <c r="F5" s="2"/>
      <c r="G5" s="1"/>
    </row>
    <row r="6" spans="1:14" ht="16" customHeight="1" x14ac:dyDescent="0.35">
      <c r="A6" s="20">
        <v>2</v>
      </c>
      <c r="B6" s="105" t="s">
        <v>68</v>
      </c>
      <c r="C6" s="21">
        <v>0.49247632593039853</v>
      </c>
      <c r="D6" s="21">
        <v>0.44213393726330752</v>
      </c>
      <c r="E6" s="21">
        <v>-5.0342388667091009E-2</v>
      </c>
      <c r="F6" s="2"/>
      <c r="G6" s="1"/>
    </row>
    <row r="7" spans="1:14" ht="16" customHeight="1" x14ac:dyDescent="0.35">
      <c r="A7" s="19">
        <v>3</v>
      </c>
      <c r="B7" s="104" t="s">
        <v>69</v>
      </c>
      <c r="C7" s="22">
        <v>0.40621511031117735</v>
      </c>
      <c r="D7" s="22">
        <v>0.38652705078148875</v>
      </c>
      <c r="E7" s="22">
        <v>-1.9688059529688606E-2</v>
      </c>
      <c r="F7" s="2"/>
      <c r="G7" s="1"/>
    </row>
    <row r="8" spans="1:14" ht="16" customHeight="1" x14ac:dyDescent="0.35">
      <c r="A8" s="20">
        <v>4</v>
      </c>
      <c r="B8" s="105" t="s">
        <v>70</v>
      </c>
      <c r="C8" s="21">
        <v>0.4648533376252364</v>
      </c>
      <c r="D8" s="21">
        <v>0.4672122168178432</v>
      </c>
      <c r="E8" s="21">
        <v>2.3588791926067998E-3</v>
      </c>
      <c r="F8" s="2"/>
      <c r="G8" s="1"/>
    </row>
    <row r="9" spans="1:14" ht="16" customHeight="1" x14ac:dyDescent="0.35">
      <c r="A9" s="19">
        <v>5</v>
      </c>
      <c r="B9" s="104" t="s">
        <v>71</v>
      </c>
      <c r="C9" s="22">
        <v>0.51317757837426781</v>
      </c>
      <c r="D9" s="22">
        <v>0.47625440899567717</v>
      </c>
      <c r="E9" s="22">
        <v>-3.6923169378590637E-2</v>
      </c>
      <c r="F9" s="2"/>
      <c r="G9" s="1"/>
    </row>
    <row r="10" spans="1:14" ht="16" customHeight="1" x14ac:dyDescent="0.35">
      <c r="A10" s="20">
        <v>6</v>
      </c>
      <c r="B10" s="105" t="s">
        <v>72</v>
      </c>
      <c r="C10" s="21">
        <v>0.42756046150099075</v>
      </c>
      <c r="D10" s="21">
        <v>0.43021183225191628</v>
      </c>
      <c r="E10" s="21">
        <v>2.6513707509255302E-3</v>
      </c>
      <c r="F10" s="2"/>
      <c r="G10" s="1"/>
    </row>
    <row r="11" spans="1:14" ht="16" customHeight="1" x14ac:dyDescent="0.35">
      <c r="A11" s="19">
        <v>7</v>
      </c>
      <c r="B11" s="104" t="s">
        <v>73</v>
      </c>
      <c r="C11" s="22">
        <v>0.45847162231866995</v>
      </c>
      <c r="D11" s="22">
        <v>0.34953258444256369</v>
      </c>
      <c r="E11" s="22">
        <v>-0.10893903787610626</v>
      </c>
      <c r="F11" s="2"/>
      <c r="G11" s="1"/>
    </row>
    <row r="12" spans="1:14" ht="16" customHeight="1" x14ac:dyDescent="0.35">
      <c r="A12" s="20">
        <v>8</v>
      </c>
      <c r="B12" s="105" t="s">
        <v>74</v>
      </c>
      <c r="C12" s="21">
        <v>0.46304409344834452</v>
      </c>
      <c r="D12" s="21">
        <v>0.42892670724830467</v>
      </c>
      <c r="E12" s="21">
        <v>-3.4117386200039845E-2</v>
      </c>
      <c r="F12" s="2"/>
      <c r="G12" s="1"/>
    </row>
    <row r="13" spans="1:14" ht="16" customHeight="1" x14ac:dyDescent="0.35">
      <c r="A13" s="19">
        <v>9</v>
      </c>
      <c r="B13" s="104" t="s">
        <v>75</v>
      </c>
      <c r="C13" s="22">
        <v>0.4010780153255164</v>
      </c>
      <c r="D13" s="22">
        <v>0.38145859516827257</v>
      </c>
      <c r="E13" s="22">
        <v>-1.9619420157243828E-2</v>
      </c>
      <c r="F13" s="2"/>
      <c r="G13" s="1"/>
    </row>
    <row r="14" spans="1:14" ht="16" customHeight="1" x14ac:dyDescent="0.35">
      <c r="A14" s="20">
        <v>10</v>
      </c>
      <c r="B14" s="105" t="s">
        <v>76</v>
      </c>
      <c r="C14" s="21">
        <v>0.41644058811606405</v>
      </c>
      <c r="D14" s="21">
        <v>0.40711645911057398</v>
      </c>
      <c r="E14" s="21">
        <v>-9.3241290054900672E-3</v>
      </c>
      <c r="F14" s="2"/>
      <c r="G14" s="1"/>
    </row>
    <row r="15" spans="1:14" ht="16" customHeight="1" x14ac:dyDescent="0.35">
      <c r="A15" s="19">
        <v>11</v>
      </c>
      <c r="B15" s="104" t="s">
        <v>77</v>
      </c>
      <c r="C15" s="22">
        <v>0.55526193175101013</v>
      </c>
      <c r="D15" s="22">
        <v>0.54240372759176703</v>
      </c>
      <c r="E15" s="22">
        <v>-1.2858204159243103E-2</v>
      </c>
      <c r="F15" s="2"/>
      <c r="G15" s="1"/>
    </row>
    <row r="16" spans="1:14" ht="16" customHeight="1" x14ac:dyDescent="0.35">
      <c r="A16" s="20">
        <v>12</v>
      </c>
      <c r="B16" s="105" t="s">
        <v>78</v>
      </c>
      <c r="C16" s="21">
        <v>0.35518931495276346</v>
      </c>
      <c r="D16" s="21">
        <v>0.3314581694204039</v>
      </c>
      <c r="E16" s="21">
        <v>-2.3731145532359554E-2</v>
      </c>
      <c r="F16" s="2"/>
      <c r="G16" s="1"/>
    </row>
    <row r="17" spans="1:7" ht="16" customHeight="1" x14ac:dyDescent="0.35">
      <c r="A17" s="19">
        <v>13</v>
      </c>
      <c r="B17" s="104" t="s">
        <v>79</v>
      </c>
      <c r="C17" s="22">
        <v>0.3911688069979527</v>
      </c>
      <c r="D17" s="22">
        <v>0.38721913386216106</v>
      </c>
      <c r="E17" s="22">
        <v>-3.9496731357916426E-3</v>
      </c>
      <c r="F17" s="2"/>
      <c r="G17" s="1"/>
    </row>
    <row r="18" spans="1:7" ht="28" customHeight="1" x14ac:dyDescent="0.35">
      <c r="A18" s="172" t="s">
        <v>44</v>
      </c>
      <c r="B18" s="173"/>
      <c r="C18" s="173"/>
      <c r="E18" s="115" t="s">
        <v>32</v>
      </c>
      <c r="G18" s="1"/>
    </row>
    <row r="19" spans="1:7" x14ac:dyDescent="0.35">
      <c r="E19" s="28"/>
    </row>
    <row r="20" spans="1:7" x14ac:dyDescent="0.35">
      <c r="C20" s="1"/>
    </row>
  </sheetData>
  <mergeCells count="4">
    <mergeCell ref="A2:E2"/>
    <mergeCell ref="A4:B4"/>
    <mergeCell ref="F4:G4"/>
    <mergeCell ref="A18:C18"/>
  </mergeCells>
  <hyperlinks>
    <hyperlink ref="E18" location="'القائمة الرئيسية'!A1" display="العودة للقائمة الرئيسية" xr:uid="{F7143C7A-58ED-45F8-86E1-32D33311ADB7}"/>
    <hyperlink ref="E18" location="'Main Menu'!A1" display="Back to Main Menu" xr:uid="{EC82C77C-4D2B-4316-AC04-C42B01675BCF}"/>
  </hyperlinks>
  <pageMargins left="0.7" right="0.7" top="0.75" bottom="0.75" header="0.3" footer="0.3"/>
  <pageSetup orientation="portrait" r:id="rId1"/>
  <headerFooter>
    <oddFooter>&amp;C_x000D_&amp;1#&amp;"Calibri"&amp;11&amp;Kffa500 CONFIDENTIAL▮▮مقيّد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7DA5B-37F3-43BB-B43B-4DEEBEA1CBF7}">
  <sheetPr codeName="Worksheet____25">
    <tabColor theme="3" tint="0.59999389629810485"/>
  </sheetPr>
  <dimension ref="A1:N20"/>
  <sheetViews>
    <sheetView showGridLines="0" view="pageBreakPreview" zoomScaleNormal="100" zoomScaleSheetLayoutView="100" workbookViewId="0">
      <selection activeCell="D5" sqref="D5:E17"/>
    </sheetView>
  </sheetViews>
  <sheetFormatPr defaultColWidth="8.7265625" defaultRowHeight="14.5" x14ac:dyDescent="0.35"/>
  <cols>
    <col min="1" max="1" width="5.54296875" customWidth="1"/>
    <col min="2" max="2" width="19.453125" customWidth="1"/>
    <col min="3" max="5" width="15.54296875" customWidth="1"/>
    <col min="6" max="6" width="34.1796875" customWidth="1"/>
    <col min="7" max="9" width="15.26953125" customWidth="1"/>
    <col min="10" max="10" width="21.26953125" customWidth="1"/>
    <col min="11" max="14" width="15.26953125" customWidth="1"/>
  </cols>
  <sheetData>
    <row r="1" spans="1:14" ht="39.65" customHeight="1" x14ac:dyDescent="0.35"/>
    <row r="2" spans="1:14" ht="46" customHeight="1" x14ac:dyDescent="0.35">
      <c r="A2" s="162" t="s">
        <v>218</v>
      </c>
      <c r="B2" s="162"/>
      <c r="C2" s="162"/>
      <c r="D2" s="162"/>
      <c r="E2" s="162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137</v>
      </c>
    </row>
    <row r="4" spans="1:14" ht="35.15" customHeight="1" x14ac:dyDescent="0.35">
      <c r="A4" s="170" t="s">
        <v>86</v>
      </c>
      <c r="B4" s="171"/>
      <c r="C4" s="18" t="s">
        <v>27</v>
      </c>
      <c r="D4" s="18" t="s">
        <v>244</v>
      </c>
      <c r="E4" s="18" t="s">
        <v>136</v>
      </c>
      <c r="F4" s="180"/>
      <c r="G4" s="181"/>
    </row>
    <row r="5" spans="1:14" ht="16" customHeight="1" x14ac:dyDescent="0.35">
      <c r="A5" s="19">
        <v>1</v>
      </c>
      <c r="B5" s="104" t="s">
        <v>67</v>
      </c>
      <c r="C5" s="22">
        <v>0.52085888230170119</v>
      </c>
      <c r="D5" s="22">
        <v>0.42673099269568476</v>
      </c>
      <c r="E5" s="22">
        <v>-9.4127889606016424E-2</v>
      </c>
      <c r="F5" s="2"/>
      <c r="G5" s="1"/>
    </row>
    <row r="6" spans="1:14" ht="16" customHeight="1" x14ac:dyDescent="0.35">
      <c r="A6" s="20">
        <v>2</v>
      </c>
      <c r="B6" s="105" t="s">
        <v>68</v>
      </c>
      <c r="C6" s="21">
        <v>0.50779313941255178</v>
      </c>
      <c r="D6" s="21">
        <v>0.49950258965798205</v>
      </c>
      <c r="E6" s="21">
        <v>-8.2905497545697204E-3</v>
      </c>
      <c r="F6" s="2"/>
      <c r="G6" s="1"/>
    </row>
    <row r="7" spans="1:14" ht="16" customHeight="1" x14ac:dyDescent="0.35">
      <c r="A7" s="19">
        <v>3</v>
      </c>
      <c r="B7" s="104" t="s">
        <v>69</v>
      </c>
      <c r="C7" s="22">
        <v>0.66832269233651054</v>
      </c>
      <c r="D7" s="22">
        <v>0.65334848069894269</v>
      </c>
      <c r="E7" s="22">
        <v>-1.4974211637567847E-2</v>
      </c>
      <c r="F7" s="2"/>
      <c r="G7" s="1"/>
    </row>
    <row r="8" spans="1:14" ht="16" customHeight="1" x14ac:dyDescent="0.35">
      <c r="A8" s="20">
        <v>4</v>
      </c>
      <c r="B8" s="105" t="s">
        <v>70</v>
      </c>
      <c r="C8" s="21">
        <v>0.41974586501723687</v>
      </c>
      <c r="D8" s="21">
        <v>0.42694929001174237</v>
      </c>
      <c r="E8" s="21">
        <v>7.2034249945054918E-3</v>
      </c>
      <c r="F8" s="2"/>
      <c r="G8" s="1"/>
    </row>
    <row r="9" spans="1:14" ht="16" customHeight="1" x14ac:dyDescent="0.35">
      <c r="A9" s="19">
        <v>5</v>
      </c>
      <c r="B9" s="104" t="s">
        <v>71</v>
      </c>
      <c r="C9" s="22">
        <v>0.54762715492451342</v>
      </c>
      <c r="D9" s="22">
        <v>0.47790971694281165</v>
      </c>
      <c r="E9" s="22">
        <v>-6.9717437981701769E-2</v>
      </c>
      <c r="F9" s="2"/>
      <c r="G9" s="1"/>
    </row>
    <row r="10" spans="1:14" ht="16" customHeight="1" x14ac:dyDescent="0.35">
      <c r="A10" s="20">
        <v>6</v>
      </c>
      <c r="B10" s="105" t="s">
        <v>72</v>
      </c>
      <c r="C10" s="21">
        <v>0.39332646393238424</v>
      </c>
      <c r="D10" s="21">
        <v>0.3799702304881899</v>
      </c>
      <c r="E10" s="21">
        <v>-1.3356233444194343E-2</v>
      </c>
      <c r="F10" s="2"/>
      <c r="G10" s="1"/>
    </row>
    <row r="11" spans="1:14" ht="16" customHeight="1" x14ac:dyDescent="0.35">
      <c r="A11" s="19">
        <v>7</v>
      </c>
      <c r="B11" s="104" t="s">
        <v>73</v>
      </c>
      <c r="C11" s="22">
        <v>0.39740167943679494</v>
      </c>
      <c r="D11" s="22">
        <v>0.2861277651436841</v>
      </c>
      <c r="E11" s="22">
        <v>-0.11127391429311084</v>
      </c>
      <c r="F11" s="2"/>
      <c r="G11" s="1"/>
    </row>
    <row r="12" spans="1:14" ht="16" customHeight="1" x14ac:dyDescent="0.35">
      <c r="A12" s="20">
        <v>8</v>
      </c>
      <c r="B12" s="105" t="s">
        <v>74</v>
      </c>
      <c r="C12" s="21">
        <v>0.33932062561094817</v>
      </c>
      <c r="D12" s="21">
        <v>0.28912196848999822</v>
      </c>
      <c r="E12" s="21">
        <v>-5.0198657120949952E-2</v>
      </c>
      <c r="F12" s="2"/>
      <c r="G12" s="1"/>
    </row>
    <row r="13" spans="1:14" ht="16" customHeight="1" x14ac:dyDescent="0.35">
      <c r="A13" s="19">
        <v>9</v>
      </c>
      <c r="B13" s="104" t="s">
        <v>75</v>
      </c>
      <c r="C13" s="22">
        <v>0.45600753147922957</v>
      </c>
      <c r="D13" s="22">
        <v>0.46822147599552266</v>
      </c>
      <c r="E13" s="22">
        <v>1.2213944516293096E-2</v>
      </c>
      <c r="F13" s="2"/>
      <c r="G13" s="1"/>
    </row>
    <row r="14" spans="1:14" ht="16" customHeight="1" x14ac:dyDescent="0.35">
      <c r="A14" s="20">
        <v>10</v>
      </c>
      <c r="B14" s="105" t="s">
        <v>76</v>
      </c>
      <c r="C14" s="21">
        <v>0.35018042625703222</v>
      </c>
      <c r="D14" s="21">
        <v>0.36429230980397048</v>
      </c>
      <c r="E14" s="21">
        <v>1.4111883546938264E-2</v>
      </c>
      <c r="F14" s="2"/>
      <c r="G14" s="1"/>
    </row>
    <row r="15" spans="1:14" ht="16" customHeight="1" x14ac:dyDescent="0.35">
      <c r="A15" s="19">
        <v>11</v>
      </c>
      <c r="B15" s="104" t="s">
        <v>77</v>
      </c>
      <c r="C15" s="22">
        <v>0.42377424486101223</v>
      </c>
      <c r="D15" s="22">
        <v>0.39933211900425014</v>
      </c>
      <c r="E15" s="22">
        <v>-2.4442125856762087E-2</v>
      </c>
      <c r="F15" s="2"/>
      <c r="G15" s="1"/>
    </row>
    <row r="16" spans="1:14" ht="16" customHeight="1" x14ac:dyDescent="0.35">
      <c r="A16" s="20">
        <v>12</v>
      </c>
      <c r="B16" s="105" t="s">
        <v>78</v>
      </c>
      <c r="C16" s="21">
        <v>0.29119618103369138</v>
      </c>
      <c r="D16" s="21">
        <v>0.34296658087266685</v>
      </c>
      <c r="E16" s="21">
        <v>5.1770399838975467E-2</v>
      </c>
      <c r="F16" s="2"/>
      <c r="G16" s="1"/>
    </row>
    <row r="17" spans="1:7" ht="16" customHeight="1" x14ac:dyDescent="0.35">
      <c r="A17" s="19">
        <v>13</v>
      </c>
      <c r="B17" s="104" t="s">
        <v>79</v>
      </c>
      <c r="C17" s="22">
        <v>0.36406995230524641</v>
      </c>
      <c r="D17" s="22">
        <v>0.33711654583274431</v>
      </c>
      <c r="E17" s="22">
        <v>-2.6953406472502106E-2</v>
      </c>
      <c r="F17" s="2"/>
      <c r="G17" s="1"/>
    </row>
    <row r="18" spans="1:7" ht="25.5" customHeight="1" x14ac:dyDescent="0.35">
      <c r="A18" s="172" t="s">
        <v>44</v>
      </c>
      <c r="B18" s="173"/>
      <c r="C18" s="173"/>
      <c r="D18" s="176" t="s">
        <v>32</v>
      </c>
      <c r="E18" s="177"/>
      <c r="G18" s="1"/>
    </row>
    <row r="19" spans="1:7" x14ac:dyDescent="0.35">
      <c r="E19" s="28"/>
    </row>
    <row r="20" spans="1:7" x14ac:dyDescent="0.35">
      <c r="C20" s="1"/>
    </row>
  </sheetData>
  <mergeCells count="5">
    <mergeCell ref="A2:E2"/>
    <mergeCell ref="A4:B4"/>
    <mergeCell ref="F4:G4"/>
    <mergeCell ref="A18:C18"/>
    <mergeCell ref="D18:E18"/>
  </mergeCells>
  <hyperlinks>
    <hyperlink ref="D18" location="'القائمة الرئيسية'!A1" display="العودة للقائمة الرئيسية" xr:uid="{5F9E2BEE-88C6-4F22-9D33-87BF20DB7D6B}"/>
    <hyperlink ref="D18:E18" location="'Main Menu'!A1" display="Back to Main Menu" xr:uid="{B1EF3EA5-6D83-464E-B8F4-BE67F9022F65}"/>
  </hyperlinks>
  <pageMargins left="0.7" right="0.7" top="0.75" bottom="0.75" header="0.3" footer="0.3"/>
  <pageSetup orientation="portrait" r:id="rId1"/>
  <headerFooter>
    <oddFooter>&amp;C_x000D_&amp;1#&amp;"Calibri"&amp;11&amp;Kffa500 CONFIDENTIAL▮▮مقيّد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F2873-743A-42D1-954B-499B7E5B3540}">
  <sheetPr codeName="Worksheet____26">
    <tabColor theme="3" tint="0.59999389629810485"/>
  </sheetPr>
  <dimension ref="A1:N20"/>
  <sheetViews>
    <sheetView showGridLines="0" view="pageBreakPreview" zoomScaleNormal="100" zoomScaleSheetLayoutView="100" workbookViewId="0">
      <selection activeCell="D5" sqref="D5:E17"/>
    </sheetView>
  </sheetViews>
  <sheetFormatPr defaultColWidth="8.7265625" defaultRowHeight="14.5" x14ac:dyDescent="0.35"/>
  <cols>
    <col min="1" max="1" width="5.54296875" customWidth="1"/>
    <col min="2" max="2" width="18.453125" customWidth="1"/>
    <col min="3" max="5" width="15.54296875" customWidth="1"/>
    <col min="6" max="6" width="34.1796875" customWidth="1"/>
    <col min="7" max="9" width="15.26953125" customWidth="1"/>
    <col min="10" max="10" width="21.26953125" customWidth="1"/>
    <col min="11" max="14" width="15.26953125" customWidth="1"/>
  </cols>
  <sheetData>
    <row r="1" spans="1:14" ht="39.65" customHeight="1" x14ac:dyDescent="0.35"/>
    <row r="2" spans="1:14" ht="46" customHeight="1" x14ac:dyDescent="0.35">
      <c r="A2" s="162" t="s">
        <v>219</v>
      </c>
      <c r="B2" s="162"/>
      <c r="C2" s="162"/>
      <c r="D2" s="162"/>
      <c r="E2" s="162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138</v>
      </c>
    </row>
    <row r="4" spans="1:14" ht="35.15" customHeight="1" x14ac:dyDescent="0.35">
      <c r="A4" s="170" t="s">
        <v>86</v>
      </c>
      <c r="B4" s="171"/>
      <c r="C4" s="18" t="s">
        <v>27</v>
      </c>
      <c r="D4" s="18" t="s">
        <v>252</v>
      </c>
      <c r="E4" s="18" t="s">
        <v>136</v>
      </c>
      <c r="F4" s="180"/>
      <c r="G4" s="181"/>
    </row>
    <row r="5" spans="1:14" ht="16" customHeight="1" x14ac:dyDescent="0.35">
      <c r="A5" s="19">
        <v>1</v>
      </c>
      <c r="B5" s="104" t="s">
        <v>67</v>
      </c>
      <c r="C5" s="36">
        <v>239.44072685935151</v>
      </c>
      <c r="D5" s="25">
        <v>229.81412376316297</v>
      </c>
      <c r="E5" s="22">
        <v>-4.0204535053233667E-2</v>
      </c>
      <c r="F5" s="2"/>
      <c r="G5" s="1"/>
    </row>
    <row r="6" spans="1:14" ht="16" customHeight="1" x14ac:dyDescent="0.35">
      <c r="A6" s="20">
        <v>2</v>
      </c>
      <c r="B6" s="105" t="s">
        <v>68</v>
      </c>
      <c r="C6" s="37">
        <v>190.4823962485377</v>
      </c>
      <c r="D6" s="26">
        <v>195.62940276286355</v>
      </c>
      <c r="E6" s="21">
        <v>2.7020903850926672E-2</v>
      </c>
      <c r="F6" s="2"/>
      <c r="G6" s="1"/>
    </row>
    <row r="7" spans="1:14" ht="16" customHeight="1" x14ac:dyDescent="0.35">
      <c r="A7" s="19">
        <v>3</v>
      </c>
      <c r="B7" s="104" t="s">
        <v>69</v>
      </c>
      <c r="C7" s="36">
        <v>233.37840732164162</v>
      </c>
      <c r="D7" s="25">
        <v>221.3635670027713</v>
      </c>
      <c r="E7" s="22">
        <v>-5.148222775516454E-2</v>
      </c>
      <c r="F7" s="2"/>
      <c r="G7" s="1"/>
    </row>
    <row r="8" spans="1:14" ht="16" customHeight="1" x14ac:dyDescent="0.35">
      <c r="A8" s="20">
        <v>4</v>
      </c>
      <c r="B8" s="105" t="s">
        <v>70</v>
      </c>
      <c r="C8" s="37">
        <v>152.38867091512611</v>
      </c>
      <c r="D8" s="26">
        <v>153.61518011835236</v>
      </c>
      <c r="E8" s="21">
        <v>8.0485589634767245E-3</v>
      </c>
      <c r="F8" s="2"/>
      <c r="G8" s="1"/>
    </row>
    <row r="9" spans="1:14" ht="16" customHeight="1" x14ac:dyDescent="0.35">
      <c r="A9" s="19">
        <v>5</v>
      </c>
      <c r="B9" s="104" t="s">
        <v>71</v>
      </c>
      <c r="C9" s="36">
        <v>212.66268454376507</v>
      </c>
      <c r="D9" s="25">
        <v>195.87081650223681</v>
      </c>
      <c r="E9" s="22">
        <v>-7.8960105660062646E-2</v>
      </c>
      <c r="F9" s="2"/>
      <c r="G9" s="1"/>
    </row>
    <row r="10" spans="1:14" ht="16" customHeight="1" x14ac:dyDescent="0.35">
      <c r="A10" s="20">
        <v>6</v>
      </c>
      <c r="B10" s="105" t="s">
        <v>72</v>
      </c>
      <c r="C10" s="37">
        <v>147.80354881957177</v>
      </c>
      <c r="D10" s="26">
        <v>140.99637751435688</v>
      </c>
      <c r="E10" s="21">
        <v>-4.605553357534474E-2</v>
      </c>
      <c r="F10" s="2"/>
      <c r="G10" s="1"/>
    </row>
    <row r="11" spans="1:14" ht="16" customHeight="1" x14ac:dyDescent="0.35">
      <c r="A11" s="19">
        <v>7</v>
      </c>
      <c r="B11" s="104" t="s">
        <v>73</v>
      </c>
      <c r="C11" s="36">
        <v>146.90690080407046</v>
      </c>
      <c r="D11" s="25">
        <v>151.1768618179822</v>
      </c>
      <c r="E11" s="22">
        <v>2.9065761993077376E-2</v>
      </c>
      <c r="F11" s="2"/>
      <c r="G11" s="1"/>
    </row>
    <row r="12" spans="1:14" ht="16" customHeight="1" x14ac:dyDescent="0.35">
      <c r="A12" s="20">
        <v>8</v>
      </c>
      <c r="B12" s="105" t="s">
        <v>74</v>
      </c>
      <c r="C12" s="37">
        <v>170.64397770402837</v>
      </c>
      <c r="D12" s="26">
        <v>176.06868742939443</v>
      </c>
      <c r="E12" s="21">
        <v>3.1789634760945894E-2</v>
      </c>
      <c r="F12" s="2"/>
      <c r="G12" s="1"/>
    </row>
    <row r="13" spans="1:14" ht="16" customHeight="1" x14ac:dyDescent="0.35">
      <c r="A13" s="19">
        <v>9</v>
      </c>
      <c r="B13" s="104" t="s">
        <v>75</v>
      </c>
      <c r="C13" s="36">
        <v>159.60837544201303</v>
      </c>
      <c r="D13" s="25">
        <v>133.14955821635036</v>
      </c>
      <c r="E13" s="22">
        <v>-0.16577336341146687</v>
      </c>
      <c r="F13" s="2"/>
      <c r="G13" s="1"/>
    </row>
    <row r="14" spans="1:14" ht="16" customHeight="1" x14ac:dyDescent="0.35">
      <c r="A14" s="20">
        <v>10</v>
      </c>
      <c r="B14" s="105" t="s">
        <v>76</v>
      </c>
      <c r="C14" s="37">
        <v>196.9981188338601</v>
      </c>
      <c r="D14" s="26">
        <v>214.33065111964288</v>
      </c>
      <c r="E14" s="21">
        <v>8.7983237547564111E-2</v>
      </c>
      <c r="F14" s="2"/>
      <c r="G14" s="1"/>
    </row>
    <row r="15" spans="1:14" ht="16" customHeight="1" x14ac:dyDescent="0.35">
      <c r="A15" s="19">
        <v>11</v>
      </c>
      <c r="B15" s="104" t="s">
        <v>77</v>
      </c>
      <c r="C15" s="36">
        <v>92.650891805067999</v>
      </c>
      <c r="D15" s="25">
        <v>95.655968014815002</v>
      </c>
      <c r="E15" s="22">
        <v>3.2434401344668171E-2</v>
      </c>
      <c r="F15" s="2"/>
      <c r="G15" s="1"/>
    </row>
    <row r="16" spans="1:14" ht="16" customHeight="1" x14ac:dyDescent="0.35">
      <c r="A16" s="20">
        <v>12</v>
      </c>
      <c r="B16" s="105" t="s">
        <v>78</v>
      </c>
      <c r="C16" s="37">
        <v>162.51504398778579</v>
      </c>
      <c r="D16" s="26">
        <v>147.19046120860767</v>
      </c>
      <c r="E16" s="21">
        <v>-9.4296394986853466E-2</v>
      </c>
      <c r="F16" s="2"/>
      <c r="G16" s="1"/>
    </row>
    <row r="17" spans="1:7" ht="16" customHeight="1" x14ac:dyDescent="0.35">
      <c r="A17" s="19">
        <v>13</v>
      </c>
      <c r="B17" s="104" t="s">
        <v>79</v>
      </c>
      <c r="C17" s="36">
        <v>121.60080392315795</v>
      </c>
      <c r="D17" s="25">
        <v>132.36294833128929</v>
      </c>
      <c r="E17" s="22">
        <v>8.8503891922722441E-2</v>
      </c>
      <c r="F17" s="2"/>
      <c r="G17" s="1"/>
    </row>
    <row r="18" spans="1:7" ht="27" customHeight="1" x14ac:dyDescent="0.35">
      <c r="A18" s="172" t="s">
        <v>44</v>
      </c>
      <c r="B18" s="173"/>
      <c r="C18" s="173"/>
      <c r="D18" s="176" t="s">
        <v>32</v>
      </c>
      <c r="E18" s="177"/>
      <c r="G18" s="1"/>
    </row>
    <row r="19" spans="1:7" x14ac:dyDescent="0.35">
      <c r="E19" s="28"/>
    </row>
    <row r="20" spans="1:7" x14ac:dyDescent="0.35">
      <c r="C20" s="1"/>
    </row>
  </sheetData>
  <mergeCells count="5">
    <mergeCell ref="A2:E2"/>
    <mergeCell ref="A4:B4"/>
    <mergeCell ref="F4:G4"/>
    <mergeCell ref="A18:C18"/>
    <mergeCell ref="D18:E18"/>
  </mergeCells>
  <hyperlinks>
    <hyperlink ref="D18" location="'القائمة الرئيسية'!A1" display="العودة للقائمة الرئيسية" xr:uid="{8E90D632-E5CA-43DA-8209-9D12D10298D2}"/>
    <hyperlink ref="D18:E18" location="'Main Menu'!A1" display="Back to Main Menu" xr:uid="{7FF1C2BA-01D7-40BB-8190-8D9C7E4BECCC}"/>
  </hyperlinks>
  <pageMargins left="0.7" right="0.7" top="0.75" bottom="0.75" header="0.3" footer="0.3"/>
  <pageSetup orientation="portrait" r:id="rId1"/>
  <headerFooter>
    <oddFooter>&amp;C_x000D_&amp;1#&amp;"Calibri"&amp;11&amp;Kffa500 CONFIDENTIAL▮▮مقيّد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073E2-5C15-4B91-ACE0-FEB4EB2B3E39}">
  <sheetPr codeName="Worksheet____27">
    <tabColor theme="3" tint="0.59999389629810485"/>
  </sheetPr>
  <dimension ref="A1:N20"/>
  <sheetViews>
    <sheetView showGridLines="0" view="pageBreakPreview" zoomScaleNormal="100" zoomScaleSheetLayoutView="100" workbookViewId="0">
      <selection activeCell="E5" sqref="E5"/>
    </sheetView>
  </sheetViews>
  <sheetFormatPr defaultColWidth="8.7265625" defaultRowHeight="14.5" x14ac:dyDescent="0.35"/>
  <cols>
    <col min="1" max="1" width="5.54296875" customWidth="1"/>
    <col min="2" max="2" width="18" customWidth="1"/>
    <col min="3" max="5" width="15.54296875" customWidth="1"/>
    <col min="6" max="6" width="34.1796875" customWidth="1"/>
    <col min="7" max="9" width="15.26953125" customWidth="1"/>
    <col min="10" max="10" width="21.26953125" customWidth="1"/>
    <col min="11" max="14" width="15.26953125" customWidth="1"/>
  </cols>
  <sheetData>
    <row r="1" spans="1:14" ht="39.65" customHeight="1" x14ac:dyDescent="0.35"/>
    <row r="2" spans="1:14" ht="46" customHeight="1" x14ac:dyDescent="0.35">
      <c r="A2" s="162" t="s">
        <v>220</v>
      </c>
      <c r="B2" s="162"/>
      <c r="C2" s="162"/>
      <c r="D2" s="162"/>
      <c r="E2" s="162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139</v>
      </c>
    </row>
    <row r="4" spans="1:14" ht="35.15" customHeight="1" x14ac:dyDescent="0.35">
      <c r="A4" s="170" t="s">
        <v>86</v>
      </c>
      <c r="B4" s="171"/>
      <c r="C4" s="18" t="s">
        <v>27</v>
      </c>
      <c r="D4" s="18" t="s">
        <v>244</v>
      </c>
      <c r="E4" s="18" t="s">
        <v>136</v>
      </c>
      <c r="F4" s="180"/>
      <c r="G4" s="181"/>
    </row>
    <row r="5" spans="1:14" ht="16" customHeight="1" x14ac:dyDescent="0.35">
      <c r="A5" s="19">
        <v>1</v>
      </c>
      <c r="B5" s="104" t="s">
        <v>67</v>
      </c>
      <c r="C5" s="36">
        <v>739.29133621773553</v>
      </c>
      <c r="D5" s="25">
        <v>540.91170597646192</v>
      </c>
      <c r="E5" s="22">
        <v>-0.26833755587641162</v>
      </c>
      <c r="F5" s="2"/>
      <c r="G5" s="1"/>
    </row>
    <row r="6" spans="1:14" ht="16" customHeight="1" x14ac:dyDescent="0.35">
      <c r="A6" s="20">
        <v>2</v>
      </c>
      <c r="B6" s="105" t="s">
        <v>68</v>
      </c>
      <c r="C6" s="37">
        <v>680.66628024518309</v>
      </c>
      <c r="D6" s="26">
        <v>585.31099799756623</v>
      </c>
      <c r="E6" s="21">
        <v>-0.14009109164812586</v>
      </c>
      <c r="F6" s="2"/>
      <c r="G6" s="1"/>
    </row>
    <row r="7" spans="1:14" ht="16" customHeight="1" x14ac:dyDescent="0.35">
      <c r="A7" s="19">
        <v>3</v>
      </c>
      <c r="B7" s="104" t="s">
        <v>69</v>
      </c>
      <c r="C7" s="36">
        <v>636.62479591563226</v>
      </c>
      <c r="D7" s="25">
        <v>589.45944328970904</v>
      </c>
      <c r="E7" s="22">
        <v>-7.4086578041760304E-2</v>
      </c>
      <c r="F7" s="2"/>
      <c r="G7" s="1"/>
    </row>
    <row r="8" spans="1:14" ht="16" customHeight="1" x14ac:dyDescent="0.35">
      <c r="A8" s="20">
        <v>4</v>
      </c>
      <c r="B8" s="105" t="s">
        <v>70</v>
      </c>
      <c r="C8" s="37">
        <v>431.59773412856663</v>
      </c>
      <c r="D8" s="26">
        <v>389.62506861099723</v>
      </c>
      <c r="E8" s="21">
        <v>-9.7249503874981783E-2</v>
      </c>
      <c r="F8" s="2"/>
      <c r="G8" s="1"/>
    </row>
    <row r="9" spans="1:14" ht="16" customHeight="1" x14ac:dyDescent="0.35">
      <c r="A9" s="19">
        <v>5</v>
      </c>
      <c r="B9" s="104" t="s">
        <v>71</v>
      </c>
      <c r="C9" s="36">
        <v>450.42141900721975</v>
      </c>
      <c r="D9" s="25">
        <v>433.08859960969482</v>
      </c>
      <c r="E9" s="22">
        <v>-3.8481339177271902E-2</v>
      </c>
      <c r="F9" s="2"/>
      <c r="G9" s="1"/>
    </row>
    <row r="10" spans="1:14" ht="16" customHeight="1" x14ac:dyDescent="0.35">
      <c r="A10" s="20">
        <v>6</v>
      </c>
      <c r="B10" s="105" t="s">
        <v>72</v>
      </c>
      <c r="C10" s="37">
        <v>316.82770816531826</v>
      </c>
      <c r="D10" s="26">
        <v>297.05993971205402</v>
      </c>
      <c r="E10" s="21">
        <v>-6.239280196714856E-2</v>
      </c>
      <c r="F10" s="2"/>
      <c r="G10" s="1"/>
    </row>
    <row r="11" spans="1:14" ht="16" customHeight="1" x14ac:dyDescent="0.35">
      <c r="A11" s="19">
        <v>7</v>
      </c>
      <c r="B11" s="104" t="s">
        <v>73</v>
      </c>
      <c r="C11" s="36">
        <v>717.99990338962391</v>
      </c>
      <c r="D11" s="25">
        <v>738.4223565558417</v>
      </c>
      <c r="E11" s="22">
        <v>2.8443531913869231E-2</v>
      </c>
      <c r="F11" s="2"/>
      <c r="G11" s="1"/>
    </row>
    <row r="12" spans="1:14" ht="16" customHeight="1" x14ac:dyDescent="0.35">
      <c r="A12" s="20">
        <v>8</v>
      </c>
      <c r="B12" s="105" t="s">
        <v>74</v>
      </c>
      <c r="C12" s="37">
        <v>445.7029405966619</v>
      </c>
      <c r="D12" s="26">
        <v>331.05370914444666</v>
      </c>
      <c r="E12" s="21">
        <v>-0.25723238733568704</v>
      </c>
      <c r="F12" s="2"/>
      <c r="G12" s="1"/>
    </row>
    <row r="13" spans="1:14" ht="16" customHeight="1" x14ac:dyDescent="0.35">
      <c r="A13" s="19">
        <v>9</v>
      </c>
      <c r="B13" s="104" t="s">
        <v>75</v>
      </c>
      <c r="C13" s="36">
        <v>182.09477671806766</v>
      </c>
      <c r="D13" s="25">
        <v>207.04853343566489</v>
      </c>
      <c r="E13" s="22">
        <v>0.13703719111192544</v>
      </c>
      <c r="F13" s="2"/>
      <c r="G13" s="1"/>
    </row>
    <row r="14" spans="1:14" ht="16" customHeight="1" x14ac:dyDescent="0.35">
      <c r="A14" s="20">
        <v>10</v>
      </c>
      <c r="B14" s="105" t="s">
        <v>76</v>
      </c>
      <c r="C14" s="37">
        <v>309.84872763765094</v>
      </c>
      <c r="D14" s="26">
        <v>290.26352919572361</v>
      </c>
      <c r="E14" s="21">
        <v>-6.3208903877865902E-2</v>
      </c>
      <c r="F14" s="2"/>
      <c r="G14" s="1"/>
    </row>
    <row r="15" spans="1:14" ht="16" customHeight="1" x14ac:dyDescent="0.35">
      <c r="A15" s="19">
        <v>11</v>
      </c>
      <c r="B15" s="104" t="s">
        <v>77</v>
      </c>
      <c r="C15" s="36">
        <v>235.71512678411705</v>
      </c>
      <c r="D15" s="25">
        <v>199.7871649423231</v>
      </c>
      <c r="E15" s="22">
        <v>-0.1524211124333105</v>
      </c>
      <c r="F15" s="2"/>
      <c r="G15" s="1"/>
    </row>
    <row r="16" spans="1:14" ht="16" customHeight="1" x14ac:dyDescent="0.35">
      <c r="A16" s="20">
        <v>12</v>
      </c>
      <c r="B16" s="105" t="s">
        <v>78</v>
      </c>
      <c r="C16" s="37">
        <v>354.60995904922993</v>
      </c>
      <c r="D16" s="26">
        <v>331.10859711095662</v>
      </c>
      <c r="E16" s="21">
        <v>-6.6273835064543832E-2</v>
      </c>
      <c r="F16" s="2"/>
      <c r="G16" s="1"/>
    </row>
    <row r="17" spans="1:7" ht="16" customHeight="1" x14ac:dyDescent="0.35">
      <c r="A17" s="19">
        <v>13</v>
      </c>
      <c r="B17" s="104" t="s">
        <v>79</v>
      </c>
      <c r="C17" s="36">
        <v>288.9165919877521</v>
      </c>
      <c r="D17" s="25">
        <v>245.92157796885894</v>
      </c>
      <c r="E17" s="22">
        <v>-0.14881462405148344</v>
      </c>
      <c r="F17" s="2"/>
      <c r="G17" s="1"/>
    </row>
    <row r="18" spans="1:7" ht="27.65" customHeight="1" x14ac:dyDescent="0.35">
      <c r="A18" s="172" t="s">
        <v>44</v>
      </c>
      <c r="B18" s="173"/>
      <c r="C18" s="173"/>
      <c r="D18" s="176" t="s">
        <v>32</v>
      </c>
      <c r="E18" s="177"/>
      <c r="G18" s="1"/>
    </row>
    <row r="19" spans="1:7" x14ac:dyDescent="0.35">
      <c r="E19" s="28"/>
    </row>
    <row r="20" spans="1:7" x14ac:dyDescent="0.35">
      <c r="C20" s="1"/>
    </row>
  </sheetData>
  <mergeCells count="5">
    <mergeCell ref="A2:E2"/>
    <mergeCell ref="A4:B4"/>
    <mergeCell ref="F4:G4"/>
    <mergeCell ref="A18:C18"/>
    <mergeCell ref="D18:E18"/>
  </mergeCells>
  <hyperlinks>
    <hyperlink ref="D18" location="'القائمة الرئيسية'!A1" display="العودة للقائمة الرئيسية" xr:uid="{92BC6C43-F259-4AC3-910F-DC68812D0DB5}"/>
    <hyperlink ref="D18:E18" location="'Main Menu'!A1" display="Back to Main Menu" xr:uid="{842AC5B2-F118-48BA-B3F7-7444B784C1EA}"/>
  </hyperlinks>
  <pageMargins left="0.7" right="0.7" top="0.75" bottom="0.75" header="0.3" footer="0.3"/>
  <pageSetup orientation="portrait" r:id="rId1"/>
  <headerFooter>
    <oddFooter>&amp;C_x000D_&amp;1#&amp;"Calibri"&amp;11&amp;Kffa500 CONFIDENTIAL▮▮مقيّد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0FA77-32D9-431F-814A-854B8985E8E7}">
  <sheetPr codeName="Worksheet____28">
    <tabColor theme="3" tint="0.59999389629810485"/>
  </sheetPr>
  <dimension ref="A1:N20"/>
  <sheetViews>
    <sheetView showGridLines="0" view="pageBreakPreview" zoomScaleNormal="100" zoomScaleSheetLayoutView="100" workbookViewId="0">
      <selection activeCell="D5" sqref="D5:E17"/>
    </sheetView>
  </sheetViews>
  <sheetFormatPr defaultColWidth="8.7265625" defaultRowHeight="14.5" x14ac:dyDescent="0.35"/>
  <cols>
    <col min="1" max="1" width="5.54296875" customWidth="1"/>
    <col min="2" max="2" width="18.54296875" customWidth="1"/>
    <col min="3" max="5" width="15.54296875" customWidth="1"/>
    <col min="6" max="6" width="34.1796875" customWidth="1"/>
    <col min="7" max="9" width="15.26953125" customWidth="1"/>
    <col min="10" max="10" width="21.26953125" customWidth="1"/>
    <col min="11" max="14" width="15.26953125" customWidth="1"/>
  </cols>
  <sheetData>
    <row r="1" spans="1:14" ht="39.65" customHeight="1" x14ac:dyDescent="0.35"/>
    <row r="2" spans="1:14" ht="46" customHeight="1" x14ac:dyDescent="0.35">
      <c r="A2" s="162" t="s">
        <v>221</v>
      </c>
      <c r="B2" s="162"/>
      <c r="C2" s="162"/>
      <c r="D2" s="162"/>
      <c r="E2" s="162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140</v>
      </c>
    </row>
    <row r="4" spans="1:14" ht="35.15" customHeight="1" x14ac:dyDescent="0.35">
      <c r="A4" s="170" t="s">
        <v>86</v>
      </c>
      <c r="B4" s="171"/>
      <c r="C4" s="18" t="s">
        <v>27</v>
      </c>
      <c r="D4" s="18" t="s">
        <v>244</v>
      </c>
      <c r="E4" s="18" t="s">
        <v>136</v>
      </c>
      <c r="F4" s="180"/>
      <c r="G4" s="181"/>
    </row>
    <row r="5" spans="1:14" ht="16" customHeight="1" x14ac:dyDescent="0.35">
      <c r="A5" s="19">
        <v>1</v>
      </c>
      <c r="B5" s="104" t="s">
        <v>67</v>
      </c>
      <c r="C5" s="31">
        <v>2.2173836023230962</v>
      </c>
      <c r="D5" s="82">
        <v>2.0918931842075263</v>
      </c>
      <c r="E5" s="22">
        <v>-5.659391455050751E-2</v>
      </c>
      <c r="F5" s="2"/>
      <c r="G5" s="1"/>
    </row>
    <row r="6" spans="1:14" ht="16" customHeight="1" x14ac:dyDescent="0.35">
      <c r="A6" s="20">
        <v>2</v>
      </c>
      <c r="B6" s="105" t="s">
        <v>68</v>
      </c>
      <c r="C6" s="32">
        <v>1.8797926849425044</v>
      </c>
      <c r="D6" s="83">
        <v>1.9131731569295476</v>
      </c>
      <c r="E6" s="21">
        <v>1.775752839897032E-2</v>
      </c>
      <c r="F6" s="2"/>
      <c r="G6" s="1"/>
    </row>
    <row r="7" spans="1:14" ht="16" customHeight="1" x14ac:dyDescent="0.35">
      <c r="A7" s="19">
        <v>3</v>
      </c>
      <c r="B7" s="104" t="s">
        <v>69</v>
      </c>
      <c r="C7" s="31">
        <v>2.5973079080201908</v>
      </c>
      <c r="D7" s="82">
        <v>2.6133780898266439</v>
      </c>
      <c r="E7" s="22">
        <v>6.1872455540716376E-3</v>
      </c>
      <c r="F7" s="2"/>
      <c r="G7" s="1"/>
    </row>
    <row r="8" spans="1:14" ht="16" customHeight="1" x14ac:dyDescent="0.35">
      <c r="A8" s="20">
        <v>4</v>
      </c>
      <c r="B8" s="105" t="s">
        <v>70</v>
      </c>
      <c r="C8" s="32">
        <v>1.7314319037268726</v>
      </c>
      <c r="D8" s="83">
        <v>1.6848614695427764</v>
      </c>
      <c r="E8" s="21">
        <v>-2.6897063686913879E-2</v>
      </c>
      <c r="F8" s="2"/>
      <c r="G8" s="1"/>
    </row>
    <row r="9" spans="1:14" ht="16" customHeight="1" x14ac:dyDescent="0.35">
      <c r="A9" s="19">
        <v>5</v>
      </c>
      <c r="B9" s="104" t="s">
        <v>71</v>
      </c>
      <c r="C9" s="31">
        <v>2.0025107058986049</v>
      </c>
      <c r="D9" s="82">
        <v>2.0118140620980349</v>
      </c>
      <c r="E9" s="22">
        <v>4.6458459233331452E-3</v>
      </c>
      <c r="F9" s="2"/>
      <c r="G9" s="1"/>
    </row>
    <row r="10" spans="1:14" ht="16" customHeight="1" x14ac:dyDescent="0.35">
      <c r="A10" s="20">
        <v>6</v>
      </c>
      <c r="B10" s="105" t="s">
        <v>72</v>
      </c>
      <c r="C10" s="32">
        <v>1.8016593381472965</v>
      </c>
      <c r="D10" s="83">
        <v>1.783012762897717</v>
      </c>
      <c r="E10" s="21">
        <v>-1.0349667584080758E-2</v>
      </c>
      <c r="F10" s="2"/>
      <c r="G10" s="1"/>
    </row>
    <row r="11" spans="1:14" ht="16" customHeight="1" x14ac:dyDescent="0.35">
      <c r="A11" s="19">
        <v>7</v>
      </c>
      <c r="B11" s="104" t="s">
        <v>73</v>
      </c>
      <c r="C11" s="31">
        <v>2.0896564158038426</v>
      </c>
      <c r="D11" s="82">
        <v>1.8860008142798981</v>
      </c>
      <c r="E11" s="22">
        <v>-9.7458893234179347E-2</v>
      </c>
      <c r="F11" s="2"/>
      <c r="G11" s="1"/>
    </row>
    <row r="12" spans="1:14" ht="16" customHeight="1" x14ac:dyDescent="0.35">
      <c r="A12" s="20">
        <v>8</v>
      </c>
      <c r="B12" s="105" t="s">
        <v>74</v>
      </c>
      <c r="C12" s="32">
        <v>1.8368563576105408</v>
      </c>
      <c r="D12" s="83">
        <v>1.7424929502324518</v>
      </c>
      <c r="E12" s="21">
        <v>-5.1372230053329193E-2</v>
      </c>
      <c r="F12" s="2"/>
      <c r="G12" s="1"/>
    </row>
    <row r="13" spans="1:14" ht="16" customHeight="1" x14ac:dyDescent="0.35">
      <c r="A13" s="19">
        <v>9</v>
      </c>
      <c r="B13" s="104" t="s">
        <v>75</v>
      </c>
      <c r="C13" s="31">
        <v>1.9724130641581228</v>
      </c>
      <c r="D13" s="82">
        <v>1.8679913739987677</v>
      </c>
      <c r="E13" s="22">
        <v>-5.294108625463044E-2</v>
      </c>
      <c r="F13" s="2"/>
      <c r="G13" s="1"/>
    </row>
    <row r="14" spans="1:14" ht="16" customHeight="1" x14ac:dyDescent="0.35">
      <c r="A14" s="20">
        <v>10</v>
      </c>
      <c r="B14" s="105" t="s">
        <v>76</v>
      </c>
      <c r="C14" s="32">
        <v>2.0523448643260984</v>
      </c>
      <c r="D14" s="83">
        <v>1.7272558766534669</v>
      </c>
      <c r="E14" s="21">
        <v>-0.15839881168283904</v>
      </c>
      <c r="F14" s="2"/>
      <c r="G14" s="1"/>
    </row>
    <row r="15" spans="1:14" ht="16" customHeight="1" x14ac:dyDescent="0.35">
      <c r="A15" s="19">
        <v>11</v>
      </c>
      <c r="B15" s="104" t="s">
        <v>77</v>
      </c>
      <c r="C15" s="31">
        <v>2.1738624176497625</v>
      </c>
      <c r="D15" s="82">
        <v>2.1689579067726754</v>
      </c>
      <c r="E15" s="22">
        <v>-2.2561275438900746E-3</v>
      </c>
      <c r="F15" s="2"/>
      <c r="G15" s="1"/>
    </row>
    <row r="16" spans="1:14" ht="16" customHeight="1" x14ac:dyDescent="0.35">
      <c r="A16" s="20">
        <v>12</v>
      </c>
      <c r="B16" s="105" t="s">
        <v>78</v>
      </c>
      <c r="C16" s="32">
        <v>1.7023947266926125</v>
      </c>
      <c r="D16" s="83">
        <v>1.8047874121191831</v>
      </c>
      <c r="E16" s="21">
        <v>6.014626562283687E-2</v>
      </c>
      <c r="F16" s="2"/>
      <c r="G16" s="1"/>
    </row>
    <row r="17" spans="1:7" ht="16" customHeight="1" x14ac:dyDescent="0.35">
      <c r="A17" s="19">
        <v>13</v>
      </c>
      <c r="B17" s="104" t="s">
        <v>79</v>
      </c>
      <c r="C17" s="31">
        <v>1.9104133659801239</v>
      </c>
      <c r="D17" s="82">
        <v>1.7977312055373966</v>
      </c>
      <c r="E17" s="22">
        <v>-5.898313027396377E-2</v>
      </c>
      <c r="F17" s="2"/>
      <c r="G17" s="1"/>
    </row>
    <row r="18" spans="1:7" ht="26.5" customHeight="1" x14ac:dyDescent="0.35">
      <c r="A18" s="172" t="s">
        <v>44</v>
      </c>
      <c r="B18" s="173"/>
      <c r="C18" s="173"/>
      <c r="D18" s="176" t="s">
        <v>32</v>
      </c>
      <c r="E18" s="177"/>
      <c r="G18" s="1"/>
    </row>
    <row r="19" spans="1:7" x14ac:dyDescent="0.35">
      <c r="E19" s="28"/>
    </row>
    <row r="20" spans="1:7" x14ac:dyDescent="0.35">
      <c r="C20" s="1"/>
    </row>
  </sheetData>
  <mergeCells count="5">
    <mergeCell ref="A2:E2"/>
    <mergeCell ref="A4:B4"/>
    <mergeCell ref="F4:G4"/>
    <mergeCell ref="A18:C18"/>
    <mergeCell ref="D18:E18"/>
  </mergeCells>
  <hyperlinks>
    <hyperlink ref="D18" location="'القائمة الرئيسية'!A1" display="العودة للقائمة الرئيسية" xr:uid="{6F325CFD-DA10-4D5A-8244-060A4265E47A}"/>
    <hyperlink ref="D18:E18" location="'Main Menu'!A1" display="Back to Main Menu" xr:uid="{67043E6E-41D1-440E-9120-AD95A804C563}"/>
  </hyperlinks>
  <pageMargins left="0.7" right="0.7" top="0.75" bottom="0.75" header="0.3" footer="0.3"/>
  <pageSetup orientation="portrait" r:id="rId1"/>
  <headerFooter>
    <oddFooter>&amp;C_x000D_&amp;1#&amp;"Calibri"&amp;11&amp;Kffa500 CONFIDENTIAL▮▮مقيّد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9184D-2932-499D-95F6-07492006C600}">
  <sheetPr codeName="Worksheet____29">
    <tabColor theme="3" tint="0.59999389629810485"/>
  </sheetPr>
  <dimension ref="A1:N32"/>
  <sheetViews>
    <sheetView showGridLines="0" view="pageBreakPreview" zoomScale="90" zoomScaleNormal="100" zoomScaleSheetLayoutView="90" workbookViewId="0">
      <selection activeCell="D5" sqref="D5:E17"/>
    </sheetView>
  </sheetViews>
  <sheetFormatPr defaultColWidth="8.7265625" defaultRowHeight="14.5" x14ac:dyDescent="0.35"/>
  <cols>
    <col min="1" max="1" width="5.54296875" customWidth="1"/>
    <col min="2" max="2" width="20" customWidth="1"/>
    <col min="3" max="5" width="15.54296875" customWidth="1"/>
    <col min="6" max="6" width="34.1796875" customWidth="1"/>
    <col min="7" max="9" width="15.26953125" customWidth="1"/>
    <col min="10" max="10" width="21.26953125" customWidth="1"/>
    <col min="11" max="14" width="15.26953125" customWidth="1"/>
  </cols>
  <sheetData>
    <row r="1" spans="1:14" ht="39.65" customHeight="1" x14ac:dyDescent="0.35"/>
    <row r="2" spans="1:14" ht="46" customHeight="1" x14ac:dyDescent="0.35">
      <c r="A2" s="162" t="s">
        <v>222</v>
      </c>
      <c r="B2" s="162"/>
      <c r="C2" s="162"/>
      <c r="D2" s="162"/>
      <c r="E2" s="162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141</v>
      </c>
    </row>
    <row r="4" spans="1:14" ht="35.15" customHeight="1" x14ac:dyDescent="0.35">
      <c r="A4" s="170" t="s">
        <v>86</v>
      </c>
      <c r="B4" s="171"/>
      <c r="C4" s="18" t="s">
        <v>27</v>
      </c>
      <c r="D4" s="18" t="s">
        <v>244</v>
      </c>
      <c r="E4" s="18" t="s">
        <v>136</v>
      </c>
      <c r="F4" s="180"/>
      <c r="G4" s="181"/>
    </row>
    <row r="5" spans="1:14" ht="16" customHeight="1" x14ac:dyDescent="0.35">
      <c r="A5" s="19">
        <v>1</v>
      </c>
      <c r="B5" s="104" t="s">
        <v>67</v>
      </c>
      <c r="C5" s="31">
        <v>2.4690118395673504</v>
      </c>
      <c r="D5" s="82">
        <v>2.1263248248721549</v>
      </c>
      <c r="E5" s="22">
        <v>-0.13879520916159122</v>
      </c>
      <c r="F5" s="2"/>
      <c r="G5" s="1"/>
    </row>
    <row r="6" spans="1:14" ht="16" customHeight="1" x14ac:dyDescent="0.35">
      <c r="A6" s="20">
        <v>2</v>
      </c>
      <c r="B6" s="105" t="s">
        <v>68</v>
      </c>
      <c r="C6" s="32">
        <v>6.6647713500566974</v>
      </c>
      <c r="D6" s="83">
        <v>7.2931200514712087</v>
      </c>
      <c r="E6" s="21">
        <v>9.4279108526231115E-2</v>
      </c>
      <c r="F6" s="2"/>
      <c r="G6" s="1"/>
    </row>
    <row r="7" spans="1:14" ht="16" customHeight="1" x14ac:dyDescent="0.35">
      <c r="A7" s="19">
        <v>3</v>
      </c>
      <c r="B7" s="104" t="s">
        <v>69</v>
      </c>
      <c r="C7" s="31">
        <v>4.4320068787910492</v>
      </c>
      <c r="D7" s="82">
        <v>4.3014602804864648</v>
      </c>
      <c r="E7" s="22">
        <v>-2.9455414189292622E-2</v>
      </c>
      <c r="F7" s="2"/>
      <c r="G7" s="1"/>
    </row>
    <row r="8" spans="1:14" ht="16" customHeight="1" x14ac:dyDescent="0.35">
      <c r="A8" s="20">
        <v>4</v>
      </c>
      <c r="B8" s="105" t="s">
        <v>70</v>
      </c>
      <c r="C8" s="32">
        <v>1.7090790149992992</v>
      </c>
      <c r="D8" s="83">
        <v>1.6672338536657543</v>
      </c>
      <c r="E8" s="21">
        <v>-2.4484041385039203E-2</v>
      </c>
      <c r="F8" s="2"/>
      <c r="G8" s="1"/>
    </row>
    <row r="9" spans="1:14" ht="16" customHeight="1" x14ac:dyDescent="0.35">
      <c r="A9" s="19">
        <v>5</v>
      </c>
      <c r="B9" s="104" t="s">
        <v>71</v>
      </c>
      <c r="C9" s="31">
        <v>2.2199717824908829</v>
      </c>
      <c r="D9" s="82">
        <v>2.100724431517591</v>
      </c>
      <c r="E9" s="22">
        <v>-5.3715705719237714E-2</v>
      </c>
      <c r="F9" s="2"/>
      <c r="G9" s="1"/>
    </row>
    <row r="10" spans="1:14" ht="16" customHeight="1" x14ac:dyDescent="0.35">
      <c r="A10" s="20">
        <v>6</v>
      </c>
      <c r="B10" s="105" t="s">
        <v>72</v>
      </c>
      <c r="C10" s="32">
        <v>1.7884790980189766</v>
      </c>
      <c r="D10" s="83">
        <v>1.8333737339670964</v>
      </c>
      <c r="E10" s="21">
        <v>2.5102130630348218E-2</v>
      </c>
      <c r="F10" s="2"/>
      <c r="G10" s="1"/>
    </row>
    <row r="11" spans="1:14" ht="16" customHeight="1" x14ac:dyDescent="0.35">
      <c r="A11" s="19">
        <v>7</v>
      </c>
      <c r="B11" s="104" t="s">
        <v>73</v>
      </c>
      <c r="C11" s="31">
        <v>2.2833473350135352</v>
      </c>
      <c r="D11" s="82">
        <v>2.4748564774696709</v>
      </c>
      <c r="E11" s="22">
        <v>8.3872102820047076E-2</v>
      </c>
      <c r="F11" s="2"/>
      <c r="G11" s="1"/>
    </row>
    <row r="12" spans="1:14" ht="16" customHeight="1" x14ac:dyDescent="0.35">
      <c r="A12" s="20">
        <v>8</v>
      </c>
      <c r="B12" s="105" t="s">
        <v>74</v>
      </c>
      <c r="C12" s="32">
        <v>1.6479574173446425</v>
      </c>
      <c r="D12" s="83">
        <v>1.6149052194235263</v>
      </c>
      <c r="E12" s="21">
        <v>-2.0056463579243039E-2</v>
      </c>
      <c r="F12" s="2"/>
      <c r="G12" s="1"/>
    </row>
    <row r="13" spans="1:14" ht="16" customHeight="1" x14ac:dyDescent="0.35">
      <c r="A13" s="19">
        <v>9</v>
      </c>
      <c r="B13" s="104" t="s">
        <v>75</v>
      </c>
      <c r="C13" s="31">
        <v>1.8840823519987182</v>
      </c>
      <c r="D13" s="82">
        <v>2.2878009630818621</v>
      </c>
      <c r="E13" s="22">
        <v>0.21427864374126812</v>
      </c>
      <c r="F13" s="2"/>
      <c r="G13" s="1"/>
    </row>
    <row r="14" spans="1:14" ht="16" customHeight="1" x14ac:dyDescent="0.35">
      <c r="A14" s="20">
        <v>10</v>
      </c>
      <c r="B14" s="105" t="s">
        <v>76</v>
      </c>
      <c r="C14" s="32">
        <v>1.8728975559689525</v>
      </c>
      <c r="D14" s="83">
        <v>1.7476143429999418</v>
      </c>
      <c r="E14" s="21">
        <v>-6.6892720624110599E-2</v>
      </c>
      <c r="F14" s="2"/>
      <c r="G14" s="1"/>
    </row>
    <row r="15" spans="1:14" ht="16" customHeight="1" x14ac:dyDescent="0.35">
      <c r="A15" s="19">
        <v>11</v>
      </c>
      <c r="B15" s="104" t="s">
        <v>77</v>
      </c>
      <c r="C15" s="31">
        <v>1.5746142719382834</v>
      </c>
      <c r="D15" s="82">
        <v>1.6082999749812359</v>
      </c>
      <c r="E15" s="22">
        <v>2.1392987249815039E-2</v>
      </c>
      <c r="F15" s="2"/>
      <c r="G15" s="1"/>
    </row>
    <row r="16" spans="1:14" ht="16" customHeight="1" x14ac:dyDescent="0.35">
      <c r="A16" s="20">
        <v>12</v>
      </c>
      <c r="B16" s="105" t="s">
        <v>78</v>
      </c>
      <c r="C16" s="32">
        <v>1.5671622823738722</v>
      </c>
      <c r="D16" s="83">
        <v>1.8539599143802297</v>
      </c>
      <c r="E16" s="21">
        <v>0.18300442476954482</v>
      </c>
      <c r="F16" s="2"/>
      <c r="G16" s="1"/>
    </row>
    <row r="17" spans="1:7" ht="16" customHeight="1" x14ac:dyDescent="0.35">
      <c r="A17" s="19">
        <v>13</v>
      </c>
      <c r="B17" s="104" t="s">
        <v>79</v>
      </c>
      <c r="C17" s="31">
        <v>1.9230912303543197</v>
      </c>
      <c r="D17" s="82">
        <v>1.7980192076830732</v>
      </c>
      <c r="E17" s="22">
        <v>-6.5036967928038772E-2</v>
      </c>
      <c r="F17" s="2"/>
      <c r="G17" s="1"/>
    </row>
    <row r="18" spans="1:7" ht="25.5" customHeight="1" x14ac:dyDescent="0.35">
      <c r="A18" s="172" t="s">
        <v>44</v>
      </c>
      <c r="B18" s="173"/>
      <c r="C18" s="173"/>
      <c r="D18" s="182" t="s">
        <v>32</v>
      </c>
      <c r="E18" s="183"/>
      <c r="G18" s="1"/>
    </row>
    <row r="19" spans="1:7" ht="19.5" customHeight="1" x14ac:dyDescent="0.35">
      <c r="E19" s="28"/>
    </row>
    <row r="20" spans="1:7" x14ac:dyDescent="0.35">
      <c r="C20" s="1"/>
    </row>
    <row r="32" spans="1:7" x14ac:dyDescent="0.35">
      <c r="F32" s="3"/>
    </row>
  </sheetData>
  <mergeCells count="5">
    <mergeCell ref="A2:E2"/>
    <mergeCell ref="A4:B4"/>
    <mergeCell ref="F4:G4"/>
    <mergeCell ref="A18:C18"/>
    <mergeCell ref="D18:E18"/>
  </mergeCells>
  <hyperlinks>
    <hyperlink ref="D18" location="'القائمة الرئيسية'!A1" display="العودة للقائمة الرئيسية" xr:uid="{0661E24B-35AE-4333-9CF6-7F9D1078CC8B}"/>
    <hyperlink ref="D18:E18" location="'Main Menu'!A1" display="Back to Main Menu" xr:uid="{A2C59F88-FC7D-42E3-8676-1A6941921C61}"/>
  </hyperlinks>
  <pageMargins left="0.7" right="0.7" top="0.75" bottom="0.75" header="0.3" footer="0.3"/>
  <pageSetup orientation="portrait" r:id="rId1"/>
  <headerFooter>
    <oddFooter>&amp;C_x000D_&amp;1#&amp;"Calibri"&amp;11&amp;Kffa500 CONFIDENTIAL▮▮مقيّد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0779B-9DCE-40AE-B4A6-1019778A2DCA}">
  <sheetPr codeName="Worksheet____30">
    <tabColor theme="3" tint="0.59999389629810485"/>
  </sheetPr>
  <dimension ref="A1:H16"/>
  <sheetViews>
    <sheetView showGridLines="0" view="pageBreakPreview" zoomScaleNormal="100" zoomScaleSheetLayoutView="100" workbookViewId="0">
      <selection activeCell="F7" sqref="F7"/>
    </sheetView>
  </sheetViews>
  <sheetFormatPr defaultColWidth="8.7265625" defaultRowHeight="14.5" x14ac:dyDescent="0.35"/>
  <cols>
    <col min="1" max="1" width="5.54296875" customWidth="1"/>
    <col min="2" max="2" width="30.54296875" customWidth="1"/>
    <col min="3" max="5" width="15.54296875" customWidth="1"/>
    <col min="6" max="8" width="14.26953125" customWidth="1"/>
  </cols>
  <sheetData>
    <row r="1" spans="1:8" ht="38.15" customHeight="1" x14ac:dyDescent="0.35"/>
    <row r="2" spans="1:8" ht="46" customHeight="1" x14ac:dyDescent="0.35">
      <c r="A2" s="162" t="s">
        <v>223</v>
      </c>
      <c r="B2" s="162"/>
      <c r="C2" s="162"/>
      <c r="D2" s="162"/>
      <c r="E2" s="162"/>
      <c r="F2" s="5"/>
      <c r="G2" s="5"/>
      <c r="H2" s="5"/>
    </row>
    <row r="3" spans="1:8" x14ac:dyDescent="0.35">
      <c r="A3" s="17" t="s">
        <v>142</v>
      </c>
    </row>
    <row r="4" spans="1:8" ht="35.15" customHeight="1" x14ac:dyDescent="0.35">
      <c r="A4" s="184" t="s">
        <v>143</v>
      </c>
      <c r="B4" s="185"/>
      <c r="C4" s="30" t="s">
        <v>256</v>
      </c>
      <c r="D4" s="30" t="s">
        <v>257</v>
      </c>
      <c r="E4" s="30" t="s">
        <v>258</v>
      </c>
      <c r="F4" s="180"/>
      <c r="G4" s="181"/>
    </row>
    <row r="5" spans="1:8" ht="21.65" customHeight="1" thickBot="1" x14ac:dyDescent="0.4">
      <c r="A5" s="186" t="s">
        <v>144</v>
      </c>
      <c r="B5" s="187"/>
      <c r="C5" s="187"/>
      <c r="D5" s="187"/>
      <c r="E5" s="187"/>
    </row>
    <row r="6" spans="1:8" ht="16" customHeight="1" x14ac:dyDescent="0.35">
      <c r="A6" s="19">
        <v>1</v>
      </c>
      <c r="B6" s="102" t="s">
        <v>253</v>
      </c>
      <c r="C6" s="22">
        <v>0.50274156105459145</v>
      </c>
      <c r="D6" s="22">
        <v>0.55766850955756131</v>
      </c>
      <c r="E6" s="22">
        <v>0.54350527592381448</v>
      </c>
    </row>
    <row r="7" spans="1:8" ht="16" customHeight="1" x14ac:dyDescent="0.5">
      <c r="A7" s="20">
        <v>2</v>
      </c>
      <c r="B7" s="103" t="s">
        <v>254</v>
      </c>
      <c r="C7" s="40">
        <v>0.45820090958381621</v>
      </c>
      <c r="D7" s="57">
        <v>0.5985884877513904</v>
      </c>
      <c r="E7" s="57">
        <v>0.47599314860694919</v>
      </c>
    </row>
    <row r="8" spans="1:8" ht="20.149999999999999" customHeight="1" x14ac:dyDescent="0.35">
      <c r="A8" s="184" t="s">
        <v>145</v>
      </c>
      <c r="B8" s="185"/>
      <c r="C8" s="30">
        <f>C7-C6</f>
        <v>-4.4540651470775239E-2</v>
      </c>
      <c r="D8" s="30">
        <f>D7-D6</f>
        <v>4.0919978193829087E-2</v>
      </c>
      <c r="E8" s="30">
        <f t="shared" ref="E8" si="0">E7-E6</f>
        <v>-6.7512127316865289E-2</v>
      </c>
    </row>
    <row r="9" spans="1:8" ht="20.149999999999999" customHeight="1" thickBot="1" x14ac:dyDescent="0.4">
      <c r="A9" s="186" t="s">
        <v>146</v>
      </c>
      <c r="B9" s="187"/>
      <c r="C9" s="187"/>
      <c r="D9" s="187"/>
      <c r="E9" s="187"/>
    </row>
    <row r="10" spans="1:8" ht="20.149999999999999" customHeight="1" x14ac:dyDescent="0.35">
      <c r="A10" s="19">
        <v>1</v>
      </c>
      <c r="B10" s="102" t="s">
        <v>253</v>
      </c>
      <c r="C10" s="22">
        <v>0.51561324422920074</v>
      </c>
      <c r="D10" s="22">
        <v>0.53549454632223059</v>
      </c>
      <c r="E10" s="22">
        <v>0.45436007461269784</v>
      </c>
    </row>
    <row r="11" spans="1:8" ht="20.149999999999999" customHeight="1" x14ac:dyDescent="0.5">
      <c r="A11" s="20">
        <v>2</v>
      </c>
      <c r="B11" s="103" t="s">
        <v>244</v>
      </c>
      <c r="C11" s="40">
        <v>0.47377182249810612</v>
      </c>
      <c r="D11" s="57">
        <v>0.48159146296030431</v>
      </c>
      <c r="E11" s="57">
        <v>0.43623470911397139</v>
      </c>
    </row>
    <row r="12" spans="1:8" ht="20.149999999999999" customHeight="1" x14ac:dyDescent="0.35">
      <c r="A12" s="184" t="s">
        <v>147</v>
      </c>
      <c r="B12" s="185"/>
      <c r="C12" s="30">
        <f>C11-C10</f>
        <v>-4.1841421731094619E-2</v>
      </c>
      <c r="D12" s="30">
        <f t="shared" ref="D12:E12" si="1">D11-D10</f>
        <v>-5.3903083361926285E-2</v>
      </c>
      <c r="E12" s="30">
        <f t="shared" si="1"/>
        <v>-1.8125365498726453E-2</v>
      </c>
    </row>
    <row r="13" spans="1:8" ht="15.65" customHeight="1" x14ac:dyDescent="0.35">
      <c r="A13" s="172" t="s">
        <v>44</v>
      </c>
      <c r="B13" s="173"/>
      <c r="C13" s="173"/>
      <c r="D13" s="176" t="s">
        <v>32</v>
      </c>
      <c r="E13" s="176"/>
    </row>
    <row r="16" spans="1:8" x14ac:dyDescent="0.35">
      <c r="C16" s="12"/>
    </row>
  </sheetData>
  <mergeCells count="9">
    <mergeCell ref="F4:G4"/>
    <mergeCell ref="A12:B12"/>
    <mergeCell ref="A13:C13"/>
    <mergeCell ref="D13:E13"/>
    <mergeCell ref="A2:E2"/>
    <mergeCell ref="A4:B4"/>
    <mergeCell ref="A5:E5"/>
    <mergeCell ref="A8:B8"/>
    <mergeCell ref="A9:E9"/>
  </mergeCells>
  <hyperlinks>
    <hyperlink ref="D13" location="'القائمة الرئيسية'!A1" display="العودة للقائمة الرئيسية" xr:uid="{06EBF6E1-3984-40CC-95BF-98A9DC29DD73}"/>
    <hyperlink ref="D13:E13" location="'Main Menu'!A1" display="Back to Main Menu" xr:uid="{1A4DCAFB-F171-450B-BADB-202B35B9A45C}"/>
  </hyperlinks>
  <pageMargins left="0.7" right="0.7" top="0.75" bottom="0.75" header="0.3" footer="0.3"/>
  <pageSetup scale="95" orientation="portrait" r:id="rId1"/>
  <headerFooter>
    <oddFooter>&amp;C_x000D_&amp;1#&amp;"Calibri"&amp;11&amp;Kffa500 CONFIDENTIAL▮▮مقيّد</oddFooter>
  </headerFooter>
  <colBreaks count="1" manualBreakCount="1">
    <brk id="5" max="1048575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6038F-D5DC-4D58-B172-A343AB3F6D12}">
  <sheetPr codeName="Worksheet____31">
    <tabColor theme="3" tint="0.59999389629810485"/>
  </sheetPr>
  <dimension ref="A1:H13"/>
  <sheetViews>
    <sheetView showGridLines="0" view="pageBreakPreview" zoomScaleNormal="100" zoomScaleSheetLayoutView="100" workbookViewId="0">
      <selection activeCell="C8" sqref="C8"/>
    </sheetView>
  </sheetViews>
  <sheetFormatPr defaultColWidth="8.7265625" defaultRowHeight="14.5" x14ac:dyDescent="0.35"/>
  <cols>
    <col min="1" max="1" width="5.54296875" customWidth="1"/>
    <col min="2" max="2" width="30.54296875" customWidth="1"/>
    <col min="3" max="5" width="15.54296875" customWidth="1"/>
    <col min="6" max="8" width="14.26953125" customWidth="1"/>
  </cols>
  <sheetData>
    <row r="1" spans="1:8" ht="39" customHeight="1" x14ac:dyDescent="0.35"/>
    <row r="2" spans="1:8" ht="46" customHeight="1" x14ac:dyDescent="0.35">
      <c r="A2" s="162" t="s">
        <v>224</v>
      </c>
      <c r="B2" s="162"/>
      <c r="C2" s="162"/>
      <c r="D2" s="162"/>
      <c r="E2" s="162"/>
      <c r="F2" s="5"/>
      <c r="G2" s="5"/>
      <c r="H2" s="5"/>
    </row>
    <row r="3" spans="1:8" x14ac:dyDescent="0.35">
      <c r="A3" s="17" t="s">
        <v>148</v>
      </c>
      <c r="E3" s="101"/>
    </row>
    <row r="4" spans="1:8" ht="35.15" customHeight="1" x14ac:dyDescent="0.35">
      <c r="A4" s="184" t="s">
        <v>143</v>
      </c>
      <c r="B4" s="185"/>
      <c r="C4" s="30" t="s">
        <v>256</v>
      </c>
      <c r="D4" s="30" t="s">
        <v>257</v>
      </c>
      <c r="E4" s="30" t="s">
        <v>258</v>
      </c>
      <c r="F4" s="180"/>
      <c r="G4" s="181"/>
    </row>
    <row r="5" spans="1:8" ht="20.5" customHeight="1" thickBot="1" x14ac:dyDescent="0.4">
      <c r="A5" s="186" t="s">
        <v>144</v>
      </c>
      <c r="B5" s="187"/>
      <c r="C5" s="187"/>
      <c r="D5" s="187"/>
      <c r="E5" s="187"/>
    </row>
    <row r="6" spans="1:8" ht="16" customHeight="1" x14ac:dyDescent="0.35">
      <c r="A6" s="19">
        <v>1</v>
      </c>
      <c r="B6" s="102" t="s">
        <v>27</v>
      </c>
      <c r="C6" s="36">
        <v>422.61317061998295</v>
      </c>
      <c r="D6" s="36">
        <v>875.11268585215873</v>
      </c>
      <c r="E6" s="47">
        <v>602.86227085174858</v>
      </c>
    </row>
    <row r="7" spans="1:8" ht="16" customHeight="1" x14ac:dyDescent="0.35">
      <c r="A7" s="20">
        <v>2</v>
      </c>
      <c r="B7" s="103" t="s">
        <v>244</v>
      </c>
      <c r="C7" s="37">
        <v>402.72568333944491</v>
      </c>
      <c r="D7" s="37">
        <v>847.50596037355376</v>
      </c>
      <c r="E7" s="37">
        <v>383.367593113856</v>
      </c>
    </row>
    <row r="8" spans="1:8" ht="20.149999999999999" customHeight="1" x14ac:dyDescent="0.35">
      <c r="A8" s="184" t="s">
        <v>145</v>
      </c>
      <c r="B8" s="185"/>
      <c r="C8" s="30">
        <f>(C7-C6)/C6</f>
        <v>-4.7058370782346065E-2</v>
      </c>
      <c r="D8" s="30">
        <f t="shared" ref="D8:E8" si="0">(D7-D6)/D6</f>
        <v>-3.1546480727476102E-2</v>
      </c>
      <c r="E8" s="30">
        <f t="shared" si="0"/>
        <v>-0.36408760068494828</v>
      </c>
    </row>
    <row r="9" spans="1:8" ht="20.149999999999999" customHeight="1" thickBot="1" x14ac:dyDescent="0.4">
      <c r="A9" s="186" t="s">
        <v>146</v>
      </c>
      <c r="B9" s="187"/>
      <c r="C9" s="187"/>
      <c r="D9" s="187"/>
      <c r="E9" s="187"/>
    </row>
    <row r="10" spans="1:8" ht="20.149999999999999" customHeight="1" x14ac:dyDescent="0.35">
      <c r="A10" s="19">
        <v>1</v>
      </c>
      <c r="B10" s="102" t="s">
        <v>253</v>
      </c>
      <c r="C10" s="36">
        <v>201.54440623050667</v>
      </c>
      <c r="D10" s="36">
        <v>198.91121386599085</v>
      </c>
      <c r="E10" s="47">
        <v>204.20274245891892</v>
      </c>
    </row>
    <row r="11" spans="1:8" ht="20.149999999999999" customHeight="1" x14ac:dyDescent="0.35">
      <c r="A11" s="20">
        <v>2</v>
      </c>
      <c r="B11" s="103" t="s">
        <v>244</v>
      </c>
      <c r="C11" s="37">
        <v>191.91557483385813</v>
      </c>
      <c r="D11" s="37">
        <v>205.12667385876102</v>
      </c>
      <c r="E11" s="37">
        <v>194.54684828095887</v>
      </c>
    </row>
    <row r="12" spans="1:8" ht="20.149999999999999" customHeight="1" x14ac:dyDescent="0.35">
      <c r="A12" s="184" t="s">
        <v>147</v>
      </c>
      <c r="B12" s="185"/>
      <c r="C12" s="30">
        <f>(C11-C10)/C10</f>
        <v>-4.7775235129254967E-2</v>
      </c>
      <c r="D12" s="30">
        <f t="shared" ref="D12:E12" si="1">(D11-D10)/D10</f>
        <v>3.1247408690379903E-2</v>
      </c>
      <c r="E12" s="30">
        <f t="shared" si="1"/>
        <v>-4.7285820267093638E-2</v>
      </c>
    </row>
    <row r="13" spans="1:8" ht="15.65" customHeight="1" x14ac:dyDescent="0.35">
      <c r="A13" s="172" t="s">
        <v>44</v>
      </c>
      <c r="B13" s="173"/>
      <c r="C13" s="173"/>
      <c r="D13" s="176" t="s">
        <v>32</v>
      </c>
      <c r="E13" s="176"/>
    </row>
  </sheetData>
  <mergeCells count="9">
    <mergeCell ref="F4:G4"/>
    <mergeCell ref="A12:B12"/>
    <mergeCell ref="A13:C13"/>
    <mergeCell ref="D13:E13"/>
    <mergeCell ref="A2:E2"/>
    <mergeCell ref="A4:B4"/>
    <mergeCell ref="A5:E5"/>
    <mergeCell ref="A8:B8"/>
    <mergeCell ref="A9:E9"/>
  </mergeCells>
  <hyperlinks>
    <hyperlink ref="D13" location="'القائمة الرئيسية'!A1" display="العودة للقائمة الرئيسية" xr:uid="{8A2097B1-7D46-45C9-90A1-E5B74CB26AC3}"/>
    <hyperlink ref="D13:E13" location="'Main Menu'!A1" display="Back to Main Menu" xr:uid="{09E221A7-1271-40F6-92D1-0D6C0D6FAC5B}"/>
  </hyperlinks>
  <pageMargins left="0.7" right="0.7" top="0.75" bottom="0.75" header="0.3" footer="0.3"/>
  <pageSetup scale="92" orientation="portrait" r:id="rId1"/>
  <headerFooter>
    <oddFooter>&amp;C_x000D_&amp;1#&amp;"Calibri"&amp;11&amp;Kffa500 CONFIDENTIAL▮▮مقيّد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B0C94-76B5-4813-810B-005BC24DB87F}">
  <sheetPr codeName="Worksheet____32">
    <tabColor theme="3" tint="0.59999389629810485"/>
  </sheetPr>
  <dimension ref="A1:H13"/>
  <sheetViews>
    <sheetView showGridLines="0" view="pageBreakPreview" zoomScaleNormal="100" zoomScaleSheetLayoutView="100" workbookViewId="0">
      <selection activeCell="C10" sqref="C10:E10"/>
    </sheetView>
  </sheetViews>
  <sheetFormatPr defaultColWidth="8.7265625" defaultRowHeight="14.5" x14ac:dyDescent="0.35"/>
  <cols>
    <col min="1" max="1" width="5.54296875" customWidth="1"/>
    <col min="2" max="2" width="30.54296875" customWidth="1"/>
    <col min="3" max="5" width="15.54296875" customWidth="1"/>
    <col min="6" max="8" width="14.26953125" customWidth="1"/>
  </cols>
  <sheetData>
    <row r="1" spans="1:8" ht="38.15" customHeight="1" x14ac:dyDescent="0.35"/>
    <row r="2" spans="1:8" ht="46" customHeight="1" x14ac:dyDescent="0.35">
      <c r="A2" s="162" t="s">
        <v>225</v>
      </c>
      <c r="B2" s="162"/>
      <c r="C2" s="162"/>
      <c r="D2" s="162"/>
      <c r="E2" s="162"/>
      <c r="F2" s="5"/>
      <c r="G2" s="5"/>
      <c r="H2" s="5"/>
    </row>
    <row r="3" spans="1:8" x14ac:dyDescent="0.35">
      <c r="A3" s="17" t="s">
        <v>149</v>
      </c>
      <c r="E3" s="101" t="s">
        <v>47</v>
      </c>
    </row>
    <row r="4" spans="1:8" ht="35.15" customHeight="1" x14ac:dyDescent="0.35">
      <c r="A4" s="184" t="s">
        <v>143</v>
      </c>
      <c r="B4" s="185"/>
      <c r="C4" s="30" t="s">
        <v>256</v>
      </c>
      <c r="D4" s="30" t="s">
        <v>257</v>
      </c>
      <c r="E4" s="30" t="s">
        <v>258</v>
      </c>
      <c r="F4" s="180"/>
      <c r="G4" s="181"/>
    </row>
    <row r="5" spans="1:8" ht="19.5" customHeight="1" thickBot="1" x14ac:dyDescent="0.4">
      <c r="A5" s="186" t="s">
        <v>144</v>
      </c>
      <c r="B5" s="187"/>
      <c r="C5" s="187"/>
      <c r="D5" s="187"/>
      <c r="E5" s="187"/>
    </row>
    <row r="6" spans="1:8" ht="16" customHeight="1" x14ac:dyDescent="0.35">
      <c r="A6" s="19">
        <v>1</v>
      </c>
      <c r="B6" s="102" t="s">
        <v>27</v>
      </c>
      <c r="C6" s="31">
        <v>3.7961685503723248</v>
      </c>
      <c r="D6" s="31">
        <v>7.0391243665759156</v>
      </c>
      <c r="E6" s="31">
        <v>3.6817111958409372</v>
      </c>
    </row>
    <row r="7" spans="1:8" ht="16" customHeight="1" x14ac:dyDescent="0.35">
      <c r="A7" s="20">
        <v>2</v>
      </c>
      <c r="B7" s="103" t="s">
        <v>244</v>
      </c>
      <c r="C7" s="32">
        <v>3.952263755887913</v>
      </c>
      <c r="D7" s="32">
        <v>6.0339360121859249</v>
      </c>
      <c r="E7" s="32">
        <v>5.1263563474411855</v>
      </c>
    </row>
    <row r="8" spans="1:8" ht="20.149999999999999" customHeight="1" x14ac:dyDescent="0.35">
      <c r="A8" s="184" t="s">
        <v>145</v>
      </c>
      <c r="B8" s="185"/>
      <c r="C8" s="30">
        <f>(C7-C6)/C6</f>
        <v>4.1119145118116138E-2</v>
      </c>
      <c r="D8" s="30">
        <f t="shared" ref="D8:E8" si="0">(D7-D6)/D6</f>
        <v>-0.1428001981557474</v>
      </c>
      <c r="E8" s="30">
        <f t="shared" si="0"/>
        <v>0.39238415909216307</v>
      </c>
    </row>
    <row r="9" spans="1:8" ht="20.149999999999999" customHeight="1" thickBot="1" x14ac:dyDescent="0.4">
      <c r="A9" s="186" t="s">
        <v>150</v>
      </c>
      <c r="B9" s="187"/>
      <c r="C9" s="187"/>
      <c r="D9" s="187"/>
      <c r="E9" s="187"/>
    </row>
    <row r="10" spans="1:8" ht="20.149999999999999" customHeight="1" x14ac:dyDescent="0.35">
      <c r="A10" s="19">
        <v>1</v>
      </c>
      <c r="B10" s="102" t="s">
        <v>27</v>
      </c>
      <c r="C10" s="31">
        <v>2.0646938705470519</v>
      </c>
      <c r="D10" s="31">
        <v>2.0022330899265315</v>
      </c>
      <c r="E10" s="31">
        <v>2.0292652284285859</v>
      </c>
    </row>
    <row r="11" spans="1:8" ht="20.149999999999999" customHeight="1" x14ac:dyDescent="0.35">
      <c r="A11" s="20">
        <v>2</v>
      </c>
      <c r="B11" s="103" t="s">
        <v>244</v>
      </c>
      <c r="C11" s="32">
        <v>2.0057869395702861</v>
      </c>
      <c r="D11" s="32">
        <v>1.9156988035094067</v>
      </c>
      <c r="E11" s="32">
        <v>2.0593724861658336</v>
      </c>
    </row>
    <row r="12" spans="1:8" ht="20.149999999999999" customHeight="1" x14ac:dyDescent="0.35">
      <c r="A12" s="184" t="s">
        <v>147</v>
      </c>
      <c r="B12" s="185"/>
      <c r="C12" s="30">
        <f>(C11-C10)/C10</f>
        <v>-2.853058839234026E-2</v>
      </c>
      <c r="D12" s="30">
        <f t="shared" ref="D12:E12" si="1">(D11-D10)/D10</f>
        <v>-4.321888737754305E-2</v>
      </c>
      <c r="E12" s="30">
        <f t="shared" si="1"/>
        <v>1.4836531625075932E-2</v>
      </c>
    </row>
    <row r="13" spans="1:8" ht="15.65" customHeight="1" x14ac:dyDescent="0.35">
      <c r="A13" s="172" t="s">
        <v>44</v>
      </c>
      <c r="B13" s="173"/>
      <c r="C13" s="173"/>
      <c r="D13" s="176" t="s">
        <v>32</v>
      </c>
      <c r="E13" s="176"/>
    </row>
  </sheetData>
  <mergeCells count="9">
    <mergeCell ref="F4:G4"/>
    <mergeCell ref="A12:B12"/>
    <mergeCell ref="A13:C13"/>
    <mergeCell ref="D13:E13"/>
    <mergeCell ref="A2:E2"/>
    <mergeCell ref="A4:B4"/>
    <mergeCell ref="A5:E5"/>
    <mergeCell ref="A8:B8"/>
    <mergeCell ref="A9:E9"/>
  </mergeCells>
  <hyperlinks>
    <hyperlink ref="D13" location="'القائمة الرئيسية'!A1" display="العودة للقائمة الرئيسية" xr:uid="{7DBC8C26-6FF8-4F08-8C64-0C11DC876409}"/>
    <hyperlink ref="D13:E13" location="'Main Menu'!A1" display="Back to Main Menu" xr:uid="{7D9C286A-4C28-4BDA-919F-EE908190D5CA}"/>
  </hyperlinks>
  <pageMargins left="0.7" right="0.7" top="0.75" bottom="0.75" header="0.3" footer="0.3"/>
  <pageSetup scale="87" orientation="portrait" r:id="rId1"/>
  <headerFooter>
    <oddFooter>&amp;C_x000D_&amp;1#&amp;"Calibri"&amp;11&amp;Kffa500 CONFIDENTIAL▮▮مقيّد</oddFooter>
  </headerFooter>
  <colBreaks count="1" manualBreakCount="1">
    <brk id="5" max="1048575" man="1"/>
  </col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FB380-816C-4415-8F50-EDA832237D99}">
  <sheetPr codeName="Worksheet____33">
    <tabColor theme="3" tint="0.39997558519241921"/>
  </sheetPr>
  <dimension ref="A1:R23"/>
  <sheetViews>
    <sheetView showGridLines="0" view="pageBreakPreview" zoomScaleNormal="100" zoomScaleSheetLayoutView="100" workbookViewId="0">
      <selection activeCell="F5" sqref="F5:F17"/>
    </sheetView>
  </sheetViews>
  <sheetFormatPr defaultColWidth="8.7265625" defaultRowHeight="14.5" x14ac:dyDescent="0.35"/>
  <cols>
    <col min="1" max="1" width="5.54296875" customWidth="1"/>
    <col min="2" max="2" width="35.54296875" customWidth="1"/>
    <col min="3" max="6" width="15.54296875" customWidth="1"/>
    <col min="7" max="7" width="15.26953125" customWidth="1"/>
    <col min="8" max="8" width="16.1796875" customWidth="1"/>
    <col min="9" max="9" width="16.7265625" customWidth="1"/>
    <col min="10" max="10" width="30.1796875" customWidth="1"/>
    <col min="11" max="12" width="17.7265625" customWidth="1"/>
    <col min="13" max="13" width="13.81640625" customWidth="1"/>
    <col min="14" max="14" width="13.26953125" customWidth="1"/>
  </cols>
  <sheetData>
    <row r="1" spans="1:14" ht="42" customHeight="1" x14ac:dyDescent="0.35"/>
    <row r="2" spans="1:14" ht="46" customHeight="1" x14ac:dyDescent="0.35">
      <c r="A2" s="164" t="s">
        <v>226</v>
      </c>
      <c r="B2" s="162"/>
      <c r="C2" s="162"/>
      <c r="D2" s="162"/>
      <c r="E2" s="162"/>
      <c r="F2" s="162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151</v>
      </c>
    </row>
    <row r="4" spans="1:14" ht="35.15" customHeight="1" x14ac:dyDescent="0.35">
      <c r="A4" s="170" t="s">
        <v>152</v>
      </c>
      <c r="B4" s="171"/>
      <c r="C4" s="18" t="s">
        <v>153</v>
      </c>
      <c r="D4" s="18" t="s">
        <v>154</v>
      </c>
      <c r="E4" s="18" t="s">
        <v>155</v>
      </c>
      <c r="F4" s="24" t="s">
        <v>156</v>
      </c>
      <c r="G4" s="34"/>
    </row>
    <row r="5" spans="1:14" ht="16" customHeight="1" x14ac:dyDescent="0.5">
      <c r="A5" s="19">
        <v>1</v>
      </c>
      <c r="B5" s="102" t="s">
        <v>157</v>
      </c>
      <c r="C5" s="67">
        <v>36624</v>
      </c>
      <c r="D5" s="67">
        <v>24348</v>
      </c>
      <c r="E5" s="67">
        <f>C5+D5</f>
        <v>60972</v>
      </c>
      <c r="F5" s="71">
        <v>0.35325199012757674</v>
      </c>
      <c r="G5" s="9"/>
    </row>
    <row r="6" spans="1:14" ht="16" customHeight="1" x14ac:dyDescent="0.5">
      <c r="A6" s="20">
        <v>2</v>
      </c>
      <c r="B6" s="103" t="s">
        <v>158</v>
      </c>
      <c r="C6" s="39">
        <v>54302</v>
      </c>
      <c r="D6" s="39">
        <v>61546</v>
      </c>
      <c r="E6" s="39">
        <f t="shared" ref="E6:E16" si="0">C6+D6</f>
        <v>115848</v>
      </c>
      <c r="F6" s="72">
        <v>0.17693254607045655</v>
      </c>
      <c r="G6" s="9"/>
    </row>
    <row r="7" spans="1:14" ht="16" customHeight="1" x14ac:dyDescent="0.5">
      <c r="A7" s="19">
        <v>3</v>
      </c>
      <c r="B7" s="102" t="s">
        <v>159</v>
      </c>
      <c r="C7" s="69">
        <v>4170</v>
      </c>
      <c r="D7" s="69">
        <v>577</v>
      </c>
      <c r="E7" s="67">
        <f t="shared" si="0"/>
        <v>4747</v>
      </c>
      <c r="F7" s="73">
        <v>0.68282508630609895</v>
      </c>
      <c r="G7" s="9"/>
    </row>
    <row r="8" spans="1:14" ht="16" customHeight="1" x14ac:dyDescent="0.5">
      <c r="A8" s="20">
        <v>4</v>
      </c>
      <c r="B8" s="103" t="s">
        <v>160</v>
      </c>
      <c r="C8" s="39">
        <v>4962</v>
      </c>
      <c r="D8" s="39">
        <v>3929</v>
      </c>
      <c r="E8" s="39">
        <f t="shared" si="0"/>
        <v>8891</v>
      </c>
      <c r="F8" s="72">
        <v>0.19416479220807581</v>
      </c>
      <c r="G8" s="9"/>
    </row>
    <row r="9" spans="1:14" ht="16" customHeight="1" x14ac:dyDescent="0.5">
      <c r="A9" s="19">
        <v>5</v>
      </c>
      <c r="B9" s="102" t="s">
        <v>161</v>
      </c>
      <c r="C9" s="69">
        <v>669</v>
      </c>
      <c r="D9" s="69">
        <v>608</v>
      </c>
      <c r="E9" s="67">
        <f t="shared" si="0"/>
        <v>1277</v>
      </c>
      <c r="F9" s="73">
        <v>0.31695209729461404</v>
      </c>
      <c r="G9" s="9"/>
    </row>
    <row r="10" spans="1:14" ht="16" customHeight="1" x14ac:dyDescent="0.5">
      <c r="A10" s="20">
        <v>6</v>
      </c>
      <c r="B10" s="103" t="s">
        <v>162</v>
      </c>
      <c r="C10" s="39">
        <v>6162</v>
      </c>
      <c r="D10" s="39">
        <v>798</v>
      </c>
      <c r="E10" s="39">
        <f t="shared" si="0"/>
        <v>6960</v>
      </c>
      <c r="F10" s="72">
        <v>0.63730427616518637</v>
      </c>
      <c r="G10" s="9"/>
    </row>
    <row r="11" spans="1:14" ht="16" customHeight="1" x14ac:dyDescent="0.5">
      <c r="A11" s="19">
        <v>7</v>
      </c>
      <c r="B11" s="102" t="s">
        <v>163</v>
      </c>
      <c r="C11" s="69">
        <v>6586</v>
      </c>
      <c r="D11" s="69">
        <v>1560</v>
      </c>
      <c r="E11" s="67">
        <f t="shared" si="0"/>
        <v>8146</v>
      </c>
      <c r="F11" s="73">
        <v>0.39831793066353721</v>
      </c>
      <c r="G11" s="9"/>
    </row>
    <row r="12" spans="1:14" ht="16" customHeight="1" x14ac:dyDescent="0.5">
      <c r="A12" s="20">
        <v>8</v>
      </c>
      <c r="B12" s="103" t="s">
        <v>164</v>
      </c>
      <c r="C12" s="39">
        <v>10322</v>
      </c>
      <c r="D12" s="39">
        <v>4476</v>
      </c>
      <c r="E12" s="39">
        <f t="shared" si="0"/>
        <v>14798</v>
      </c>
      <c r="F12" s="72">
        <v>0.49120361149837349</v>
      </c>
      <c r="G12" s="9"/>
    </row>
    <row r="13" spans="1:14" ht="16" customHeight="1" x14ac:dyDescent="0.5">
      <c r="A13" s="19">
        <v>9</v>
      </c>
      <c r="B13" s="102" t="s">
        <v>165</v>
      </c>
      <c r="C13" s="69">
        <v>1299</v>
      </c>
      <c r="D13" s="69">
        <v>813</v>
      </c>
      <c r="E13" s="67">
        <f t="shared" si="0"/>
        <v>2112</v>
      </c>
      <c r="F13" s="73">
        <v>0.52985449071751134</v>
      </c>
      <c r="G13" s="9"/>
    </row>
    <row r="14" spans="1:14" ht="16" customHeight="1" x14ac:dyDescent="0.5">
      <c r="A14" s="20">
        <v>10</v>
      </c>
      <c r="B14" s="103" t="s">
        <v>166</v>
      </c>
      <c r="C14" s="39">
        <v>2685</v>
      </c>
      <c r="D14" s="39">
        <v>3618</v>
      </c>
      <c r="E14" s="39">
        <f t="shared" si="0"/>
        <v>6303</v>
      </c>
      <c r="F14" s="72">
        <v>0.26969320953318215</v>
      </c>
      <c r="G14" s="9"/>
    </row>
    <row r="15" spans="1:14" ht="16" customHeight="1" x14ac:dyDescent="0.5">
      <c r="A15" s="19">
        <v>11</v>
      </c>
      <c r="B15" s="102" t="s">
        <v>167</v>
      </c>
      <c r="C15" s="69">
        <v>3440</v>
      </c>
      <c r="D15" s="69">
        <v>3732</v>
      </c>
      <c r="E15" s="67">
        <f t="shared" si="0"/>
        <v>7172</v>
      </c>
      <c r="F15" s="73">
        <v>0.3672299027137737</v>
      </c>
      <c r="G15" s="9"/>
    </row>
    <row r="16" spans="1:14" ht="16" customHeight="1" x14ac:dyDescent="0.5">
      <c r="A16" s="20">
        <v>12</v>
      </c>
      <c r="B16" s="103" t="s">
        <v>168</v>
      </c>
      <c r="C16" s="39">
        <v>6681</v>
      </c>
      <c r="D16" s="39">
        <v>14136</v>
      </c>
      <c r="E16" s="39">
        <f t="shared" si="0"/>
        <v>20817</v>
      </c>
      <c r="F16" s="72">
        <v>0.27175175906948812</v>
      </c>
      <c r="G16" s="9"/>
    </row>
    <row r="17" spans="1:18" ht="20.149999999999999" customHeight="1" x14ac:dyDescent="0.35">
      <c r="A17" s="188" t="s">
        <v>155</v>
      </c>
      <c r="B17" s="189"/>
      <c r="C17" s="27">
        <f>SUM(C5:C16)</f>
        <v>137902</v>
      </c>
      <c r="D17" s="27">
        <f t="shared" ref="D17:E17" si="1">SUM(D5:D16)</f>
        <v>120141</v>
      </c>
      <c r="E17" s="27">
        <f t="shared" si="1"/>
        <v>258043</v>
      </c>
      <c r="F17" s="29">
        <v>0.24136018407662377</v>
      </c>
    </row>
    <row r="18" spans="1:18" x14ac:dyDescent="0.35">
      <c r="A18" s="172" t="s">
        <v>169</v>
      </c>
      <c r="B18" s="173"/>
      <c r="C18" s="173"/>
      <c r="D18" s="173"/>
      <c r="E18" s="176" t="s">
        <v>32</v>
      </c>
      <c r="F18" s="177"/>
      <c r="O18" s="3"/>
      <c r="P18" s="3"/>
      <c r="Q18" s="3"/>
      <c r="R18" s="3"/>
    </row>
    <row r="19" spans="1:18" x14ac:dyDescent="0.35">
      <c r="B19" s="3"/>
      <c r="C19" s="3"/>
      <c r="D19" s="3"/>
      <c r="E19" s="41"/>
      <c r="M19" s="3"/>
      <c r="N19" s="4"/>
      <c r="O19" s="4"/>
      <c r="P19" s="3"/>
      <c r="Q19" s="3"/>
      <c r="R19" s="3"/>
    </row>
    <row r="20" spans="1:18" x14ac:dyDescent="0.35">
      <c r="B20" s="3"/>
      <c r="C20" s="3"/>
      <c r="D20" s="3"/>
      <c r="E20" s="3"/>
      <c r="F20" s="3"/>
      <c r="G20" s="3"/>
    </row>
    <row r="21" spans="1:18" x14ac:dyDescent="0.35">
      <c r="B21" s="3"/>
      <c r="C21" s="3"/>
      <c r="D21" s="3"/>
      <c r="E21" s="3"/>
      <c r="F21" s="3"/>
      <c r="G21" s="3"/>
    </row>
    <row r="23" spans="1:18" x14ac:dyDescent="0.35">
      <c r="C23" s="1"/>
    </row>
  </sheetData>
  <mergeCells count="5">
    <mergeCell ref="A17:B17"/>
    <mergeCell ref="A2:F2"/>
    <mergeCell ref="A4:B4"/>
    <mergeCell ref="A18:D18"/>
    <mergeCell ref="E18:F18"/>
  </mergeCells>
  <hyperlinks>
    <hyperlink ref="E18" location="'القائمة الرئيسية'!A1" display="العودة للقائمة الرئيسية" xr:uid="{BEFECE4B-6849-4471-887B-5A788C8AFEE1}"/>
    <hyperlink ref="E18:F18" location="'Main Menu'!A1" display="Back to Main Menu" xr:uid="{7D3B1028-4369-48BA-B0BE-DC67A1F46C31}"/>
  </hyperlinks>
  <pageMargins left="0.7" right="0.7" top="0.75" bottom="0.75" header="0.3" footer="0.3"/>
  <pageSetup scale="77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23C50-87A9-477F-8D88-B85BD5541F7E}">
  <sheetPr codeName="Worksheet____34">
    <tabColor theme="3" tint="0.39997558519241921"/>
  </sheetPr>
  <dimension ref="A1:R21"/>
  <sheetViews>
    <sheetView showGridLines="0" view="pageBreakPreview" zoomScaleNormal="100" zoomScaleSheetLayoutView="100" workbookViewId="0">
      <selection activeCell="E18" sqref="E18:F18"/>
    </sheetView>
  </sheetViews>
  <sheetFormatPr defaultColWidth="8.7265625" defaultRowHeight="14.5" x14ac:dyDescent="0.35"/>
  <cols>
    <col min="1" max="1" width="5.54296875" customWidth="1"/>
    <col min="2" max="2" width="36.453125" customWidth="1"/>
    <col min="3" max="6" width="15.54296875" customWidth="1"/>
    <col min="7" max="7" width="15.26953125" customWidth="1"/>
    <col min="8" max="8" width="16.1796875" customWidth="1"/>
    <col min="9" max="9" width="16.7265625" customWidth="1"/>
    <col min="10" max="10" width="30.1796875" customWidth="1"/>
    <col min="11" max="12" width="17.7265625" customWidth="1"/>
    <col min="13" max="13" width="13.81640625" customWidth="1"/>
    <col min="14" max="14" width="13.26953125" customWidth="1"/>
  </cols>
  <sheetData>
    <row r="1" spans="1:14" ht="40" customHeight="1" x14ac:dyDescent="0.35"/>
    <row r="2" spans="1:14" ht="46" customHeight="1" x14ac:dyDescent="0.35">
      <c r="A2" s="190" t="s">
        <v>227</v>
      </c>
      <c r="B2" s="162"/>
      <c r="C2" s="162"/>
      <c r="D2" s="162"/>
      <c r="E2" s="162"/>
      <c r="F2" s="162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170</v>
      </c>
    </row>
    <row r="4" spans="1:14" ht="35.15" customHeight="1" x14ac:dyDescent="0.35">
      <c r="A4" s="170" t="s">
        <v>152</v>
      </c>
      <c r="B4" s="171"/>
      <c r="C4" s="18" t="s">
        <v>153</v>
      </c>
      <c r="D4" s="18" t="s">
        <v>154</v>
      </c>
      <c r="E4" s="18" t="s">
        <v>155</v>
      </c>
      <c r="F4" s="24" t="s">
        <v>171</v>
      </c>
      <c r="G4" s="34"/>
    </row>
    <row r="5" spans="1:14" ht="16" customHeight="1" x14ac:dyDescent="0.5">
      <c r="A5" s="19">
        <v>1</v>
      </c>
      <c r="B5" s="102" t="s">
        <v>157</v>
      </c>
      <c r="C5" s="67">
        <v>107980</v>
      </c>
      <c r="D5" s="67">
        <v>3650</v>
      </c>
      <c r="E5" s="67">
        <f>D5+C5</f>
        <v>111630</v>
      </c>
      <c r="F5" s="22">
        <v>0.64674800987242331</v>
      </c>
    </row>
    <row r="6" spans="1:14" ht="16" customHeight="1" x14ac:dyDescent="0.5">
      <c r="A6" s="20">
        <v>2</v>
      </c>
      <c r="B6" s="103" t="s">
        <v>158</v>
      </c>
      <c r="C6" s="39">
        <v>529652</v>
      </c>
      <c r="D6" s="39">
        <v>9258</v>
      </c>
      <c r="E6" s="39">
        <f t="shared" ref="E6:E16" si="0">D6+C6</f>
        <v>538910</v>
      </c>
      <c r="F6" s="21">
        <v>0.82306745392954339</v>
      </c>
    </row>
    <row r="7" spans="1:14" ht="16" customHeight="1" x14ac:dyDescent="0.5">
      <c r="A7" s="19">
        <v>3</v>
      </c>
      <c r="B7" s="102" t="s">
        <v>159</v>
      </c>
      <c r="C7" s="67">
        <v>2191</v>
      </c>
      <c r="D7" s="67">
        <v>14</v>
      </c>
      <c r="E7" s="67">
        <f t="shared" si="0"/>
        <v>2205</v>
      </c>
      <c r="F7" s="22">
        <v>0.31717491369390105</v>
      </c>
      <c r="G7" s="2"/>
    </row>
    <row r="8" spans="1:14" ht="16" customHeight="1" x14ac:dyDescent="0.5">
      <c r="A8" s="20">
        <v>4</v>
      </c>
      <c r="B8" s="103" t="s">
        <v>160</v>
      </c>
      <c r="C8" s="39">
        <v>36568</v>
      </c>
      <c r="D8" s="39">
        <v>332</v>
      </c>
      <c r="E8" s="39">
        <f t="shared" si="0"/>
        <v>36900</v>
      </c>
      <c r="F8" s="21">
        <v>0.80583520779192419</v>
      </c>
      <c r="G8" s="2"/>
    </row>
    <row r="9" spans="1:14" ht="16" customHeight="1" x14ac:dyDescent="0.5">
      <c r="A9" s="19">
        <v>5</v>
      </c>
      <c r="B9" s="102" t="s">
        <v>161</v>
      </c>
      <c r="C9" s="69">
        <v>2690</v>
      </c>
      <c r="D9" s="69">
        <v>62</v>
      </c>
      <c r="E9" s="67">
        <f t="shared" si="0"/>
        <v>2752</v>
      </c>
      <c r="F9" s="22">
        <v>0.68304790270538596</v>
      </c>
      <c r="G9" s="2"/>
    </row>
    <row r="10" spans="1:14" ht="16" customHeight="1" x14ac:dyDescent="0.5">
      <c r="A10" s="20">
        <v>6</v>
      </c>
      <c r="B10" s="103" t="s">
        <v>162</v>
      </c>
      <c r="C10" s="39">
        <v>2590</v>
      </c>
      <c r="D10" s="39">
        <v>1371</v>
      </c>
      <c r="E10" s="39">
        <f t="shared" si="0"/>
        <v>3961</v>
      </c>
      <c r="F10" s="21">
        <v>0.36269572383481369</v>
      </c>
      <c r="G10" s="2"/>
    </row>
    <row r="11" spans="1:14" ht="16" customHeight="1" x14ac:dyDescent="0.5">
      <c r="A11" s="19">
        <v>7</v>
      </c>
      <c r="B11" s="102" t="s">
        <v>163</v>
      </c>
      <c r="C11" s="69">
        <v>12206</v>
      </c>
      <c r="D11" s="69">
        <v>99</v>
      </c>
      <c r="E11" s="67">
        <f t="shared" si="0"/>
        <v>12305</v>
      </c>
      <c r="F11" s="22">
        <v>0.60168206933646273</v>
      </c>
      <c r="G11" s="2"/>
    </row>
    <row r="12" spans="1:14" ht="16" customHeight="1" x14ac:dyDescent="0.5">
      <c r="A12" s="20">
        <v>8</v>
      </c>
      <c r="B12" s="103" t="s">
        <v>164</v>
      </c>
      <c r="C12" s="39">
        <v>14590</v>
      </c>
      <c r="D12" s="39">
        <v>738</v>
      </c>
      <c r="E12" s="39">
        <f t="shared" si="0"/>
        <v>15328</v>
      </c>
      <c r="F12" s="21">
        <v>0.50879638850162645</v>
      </c>
    </row>
    <row r="13" spans="1:14" ht="16" customHeight="1" x14ac:dyDescent="0.5">
      <c r="A13" s="19">
        <v>9</v>
      </c>
      <c r="B13" s="102" t="s">
        <v>165</v>
      </c>
      <c r="C13" s="69">
        <v>1719</v>
      </c>
      <c r="D13" s="69">
        <v>155</v>
      </c>
      <c r="E13" s="67">
        <f t="shared" si="0"/>
        <v>1874</v>
      </c>
      <c r="F13" s="22">
        <v>0.47014550928248872</v>
      </c>
    </row>
    <row r="14" spans="1:14" ht="16" customHeight="1" x14ac:dyDescent="0.5">
      <c r="A14" s="20">
        <v>10</v>
      </c>
      <c r="B14" s="103" t="s">
        <v>166</v>
      </c>
      <c r="C14" s="39">
        <v>15964</v>
      </c>
      <c r="D14" s="39">
        <v>1104</v>
      </c>
      <c r="E14" s="39">
        <f t="shared" si="0"/>
        <v>17068</v>
      </c>
      <c r="F14" s="21">
        <v>0.7303067904668179</v>
      </c>
    </row>
    <row r="15" spans="1:14" ht="16" customHeight="1" x14ac:dyDescent="0.5">
      <c r="A15" s="19">
        <v>11</v>
      </c>
      <c r="B15" s="102" t="s">
        <v>167</v>
      </c>
      <c r="C15" s="69">
        <v>11342</v>
      </c>
      <c r="D15" s="69">
        <v>1016</v>
      </c>
      <c r="E15" s="67">
        <f t="shared" si="0"/>
        <v>12358</v>
      </c>
      <c r="F15" s="22">
        <v>0.63277009728622635</v>
      </c>
    </row>
    <row r="16" spans="1:14" ht="16" customHeight="1" x14ac:dyDescent="0.5">
      <c r="A16" s="20">
        <v>12</v>
      </c>
      <c r="B16" s="103" t="s">
        <v>168</v>
      </c>
      <c r="C16" s="39">
        <v>53013</v>
      </c>
      <c r="D16" s="39">
        <v>2773</v>
      </c>
      <c r="E16" s="39">
        <f t="shared" si="0"/>
        <v>55786</v>
      </c>
      <c r="F16" s="21">
        <v>0.72824824093051188</v>
      </c>
    </row>
    <row r="17" spans="1:18" ht="20.149999999999999" customHeight="1" x14ac:dyDescent="0.35">
      <c r="A17" s="188" t="s">
        <v>155</v>
      </c>
      <c r="B17" s="189"/>
      <c r="C17" s="27">
        <f>SUM(C5:C16)</f>
        <v>790505</v>
      </c>
      <c r="D17" s="27">
        <f t="shared" ref="D17:E17" si="1">SUM(D5:D16)</f>
        <v>20572</v>
      </c>
      <c r="E17" s="27">
        <f t="shared" si="1"/>
        <v>811077</v>
      </c>
      <c r="F17" s="29">
        <v>0.75863981592337626</v>
      </c>
    </row>
    <row r="18" spans="1:18" x14ac:dyDescent="0.35">
      <c r="A18" s="172" t="s">
        <v>169</v>
      </c>
      <c r="B18" s="173"/>
      <c r="C18" s="173"/>
      <c r="D18" s="173"/>
      <c r="E18" s="176" t="s">
        <v>32</v>
      </c>
      <c r="F18" s="177"/>
      <c r="O18" s="3"/>
      <c r="P18" s="3"/>
      <c r="Q18" s="3"/>
      <c r="R18" s="3"/>
    </row>
    <row r="19" spans="1:18" x14ac:dyDescent="0.35">
      <c r="M19" s="3"/>
      <c r="N19" s="4"/>
      <c r="O19" s="4"/>
      <c r="P19" s="3"/>
      <c r="Q19" s="3"/>
      <c r="R19" s="3"/>
    </row>
    <row r="20" spans="1:18" x14ac:dyDescent="0.35">
      <c r="M20" s="3"/>
      <c r="N20" s="3"/>
      <c r="O20" s="3"/>
      <c r="P20" s="3"/>
      <c r="Q20" s="3"/>
      <c r="R20" s="3"/>
    </row>
    <row r="21" spans="1:18" x14ac:dyDescent="0.35">
      <c r="D21" s="3"/>
      <c r="E21" s="3"/>
      <c r="F21" s="3"/>
      <c r="G21" s="3"/>
      <c r="H21" s="3"/>
      <c r="I21" s="3"/>
    </row>
  </sheetData>
  <mergeCells count="5">
    <mergeCell ref="A17:B17"/>
    <mergeCell ref="A2:F2"/>
    <mergeCell ref="A4:B4"/>
    <mergeCell ref="A18:D18"/>
    <mergeCell ref="E18:F18"/>
  </mergeCells>
  <hyperlinks>
    <hyperlink ref="E18" location="'القائمة الرئيسية'!A1" display="العودة للقائمة الرئيسية" xr:uid="{21C95F50-E0A0-4157-99E4-C31A0FEAB93B}"/>
    <hyperlink ref="E18:F18" location="'Main Menu'!A1" display="Back to Main Menu" xr:uid="{5E5060EA-4529-46FC-A2A7-456AEAD2B8CB}"/>
  </hyperlinks>
  <pageMargins left="0.7" right="0.7" top="0.75" bottom="0.75" header="0.3" footer="0.3"/>
  <pageSetup scale="78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2256-199F-4E9D-9A3D-2B2F73BF3335}">
  <sheetPr codeName="Worksheet____35">
    <tabColor theme="3" tint="0.39997558519241921"/>
  </sheetPr>
  <dimension ref="A1:R21"/>
  <sheetViews>
    <sheetView showGridLines="0" view="pageBreakPreview" zoomScaleNormal="100" zoomScaleSheetLayoutView="100" workbookViewId="0">
      <selection activeCell="F17" sqref="F17"/>
    </sheetView>
  </sheetViews>
  <sheetFormatPr defaultColWidth="8.7265625" defaultRowHeight="14.5" x14ac:dyDescent="0.35"/>
  <cols>
    <col min="1" max="1" width="5.54296875" customWidth="1"/>
    <col min="2" max="2" width="35.54296875" customWidth="1"/>
    <col min="3" max="5" width="15.54296875" customWidth="1"/>
    <col min="6" max="6" width="16.453125" customWidth="1"/>
    <col min="7" max="7" width="15.26953125" customWidth="1"/>
    <col min="8" max="8" width="16.1796875" customWidth="1"/>
    <col min="9" max="9" width="16.7265625" customWidth="1"/>
    <col min="10" max="10" width="30.1796875" customWidth="1"/>
    <col min="11" max="12" width="17.7265625" customWidth="1"/>
    <col min="13" max="13" width="13.81640625" customWidth="1"/>
    <col min="14" max="14" width="13.26953125" customWidth="1"/>
  </cols>
  <sheetData>
    <row r="1" spans="1:14" ht="40" customHeight="1" x14ac:dyDescent="0.35"/>
    <row r="2" spans="1:14" ht="46" customHeight="1" x14ac:dyDescent="0.35">
      <c r="A2" s="164" t="s">
        <v>228</v>
      </c>
      <c r="B2" s="162"/>
      <c r="C2" s="162"/>
      <c r="D2" s="162"/>
      <c r="E2" s="162"/>
      <c r="F2" s="162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172</v>
      </c>
    </row>
    <row r="4" spans="1:14" ht="35.15" customHeight="1" x14ac:dyDescent="0.35">
      <c r="A4" s="170" t="s">
        <v>152</v>
      </c>
      <c r="B4" s="171"/>
      <c r="C4" s="18" t="s">
        <v>173</v>
      </c>
      <c r="D4" s="18" t="s">
        <v>154</v>
      </c>
      <c r="E4" s="18" t="s">
        <v>155</v>
      </c>
      <c r="F4" s="24" t="s">
        <v>174</v>
      </c>
      <c r="G4" s="34"/>
    </row>
    <row r="5" spans="1:14" ht="16" customHeight="1" x14ac:dyDescent="0.35">
      <c r="A5" s="19">
        <v>1</v>
      </c>
      <c r="B5" s="102" t="s">
        <v>157</v>
      </c>
      <c r="C5" s="25">
        <v>144604</v>
      </c>
      <c r="D5" s="25">
        <v>27998</v>
      </c>
      <c r="E5" s="25">
        <f>D5+C5</f>
        <v>172602</v>
      </c>
      <c r="F5" s="22">
        <v>0.1614430559712661</v>
      </c>
    </row>
    <row r="6" spans="1:14" ht="16" customHeight="1" x14ac:dyDescent="0.35">
      <c r="A6" s="20">
        <v>2</v>
      </c>
      <c r="B6" s="103" t="s">
        <v>158</v>
      </c>
      <c r="C6" s="26">
        <v>583954</v>
      </c>
      <c r="D6" s="26">
        <v>70804</v>
      </c>
      <c r="E6" s="26">
        <f t="shared" ref="E6:E16" si="0">D6+C6</f>
        <v>654758</v>
      </c>
      <c r="F6" s="21">
        <v>0.61242704280155646</v>
      </c>
    </row>
    <row r="7" spans="1:14" ht="16" customHeight="1" x14ac:dyDescent="0.35">
      <c r="A7" s="19">
        <v>3</v>
      </c>
      <c r="B7" s="102" t="s">
        <v>159</v>
      </c>
      <c r="C7" s="25">
        <v>6361</v>
      </c>
      <c r="D7" s="25">
        <v>591</v>
      </c>
      <c r="E7" s="25">
        <f t="shared" si="0"/>
        <v>6952</v>
      </c>
      <c r="F7" s="22">
        <v>6.5025441484585457E-3</v>
      </c>
      <c r="G7" s="2"/>
    </row>
    <row r="8" spans="1:14" ht="16" customHeight="1" x14ac:dyDescent="0.35">
      <c r="A8" s="20">
        <v>4</v>
      </c>
      <c r="B8" s="103" t="s">
        <v>160</v>
      </c>
      <c r="C8" s="26">
        <v>41530</v>
      </c>
      <c r="D8" s="26">
        <v>4261</v>
      </c>
      <c r="E8" s="26">
        <f t="shared" si="0"/>
        <v>45791</v>
      </c>
      <c r="F8" s="21">
        <v>4.2830552229871297E-2</v>
      </c>
      <c r="G8" s="2"/>
    </row>
    <row r="9" spans="1:14" ht="16" customHeight="1" x14ac:dyDescent="0.35">
      <c r="A9" s="19">
        <v>5</v>
      </c>
      <c r="B9" s="102" t="s">
        <v>161</v>
      </c>
      <c r="C9" s="25">
        <v>3359</v>
      </c>
      <c r="D9" s="25">
        <v>670</v>
      </c>
      <c r="E9" s="25">
        <f t="shared" si="0"/>
        <v>4029</v>
      </c>
      <c r="F9" s="22">
        <v>3.7685199042202934E-3</v>
      </c>
      <c r="G9" s="2"/>
    </row>
    <row r="10" spans="1:14" ht="16" customHeight="1" x14ac:dyDescent="0.35">
      <c r="A10" s="20">
        <v>6</v>
      </c>
      <c r="B10" s="103" t="s">
        <v>162</v>
      </c>
      <c r="C10" s="26">
        <v>8752</v>
      </c>
      <c r="D10" s="26">
        <v>2169</v>
      </c>
      <c r="E10" s="26">
        <f t="shared" si="0"/>
        <v>10921</v>
      </c>
      <c r="F10" s="21">
        <v>1.0214943130799162E-2</v>
      </c>
      <c r="G10" s="2"/>
    </row>
    <row r="11" spans="1:14" ht="16" customHeight="1" x14ac:dyDescent="0.35">
      <c r="A11" s="19">
        <v>7</v>
      </c>
      <c r="B11" s="102" t="s">
        <v>163</v>
      </c>
      <c r="C11" s="25">
        <v>18792</v>
      </c>
      <c r="D11" s="25">
        <v>1659</v>
      </c>
      <c r="E11" s="25">
        <f t="shared" si="0"/>
        <v>20451</v>
      </c>
      <c r="F11" s="22">
        <v>1.9128816222687819E-2</v>
      </c>
      <c r="G11" s="2"/>
    </row>
    <row r="12" spans="1:14" ht="16" customHeight="1" x14ac:dyDescent="0.35">
      <c r="A12" s="20">
        <v>8</v>
      </c>
      <c r="B12" s="103" t="s">
        <v>164</v>
      </c>
      <c r="C12" s="26">
        <v>24912</v>
      </c>
      <c r="D12" s="26">
        <v>5214</v>
      </c>
      <c r="E12" s="26">
        <f t="shared" si="0"/>
        <v>30126</v>
      </c>
      <c r="F12" s="21">
        <v>2.8178314875785693E-2</v>
      </c>
    </row>
    <row r="13" spans="1:14" ht="16" customHeight="1" x14ac:dyDescent="0.35">
      <c r="A13" s="19">
        <v>9</v>
      </c>
      <c r="B13" s="102" t="s">
        <v>165</v>
      </c>
      <c r="C13" s="25">
        <v>3018</v>
      </c>
      <c r="D13" s="25">
        <v>968</v>
      </c>
      <c r="E13" s="25">
        <f t="shared" si="0"/>
        <v>3986</v>
      </c>
      <c r="F13" s="22">
        <v>3.7282999102065252E-3</v>
      </c>
    </row>
    <row r="14" spans="1:14" ht="16" customHeight="1" x14ac:dyDescent="0.35">
      <c r="A14" s="20">
        <v>10</v>
      </c>
      <c r="B14" s="103" t="s">
        <v>166</v>
      </c>
      <c r="C14" s="26">
        <v>18649</v>
      </c>
      <c r="D14" s="26">
        <v>4722</v>
      </c>
      <c r="E14" s="26">
        <f t="shared" si="0"/>
        <v>23371</v>
      </c>
      <c r="F14" s="21">
        <v>2.1860034420832085E-2</v>
      </c>
    </row>
    <row r="15" spans="1:14" ht="16" customHeight="1" x14ac:dyDescent="0.35">
      <c r="A15" s="19">
        <v>11</v>
      </c>
      <c r="B15" s="102" t="s">
        <v>167</v>
      </c>
      <c r="C15" s="25">
        <v>14782</v>
      </c>
      <c r="D15" s="25">
        <v>4748</v>
      </c>
      <c r="E15" s="25">
        <f t="shared" si="0"/>
        <v>19530</v>
      </c>
      <c r="F15" s="22">
        <v>1.8267360071834781E-2</v>
      </c>
    </row>
    <row r="16" spans="1:14" ht="16" customHeight="1" x14ac:dyDescent="0.35">
      <c r="A16" s="20">
        <v>12</v>
      </c>
      <c r="B16" s="103" t="s">
        <v>168</v>
      </c>
      <c r="C16" s="26">
        <v>59694</v>
      </c>
      <c r="D16" s="26">
        <v>16909</v>
      </c>
      <c r="E16" s="26">
        <f t="shared" si="0"/>
        <v>76603</v>
      </c>
      <c r="F16" s="21">
        <v>7.1650516312481288E-2</v>
      </c>
    </row>
    <row r="17" spans="1:18" ht="20.149999999999999" customHeight="1" x14ac:dyDescent="0.35">
      <c r="A17" s="188" t="s">
        <v>155</v>
      </c>
      <c r="B17" s="189"/>
      <c r="C17" s="27">
        <f>SUM(C5:C16)</f>
        <v>928407</v>
      </c>
      <c r="D17" s="27">
        <f t="shared" ref="D17:E17" si="1">SUM(D5:D16)</f>
        <v>140713</v>
      </c>
      <c r="E17" s="27">
        <f t="shared" si="1"/>
        <v>1069120</v>
      </c>
      <c r="F17" s="29">
        <v>1</v>
      </c>
    </row>
    <row r="18" spans="1:18" x14ac:dyDescent="0.35">
      <c r="A18" s="172" t="s">
        <v>169</v>
      </c>
      <c r="B18" s="173"/>
      <c r="C18" s="173"/>
      <c r="D18" s="173"/>
      <c r="E18" s="176" t="s">
        <v>32</v>
      </c>
      <c r="F18" s="177"/>
      <c r="O18" s="3"/>
      <c r="P18" s="3"/>
      <c r="Q18" s="3"/>
      <c r="R18" s="3"/>
    </row>
    <row r="19" spans="1:18" x14ac:dyDescent="0.35">
      <c r="M19" s="3"/>
      <c r="N19" s="4"/>
      <c r="O19" s="4"/>
      <c r="P19" s="3"/>
      <c r="Q19" s="3"/>
      <c r="R19" s="3"/>
    </row>
    <row r="20" spans="1:18" x14ac:dyDescent="0.35">
      <c r="C20" s="3"/>
      <c r="D20" s="3"/>
      <c r="E20" s="3"/>
      <c r="F20" s="3"/>
      <c r="G20" s="3"/>
      <c r="H20" s="3"/>
    </row>
    <row r="21" spans="1:18" x14ac:dyDescent="0.35">
      <c r="C21" s="74"/>
      <c r="D21" s="74"/>
      <c r="E21" s="3"/>
      <c r="F21" s="3"/>
      <c r="G21" s="3"/>
      <c r="H21" s="3"/>
    </row>
  </sheetData>
  <mergeCells count="5">
    <mergeCell ref="A17:B17"/>
    <mergeCell ref="A2:F2"/>
    <mergeCell ref="A4:B4"/>
    <mergeCell ref="A18:D18"/>
    <mergeCell ref="E18:F18"/>
  </mergeCells>
  <hyperlinks>
    <hyperlink ref="E18" location="'القائمة الرئيسية'!A1" display="العودة للقائمة الرئيسية" xr:uid="{ED7CBBFE-8142-4344-9ADD-76668086F70C}"/>
    <hyperlink ref="E18:F18" location="'Main Menu'!A1" display="Back to Main Menu" xr:uid="{88D4EF45-96CA-480B-8B37-1C890E607947}"/>
  </hyperlinks>
  <pageMargins left="0.7" right="0.7" top="0.75" bottom="0.75" header="0.3" footer="0.3"/>
  <pageSetup scale="79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892C-B946-42E6-AFEB-0EEA566B45E8}">
  <sheetPr codeName="Worksheet____36">
    <tabColor theme="3" tint="0.39997558519241921"/>
  </sheetPr>
  <dimension ref="A1:N19"/>
  <sheetViews>
    <sheetView showGridLines="0" view="pageBreakPreview" zoomScaleNormal="100" zoomScaleSheetLayoutView="100" workbookViewId="0">
      <selection activeCell="F5" sqref="F5:F18"/>
    </sheetView>
  </sheetViews>
  <sheetFormatPr defaultColWidth="8.7265625" defaultRowHeight="14.5" x14ac:dyDescent="0.35"/>
  <cols>
    <col min="1" max="1" width="5.54296875" customWidth="1"/>
    <col min="2" max="2" width="18.1796875" customWidth="1"/>
    <col min="3" max="5" width="15.54296875" customWidth="1"/>
    <col min="6" max="6" width="17.26953125" customWidth="1"/>
    <col min="7" max="9" width="15.26953125" customWidth="1"/>
    <col min="10" max="10" width="21.26953125" customWidth="1"/>
    <col min="11" max="14" width="15.26953125" customWidth="1"/>
  </cols>
  <sheetData>
    <row r="1" spans="1:14" ht="39.65" customHeight="1" x14ac:dyDescent="0.35"/>
    <row r="2" spans="1:14" ht="46" customHeight="1" x14ac:dyDescent="0.35">
      <c r="A2" s="193" t="s">
        <v>229</v>
      </c>
      <c r="B2" s="162"/>
      <c r="C2" s="162"/>
      <c r="D2" s="162"/>
      <c r="E2" s="162"/>
      <c r="F2" s="162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175</v>
      </c>
    </row>
    <row r="4" spans="1:14" ht="35.15" customHeight="1" x14ac:dyDescent="0.35">
      <c r="A4" s="170" t="s">
        <v>86</v>
      </c>
      <c r="B4" s="171"/>
      <c r="C4" s="18" t="s">
        <v>153</v>
      </c>
      <c r="D4" s="18" t="s">
        <v>154</v>
      </c>
      <c r="E4" s="18" t="s">
        <v>155</v>
      </c>
      <c r="F4" s="106" t="s">
        <v>176</v>
      </c>
      <c r="G4" s="34"/>
    </row>
    <row r="5" spans="1:14" ht="16" customHeight="1" x14ac:dyDescent="0.35">
      <c r="A5" s="19">
        <v>1</v>
      </c>
      <c r="B5" s="104" t="s">
        <v>67</v>
      </c>
      <c r="C5" s="25">
        <v>53676</v>
      </c>
      <c r="D5" s="25">
        <v>48760</v>
      </c>
      <c r="E5" s="25">
        <f>D5+C5</f>
        <v>102436</v>
      </c>
      <c r="F5" s="22">
        <v>0.28943672915813118</v>
      </c>
      <c r="G5" s="68"/>
    </row>
    <row r="6" spans="1:14" ht="16" customHeight="1" x14ac:dyDescent="0.35">
      <c r="A6" s="20">
        <v>2</v>
      </c>
      <c r="B6" s="105" t="s">
        <v>68</v>
      </c>
      <c r="C6" s="26">
        <v>45855</v>
      </c>
      <c r="D6" s="26">
        <v>32855</v>
      </c>
      <c r="E6" s="26">
        <f t="shared" ref="E6:E17" si="0">D6+C6</f>
        <v>78710</v>
      </c>
      <c r="F6" s="21">
        <v>0.26330579065333021</v>
      </c>
      <c r="G6" s="68"/>
    </row>
    <row r="7" spans="1:14" ht="16" customHeight="1" x14ac:dyDescent="0.35">
      <c r="A7" s="19">
        <v>3</v>
      </c>
      <c r="B7" s="104" t="s">
        <v>69</v>
      </c>
      <c r="C7" s="25">
        <v>7857</v>
      </c>
      <c r="D7" s="25">
        <v>5893</v>
      </c>
      <c r="E7" s="25">
        <f t="shared" si="0"/>
        <v>13750</v>
      </c>
      <c r="F7" s="22">
        <v>0.21577766269635767</v>
      </c>
      <c r="G7" s="68"/>
    </row>
    <row r="8" spans="1:14" ht="16" customHeight="1" x14ac:dyDescent="0.35">
      <c r="A8" s="20">
        <v>4</v>
      </c>
      <c r="B8" s="105" t="s">
        <v>70</v>
      </c>
      <c r="C8" s="26">
        <v>3298</v>
      </c>
      <c r="D8" s="26">
        <v>2662</v>
      </c>
      <c r="E8" s="26">
        <f t="shared" si="0"/>
        <v>5960</v>
      </c>
      <c r="F8" s="21">
        <v>0.16939036521244849</v>
      </c>
      <c r="G8" s="68"/>
    </row>
    <row r="9" spans="1:14" ht="16" customHeight="1" x14ac:dyDescent="0.35">
      <c r="A9" s="19">
        <v>5</v>
      </c>
      <c r="B9" s="104" t="s">
        <v>71</v>
      </c>
      <c r="C9" s="25">
        <v>16146</v>
      </c>
      <c r="D9" s="25">
        <v>19101</v>
      </c>
      <c r="E9" s="25">
        <f t="shared" si="0"/>
        <v>35247</v>
      </c>
      <c r="F9" s="22">
        <v>0.22179781644275243</v>
      </c>
      <c r="G9" s="68"/>
    </row>
    <row r="10" spans="1:14" ht="16" customHeight="1" x14ac:dyDescent="0.35">
      <c r="A10" s="20">
        <v>6</v>
      </c>
      <c r="B10" s="105" t="s">
        <v>72</v>
      </c>
      <c r="C10" s="26">
        <v>3719</v>
      </c>
      <c r="D10" s="26">
        <v>3870</v>
      </c>
      <c r="E10" s="26">
        <f t="shared" si="0"/>
        <v>7589</v>
      </c>
      <c r="F10" s="21">
        <v>0.15126871175427056</v>
      </c>
      <c r="G10" s="68"/>
    </row>
    <row r="11" spans="1:14" ht="16" customHeight="1" x14ac:dyDescent="0.35">
      <c r="A11" s="19">
        <v>7</v>
      </c>
      <c r="B11" s="104" t="s">
        <v>73</v>
      </c>
      <c r="C11" s="25">
        <v>2785</v>
      </c>
      <c r="D11" s="25">
        <v>2352</v>
      </c>
      <c r="E11" s="25">
        <f t="shared" si="0"/>
        <v>5137</v>
      </c>
      <c r="F11" s="22">
        <v>0.1787653118040089</v>
      </c>
      <c r="G11" s="68"/>
    </row>
    <row r="12" spans="1:14" ht="16" customHeight="1" x14ac:dyDescent="0.35">
      <c r="A12" s="20">
        <v>8</v>
      </c>
      <c r="B12" s="105" t="s">
        <v>74</v>
      </c>
      <c r="C12" s="26">
        <v>982</v>
      </c>
      <c r="D12" s="26">
        <v>803</v>
      </c>
      <c r="E12" s="26">
        <f t="shared" si="0"/>
        <v>1785</v>
      </c>
      <c r="F12" s="21">
        <v>0.12816830616787536</v>
      </c>
      <c r="G12" s="68"/>
    </row>
    <row r="13" spans="1:14" ht="16" customHeight="1" x14ac:dyDescent="0.35">
      <c r="A13" s="19">
        <v>9</v>
      </c>
      <c r="B13" s="104" t="s">
        <v>75</v>
      </c>
      <c r="C13" s="25">
        <v>431</v>
      </c>
      <c r="D13" s="25">
        <v>430</v>
      </c>
      <c r="E13" s="25">
        <f t="shared" si="0"/>
        <v>861</v>
      </c>
      <c r="F13" s="22">
        <v>0.11324477180060502</v>
      </c>
      <c r="G13" s="68"/>
    </row>
    <row r="14" spans="1:14" ht="16" customHeight="1" x14ac:dyDescent="0.35">
      <c r="A14" s="20">
        <v>10</v>
      </c>
      <c r="B14" s="105" t="s">
        <v>76</v>
      </c>
      <c r="C14" s="26">
        <v>1522</v>
      </c>
      <c r="D14" s="26">
        <v>1716</v>
      </c>
      <c r="E14" s="26">
        <f t="shared" si="0"/>
        <v>3238</v>
      </c>
      <c r="F14" s="21">
        <v>0.11029361673138498</v>
      </c>
      <c r="G14" s="68"/>
    </row>
    <row r="15" spans="1:14" ht="16" customHeight="1" x14ac:dyDescent="0.35">
      <c r="A15" s="19">
        <v>11</v>
      </c>
      <c r="B15" s="104" t="s">
        <v>77</v>
      </c>
      <c r="C15" s="25">
        <v>517</v>
      </c>
      <c r="D15" s="25">
        <v>718</v>
      </c>
      <c r="E15" s="25">
        <f t="shared" si="0"/>
        <v>1235</v>
      </c>
      <c r="F15" s="22">
        <v>9.6394005619731507E-2</v>
      </c>
      <c r="G15" s="68"/>
    </row>
    <row r="16" spans="1:14" ht="16" customHeight="1" x14ac:dyDescent="0.35">
      <c r="A16" s="20">
        <v>12</v>
      </c>
      <c r="B16" s="105" t="s">
        <v>78</v>
      </c>
      <c r="C16" s="26">
        <v>546</v>
      </c>
      <c r="D16" s="26">
        <v>493</v>
      </c>
      <c r="E16" s="26">
        <f t="shared" si="0"/>
        <v>1039</v>
      </c>
      <c r="F16" s="21">
        <v>0.14352811161762674</v>
      </c>
      <c r="G16" s="68"/>
    </row>
    <row r="17" spans="1:7" ht="16" customHeight="1" x14ac:dyDescent="0.35">
      <c r="A17" s="19">
        <v>13</v>
      </c>
      <c r="B17" s="104" t="s">
        <v>79</v>
      </c>
      <c r="C17" s="25">
        <v>568</v>
      </c>
      <c r="D17" s="25">
        <v>488</v>
      </c>
      <c r="E17" s="25">
        <f t="shared" si="0"/>
        <v>1056</v>
      </c>
      <c r="F17" s="22">
        <v>0.12267657992565056</v>
      </c>
      <c r="G17" s="68"/>
    </row>
    <row r="18" spans="1:7" ht="20.149999999999999" customHeight="1" x14ac:dyDescent="0.35">
      <c r="A18" s="191" t="s">
        <v>155</v>
      </c>
      <c r="B18" s="192"/>
      <c r="C18" s="27">
        <f>SUM(C5:C17)</f>
        <v>137902</v>
      </c>
      <c r="D18" s="27">
        <f t="shared" ref="D18" si="1">SUM(D5:D17)</f>
        <v>120141</v>
      </c>
      <c r="E18" s="27">
        <f>SUM(E5:E17)</f>
        <v>258043</v>
      </c>
      <c r="F18" s="49">
        <v>0.24136018407662377</v>
      </c>
    </row>
    <row r="19" spans="1:7" x14ac:dyDescent="0.35">
      <c r="A19" s="172" t="s">
        <v>169</v>
      </c>
      <c r="B19" s="173"/>
      <c r="C19" s="173"/>
      <c r="D19" s="173"/>
      <c r="E19" s="176" t="s">
        <v>32</v>
      </c>
      <c r="F19" s="177"/>
    </row>
  </sheetData>
  <mergeCells count="5">
    <mergeCell ref="A18:B18"/>
    <mergeCell ref="A4:B4"/>
    <mergeCell ref="A2:F2"/>
    <mergeCell ref="A19:D19"/>
    <mergeCell ref="E19:F19"/>
  </mergeCells>
  <hyperlinks>
    <hyperlink ref="E19" location="'القائمة الرئيسية'!A1" display="العودة للقائمة الرئيسية" xr:uid="{E4E894C2-1226-4A87-B137-21FE45720338}"/>
    <hyperlink ref="E19:F19" location="'Main Menu'!A1" display="Back to Main Menu" xr:uid="{23C573E1-D40A-443A-9501-367B8D1F8081}"/>
  </hyperlinks>
  <pageMargins left="0.7" right="0.7" top="0.75" bottom="0.75" header="0.3" footer="0.3"/>
  <pageSetup scale="86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59E43-2C77-4CBF-BFB9-08DEE483DD1F}">
  <sheetPr codeName="Worksheet____37">
    <tabColor theme="3" tint="0.39997558519241921"/>
  </sheetPr>
  <dimension ref="A1:N19"/>
  <sheetViews>
    <sheetView showGridLines="0" view="pageBreakPreview" zoomScaleNormal="100" zoomScaleSheetLayoutView="100" workbookViewId="0">
      <selection activeCell="F5" sqref="F5:F18"/>
    </sheetView>
  </sheetViews>
  <sheetFormatPr defaultColWidth="8.7265625" defaultRowHeight="14.5" x14ac:dyDescent="0.35"/>
  <cols>
    <col min="1" max="1" width="5.54296875" customWidth="1"/>
    <col min="2" max="2" width="18.81640625" customWidth="1"/>
    <col min="3" max="5" width="15.54296875" customWidth="1"/>
    <col min="6" max="6" width="17.54296875" customWidth="1"/>
    <col min="7" max="9" width="15.26953125" customWidth="1"/>
    <col min="10" max="10" width="21.26953125" customWidth="1"/>
    <col min="11" max="14" width="15.26953125" customWidth="1"/>
  </cols>
  <sheetData>
    <row r="1" spans="1:14" ht="38.15" customHeight="1" x14ac:dyDescent="0.35"/>
    <row r="2" spans="1:14" ht="46" customHeight="1" x14ac:dyDescent="0.35">
      <c r="A2" s="162" t="s">
        <v>230</v>
      </c>
      <c r="B2" s="162"/>
      <c r="C2" s="162"/>
      <c r="D2" s="162"/>
      <c r="E2" s="162"/>
      <c r="F2" s="162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177</v>
      </c>
    </row>
    <row r="4" spans="1:14" ht="35.15" customHeight="1" x14ac:dyDescent="0.35">
      <c r="A4" s="170" t="s">
        <v>86</v>
      </c>
      <c r="B4" s="171"/>
      <c r="C4" s="18" t="s">
        <v>153</v>
      </c>
      <c r="D4" s="18" t="s">
        <v>154</v>
      </c>
      <c r="E4" s="18" t="s">
        <v>155</v>
      </c>
      <c r="F4" s="106" t="s">
        <v>178</v>
      </c>
      <c r="G4" s="34"/>
    </row>
    <row r="5" spans="1:14" ht="16" customHeight="1" x14ac:dyDescent="0.35">
      <c r="A5" s="19">
        <v>1</v>
      </c>
      <c r="B5" s="104" t="s">
        <v>67</v>
      </c>
      <c r="C5" s="25">
        <v>243380</v>
      </c>
      <c r="D5" s="25">
        <v>8099</v>
      </c>
      <c r="E5" s="25">
        <f>D5+C5</f>
        <v>251479</v>
      </c>
      <c r="F5" s="22">
        <v>0.71056327084186877</v>
      </c>
      <c r="G5" s="2"/>
    </row>
    <row r="6" spans="1:14" ht="16" customHeight="1" x14ac:dyDescent="0.35">
      <c r="A6" s="20">
        <v>2</v>
      </c>
      <c r="B6" s="105" t="s">
        <v>68</v>
      </c>
      <c r="C6" s="26">
        <v>214172</v>
      </c>
      <c r="D6" s="26">
        <v>6048</v>
      </c>
      <c r="E6" s="26">
        <f t="shared" ref="E6:E17" si="0">D6+C6</f>
        <v>220220</v>
      </c>
      <c r="F6" s="21">
        <v>0.73669420934666974</v>
      </c>
      <c r="G6" s="2"/>
    </row>
    <row r="7" spans="1:14" ht="16" customHeight="1" x14ac:dyDescent="0.35">
      <c r="A7" s="19">
        <v>3</v>
      </c>
      <c r="B7" s="104" t="s">
        <v>69</v>
      </c>
      <c r="C7" s="25">
        <v>49048</v>
      </c>
      <c r="D7" s="25">
        <v>925</v>
      </c>
      <c r="E7" s="25">
        <f t="shared" si="0"/>
        <v>49973</v>
      </c>
      <c r="F7" s="22">
        <v>0.78422233730364233</v>
      </c>
    </row>
    <row r="8" spans="1:14" ht="16" customHeight="1" x14ac:dyDescent="0.35">
      <c r="A8" s="20">
        <v>4</v>
      </c>
      <c r="B8" s="105" t="s">
        <v>70</v>
      </c>
      <c r="C8" s="26">
        <v>28847</v>
      </c>
      <c r="D8" s="26">
        <v>378</v>
      </c>
      <c r="E8" s="26">
        <f t="shared" si="0"/>
        <v>29225</v>
      </c>
      <c r="F8" s="21">
        <v>0.83060963478755157</v>
      </c>
    </row>
    <row r="9" spans="1:14" ht="16" customHeight="1" x14ac:dyDescent="0.35">
      <c r="A9" s="19">
        <v>5</v>
      </c>
      <c r="B9" s="104" t="s">
        <v>71</v>
      </c>
      <c r="C9" s="25">
        <v>121170</v>
      </c>
      <c r="D9" s="25">
        <v>2498</v>
      </c>
      <c r="E9" s="25">
        <f t="shared" si="0"/>
        <v>123668</v>
      </c>
      <c r="F9" s="22">
        <v>0.77820218355724757</v>
      </c>
    </row>
    <row r="10" spans="1:14" ht="16" customHeight="1" x14ac:dyDescent="0.35">
      <c r="A10" s="20">
        <v>6</v>
      </c>
      <c r="B10" s="105" t="s">
        <v>72</v>
      </c>
      <c r="C10" s="26">
        <v>42070</v>
      </c>
      <c r="D10" s="26">
        <v>510</v>
      </c>
      <c r="E10" s="26">
        <f t="shared" si="0"/>
        <v>42580</v>
      </c>
      <c r="F10" s="21">
        <v>0.84873128824572941</v>
      </c>
    </row>
    <row r="11" spans="1:14" ht="16" customHeight="1" x14ac:dyDescent="0.35">
      <c r="A11" s="19">
        <v>7</v>
      </c>
      <c r="B11" s="104" t="s">
        <v>73</v>
      </c>
      <c r="C11" s="25">
        <v>22515</v>
      </c>
      <c r="D11" s="25">
        <v>1084</v>
      </c>
      <c r="E11" s="25">
        <f t="shared" si="0"/>
        <v>23599</v>
      </c>
      <c r="F11" s="22">
        <v>0.8212346881959911</v>
      </c>
    </row>
    <row r="12" spans="1:14" ht="16" customHeight="1" x14ac:dyDescent="0.35">
      <c r="A12" s="20">
        <v>8</v>
      </c>
      <c r="B12" s="105" t="s">
        <v>74</v>
      </c>
      <c r="C12" s="26">
        <v>12008</v>
      </c>
      <c r="D12" s="26">
        <v>134</v>
      </c>
      <c r="E12" s="26">
        <f t="shared" si="0"/>
        <v>12142</v>
      </c>
      <c r="F12" s="21">
        <v>0.87183169383212467</v>
      </c>
    </row>
    <row r="13" spans="1:14" ht="16" customHeight="1" x14ac:dyDescent="0.35">
      <c r="A13" s="19">
        <v>9</v>
      </c>
      <c r="B13" s="104" t="s">
        <v>75</v>
      </c>
      <c r="C13" s="25">
        <v>6607</v>
      </c>
      <c r="D13" s="25">
        <v>135</v>
      </c>
      <c r="E13" s="25">
        <f t="shared" si="0"/>
        <v>6742</v>
      </c>
      <c r="F13" s="22">
        <v>0.88675522819939501</v>
      </c>
    </row>
    <row r="14" spans="1:14" ht="16" customHeight="1" x14ac:dyDescent="0.35">
      <c r="A14" s="20">
        <v>10</v>
      </c>
      <c r="B14" s="105" t="s">
        <v>76</v>
      </c>
      <c r="C14" s="26">
        <v>25798</v>
      </c>
      <c r="D14" s="26">
        <v>322</v>
      </c>
      <c r="E14" s="26">
        <f t="shared" si="0"/>
        <v>26120</v>
      </c>
      <c r="F14" s="21">
        <v>0.88970638326861506</v>
      </c>
    </row>
    <row r="15" spans="1:14" ht="16" customHeight="1" x14ac:dyDescent="0.35">
      <c r="A15" s="19">
        <v>11</v>
      </c>
      <c r="B15" s="104" t="s">
        <v>77</v>
      </c>
      <c r="C15" s="25">
        <v>11291</v>
      </c>
      <c r="D15" s="25">
        <v>286</v>
      </c>
      <c r="E15" s="25">
        <f t="shared" si="0"/>
        <v>11577</v>
      </c>
      <c r="F15" s="22">
        <v>0.90360599438026845</v>
      </c>
    </row>
    <row r="16" spans="1:14" ht="16" customHeight="1" x14ac:dyDescent="0.35">
      <c r="A16" s="20">
        <v>12</v>
      </c>
      <c r="B16" s="105" t="s">
        <v>78</v>
      </c>
      <c r="C16" s="26">
        <v>6141</v>
      </c>
      <c r="D16" s="26">
        <v>59</v>
      </c>
      <c r="E16" s="26">
        <f t="shared" si="0"/>
        <v>6200</v>
      </c>
      <c r="F16" s="21">
        <v>0.8564718883823732</v>
      </c>
    </row>
    <row r="17" spans="1:6" ht="16" customHeight="1" x14ac:dyDescent="0.35">
      <c r="A17" s="19">
        <v>13</v>
      </c>
      <c r="B17" s="104" t="s">
        <v>79</v>
      </c>
      <c r="C17" s="25">
        <v>7458</v>
      </c>
      <c r="D17" s="25">
        <v>94</v>
      </c>
      <c r="E17" s="25">
        <f t="shared" si="0"/>
        <v>7552</v>
      </c>
      <c r="F17" s="22">
        <v>0.87732342007434949</v>
      </c>
    </row>
    <row r="18" spans="1:6" ht="20.149999999999999" customHeight="1" x14ac:dyDescent="0.35">
      <c r="A18" s="191" t="s">
        <v>155</v>
      </c>
      <c r="B18" s="192"/>
      <c r="C18" s="27">
        <f>SUM(C5:C17)</f>
        <v>790505</v>
      </c>
      <c r="D18" s="27">
        <f>SUM(D5:D17)</f>
        <v>20572</v>
      </c>
      <c r="E18" s="27">
        <f>SUM(E5:E17)</f>
        <v>811077</v>
      </c>
      <c r="F18" s="29">
        <v>0.75863981592337626</v>
      </c>
    </row>
    <row r="19" spans="1:6" x14ac:dyDescent="0.35">
      <c r="A19" s="172" t="s">
        <v>169</v>
      </c>
      <c r="B19" s="173"/>
      <c r="C19" s="173"/>
      <c r="D19" s="173"/>
      <c r="E19" s="176" t="s">
        <v>32</v>
      </c>
      <c r="F19" s="177"/>
    </row>
  </sheetData>
  <mergeCells count="5">
    <mergeCell ref="A18:B18"/>
    <mergeCell ref="A4:B4"/>
    <mergeCell ref="A2:F2"/>
    <mergeCell ref="A19:D19"/>
    <mergeCell ref="E19:F19"/>
  </mergeCells>
  <hyperlinks>
    <hyperlink ref="E19" location="'القائمة الرئيسية'!A1" display="العودة للقائمة الرئيسية" xr:uid="{6E8C9BCB-8784-4BF8-AFE5-DE1907B6699C}"/>
    <hyperlink ref="E19:F19" location="'Main Menu'!A1" display="Back to Main Menu" xr:uid="{78FF674F-8FFC-42FE-9C5B-89CA13C95F50}"/>
  </hyperlinks>
  <pageMargins left="0.7" right="0.7" top="0.75" bottom="0.75" header="0.3" footer="0.3"/>
  <pageSetup scale="88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8AB1-6E3D-4078-B604-BC5A1D035C15}">
  <sheetPr codeName="Worksheet____38">
    <tabColor theme="3" tint="0.39997558519241921"/>
  </sheetPr>
  <dimension ref="A1:N26"/>
  <sheetViews>
    <sheetView showGridLines="0" view="pageBreakPreview" zoomScaleNormal="100" zoomScaleSheetLayoutView="100" workbookViewId="0">
      <selection activeCell="F5" sqref="F5"/>
    </sheetView>
  </sheetViews>
  <sheetFormatPr defaultColWidth="8.7265625" defaultRowHeight="14.5" x14ac:dyDescent="0.35"/>
  <cols>
    <col min="1" max="1" width="5.54296875" customWidth="1"/>
    <col min="2" max="2" width="19.1796875" customWidth="1"/>
    <col min="3" max="6" width="15.54296875" customWidth="1"/>
    <col min="7" max="9" width="15.26953125" customWidth="1"/>
    <col min="10" max="10" width="21.26953125" customWidth="1"/>
    <col min="11" max="14" width="15.26953125" customWidth="1"/>
  </cols>
  <sheetData>
    <row r="1" spans="1:14" ht="40" customHeight="1" x14ac:dyDescent="0.35"/>
    <row r="2" spans="1:14" ht="46" customHeight="1" x14ac:dyDescent="0.35">
      <c r="A2" s="193" t="s">
        <v>231</v>
      </c>
      <c r="B2" s="193"/>
      <c r="C2" s="193"/>
      <c r="D2" s="193"/>
      <c r="E2" s="193"/>
      <c r="F2" s="193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179</v>
      </c>
    </row>
    <row r="4" spans="1:14" ht="35.15" customHeight="1" x14ac:dyDescent="0.35">
      <c r="A4" s="170" t="s">
        <v>86</v>
      </c>
      <c r="B4" s="171"/>
      <c r="C4" s="18" t="s">
        <v>153</v>
      </c>
      <c r="D4" s="18" t="s">
        <v>154</v>
      </c>
      <c r="E4" s="18" t="s">
        <v>155</v>
      </c>
      <c r="F4" s="24" t="s">
        <v>180</v>
      </c>
      <c r="G4" s="34"/>
    </row>
    <row r="5" spans="1:14" ht="16" customHeight="1" x14ac:dyDescent="0.35">
      <c r="A5" s="19">
        <v>1</v>
      </c>
      <c r="B5" s="104" t="s">
        <v>67</v>
      </c>
      <c r="C5" s="25">
        <f>'3.4'!C5+'3.5'!C5</f>
        <v>297056</v>
      </c>
      <c r="D5" s="25">
        <f>'3.4'!D5+'3.5'!D5</f>
        <v>56859</v>
      </c>
      <c r="E5" s="25">
        <f>D5+C5</f>
        <v>353915</v>
      </c>
      <c r="F5" s="22">
        <f>E5/$E$18</f>
        <v>0.33103393445076323</v>
      </c>
      <c r="G5" s="2"/>
    </row>
    <row r="6" spans="1:14" ht="16" customHeight="1" x14ac:dyDescent="0.35">
      <c r="A6" s="20">
        <v>2</v>
      </c>
      <c r="B6" s="105" t="s">
        <v>68</v>
      </c>
      <c r="C6" s="26">
        <f>'3.4'!C6+'3.5'!C6</f>
        <v>260027</v>
      </c>
      <c r="D6" s="26">
        <f>'3.4'!D6+'3.5'!D6</f>
        <v>38903</v>
      </c>
      <c r="E6" s="26">
        <f t="shared" ref="E6:E17" si="0">D6+C6</f>
        <v>298930</v>
      </c>
      <c r="F6" s="21">
        <f>E6/$E$18</f>
        <v>0.27960378629152949</v>
      </c>
      <c r="G6" s="2"/>
    </row>
    <row r="7" spans="1:14" ht="16" customHeight="1" x14ac:dyDescent="0.35">
      <c r="A7" s="19">
        <v>3</v>
      </c>
      <c r="B7" s="104" t="s">
        <v>69</v>
      </c>
      <c r="C7" s="25">
        <f>'3.4'!C7+'3.5'!C7</f>
        <v>56905</v>
      </c>
      <c r="D7" s="25">
        <f>'3.4'!D7+'3.5'!D7</f>
        <v>6818</v>
      </c>
      <c r="E7" s="25">
        <f t="shared" si="0"/>
        <v>63723</v>
      </c>
      <c r="F7" s="22">
        <f t="shared" ref="F7:F16" si="1">E7/$E$18</f>
        <v>5.9603225082310689E-2</v>
      </c>
    </row>
    <row r="8" spans="1:14" ht="16" customHeight="1" x14ac:dyDescent="0.35">
      <c r="A8" s="20">
        <v>4</v>
      </c>
      <c r="B8" s="105" t="s">
        <v>70</v>
      </c>
      <c r="C8" s="26">
        <f>'3.4'!C8+'3.5'!C8</f>
        <v>32145</v>
      </c>
      <c r="D8" s="26">
        <f>'3.4'!D8+'3.5'!D8</f>
        <v>3040</v>
      </c>
      <c r="E8" s="26">
        <f t="shared" si="0"/>
        <v>35185</v>
      </c>
      <c r="F8" s="21">
        <f t="shared" si="1"/>
        <v>3.2910243938940438E-2</v>
      </c>
    </row>
    <row r="9" spans="1:14" ht="16" customHeight="1" x14ac:dyDescent="0.35">
      <c r="A9" s="19">
        <v>5</v>
      </c>
      <c r="B9" s="104" t="s">
        <v>71</v>
      </c>
      <c r="C9" s="25">
        <f>'3.4'!C9+'3.5'!C9</f>
        <v>137316</v>
      </c>
      <c r="D9" s="25">
        <f>'3.4'!D9+'3.5'!D9</f>
        <v>21599</v>
      </c>
      <c r="E9" s="25">
        <f t="shared" si="0"/>
        <v>158915</v>
      </c>
      <c r="F9" s="22">
        <f t="shared" si="1"/>
        <v>0.14864093834181383</v>
      </c>
    </row>
    <row r="10" spans="1:14" ht="16" customHeight="1" x14ac:dyDescent="0.35">
      <c r="A10" s="20">
        <v>6</v>
      </c>
      <c r="B10" s="105" t="s">
        <v>72</v>
      </c>
      <c r="C10" s="26">
        <f>'3.4'!C10+'3.5'!C10</f>
        <v>45789</v>
      </c>
      <c r="D10" s="26">
        <f>'3.4'!D10+'3.5'!D10</f>
        <v>4380</v>
      </c>
      <c r="E10" s="26">
        <f t="shared" si="0"/>
        <v>50169</v>
      </c>
      <c r="F10" s="21">
        <f t="shared" si="1"/>
        <v>4.6925508829691709E-2</v>
      </c>
      <c r="G10" s="9"/>
    </row>
    <row r="11" spans="1:14" ht="16" customHeight="1" x14ac:dyDescent="0.35">
      <c r="A11" s="19">
        <v>7</v>
      </c>
      <c r="B11" s="104" t="s">
        <v>73</v>
      </c>
      <c r="C11" s="25">
        <f>'3.4'!C11+'3.5'!C11</f>
        <v>25300</v>
      </c>
      <c r="D11" s="25">
        <f>'3.4'!D11+'3.5'!D11</f>
        <v>3436</v>
      </c>
      <c r="E11" s="25">
        <f t="shared" si="0"/>
        <v>28736</v>
      </c>
      <c r="F11" s="22">
        <f t="shared" si="1"/>
        <v>2.6878180185573183E-2</v>
      </c>
    </row>
    <row r="12" spans="1:14" ht="16" customHeight="1" x14ac:dyDescent="0.35">
      <c r="A12" s="20">
        <v>8</v>
      </c>
      <c r="B12" s="105" t="s">
        <v>74</v>
      </c>
      <c r="C12" s="26">
        <f>'3.4'!C12+'3.5'!C12</f>
        <v>12990</v>
      </c>
      <c r="D12" s="26">
        <f>'3.4'!D12+'3.5'!D12</f>
        <v>937</v>
      </c>
      <c r="E12" s="26">
        <f t="shared" si="0"/>
        <v>13927</v>
      </c>
      <c r="F12" s="21">
        <f t="shared" si="1"/>
        <v>1.3026601316970967E-2</v>
      </c>
    </row>
    <row r="13" spans="1:14" ht="16" customHeight="1" x14ac:dyDescent="0.35">
      <c r="A13" s="19">
        <v>9</v>
      </c>
      <c r="B13" s="104" t="s">
        <v>75</v>
      </c>
      <c r="C13" s="25">
        <f>'3.4'!C13+'3.5'!C13</f>
        <v>7038</v>
      </c>
      <c r="D13" s="25">
        <f>'3.4'!D13+'3.5'!D13</f>
        <v>565</v>
      </c>
      <c r="E13" s="25">
        <f t="shared" si="0"/>
        <v>7603</v>
      </c>
      <c r="F13" s="22">
        <f t="shared" si="1"/>
        <v>7.1114561508530379E-3</v>
      </c>
    </row>
    <row r="14" spans="1:14" ht="16" customHeight="1" x14ac:dyDescent="0.35">
      <c r="A14" s="20">
        <v>10</v>
      </c>
      <c r="B14" s="105" t="s">
        <v>76</v>
      </c>
      <c r="C14" s="26">
        <f>'3.4'!C14+'3.5'!C14</f>
        <v>27320</v>
      </c>
      <c r="D14" s="26">
        <f>'3.4'!D14+'3.5'!D14</f>
        <v>2038</v>
      </c>
      <c r="E14" s="26">
        <f t="shared" si="0"/>
        <v>29358</v>
      </c>
      <c r="F14" s="21">
        <f t="shared" si="1"/>
        <v>2.745996707572583E-2</v>
      </c>
    </row>
    <row r="15" spans="1:14" ht="16" customHeight="1" x14ac:dyDescent="0.35">
      <c r="A15" s="19">
        <v>11</v>
      </c>
      <c r="B15" s="104" t="s">
        <v>77</v>
      </c>
      <c r="C15" s="25">
        <f>'3.4'!C15+'3.5'!C15</f>
        <v>11808</v>
      </c>
      <c r="D15" s="25">
        <f>'3.4'!D15+'3.5'!D15</f>
        <v>1004</v>
      </c>
      <c r="E15" s="25">
        <f t="shared" si="0"/>
        <v>12812</v>
      </c>
      <c r="F15" s="22">
        <f t="shared" si="1"/>
        <v>1.1983687518706975E-2</v>
      </c>
    </row>
    <row r="16" spans="1:14" ht="16" customHeight="1" x14ac:dyDescent="0.35">
      <c r="A16" s="20">
        <v>12</v>
      </c>
      <c r="B16" s="105" t="s">
        <v>78</v>
      </c>
      <c r="C16" s="26">
        <f>'3.4'!C16+'3.5'!C16</f>
        <v>6687</v>
      </c>
      <c r="D16" s="26">
        <f>'3.4'!D16+'3.5'!D16</f>
        <v>552</v>
      </c>
      <c r="E16" s="26">
        <f t="shared" si="0"/>
        <v>7239</v>
      </c>
      <c r="F16" s="21">
        <f t="shared" si="1"/>
        <v>6.7709892247829993E-3</v>
      </c>
    </row>
    <row r="17" spans="1:6" ht="16" customHeight="1" x14ac:dyDescent="0.35">
      <c r="A17" s="19">
        <v>13</v>
      </c>
      <c r="B17" s="104" t="s">
        <v>79</v>
      </c>
      <c r="C17" s="25">
        <f>'3.4'!C17+'3.5'!C17</f>
        <v>8026</v>
      </c>
      <c r="D17" s="25">
        <f>'3.4'!D17+'3.5'!D17</f>
        <v>582</v>
      </c>
      <c r="E17" s="25">
        <f t="shared" si="0"/>
        <v>8608</v>
      </c>
      <c r="F17" s="22">
        <f>E17/$E$18</f>
        <v>8.0514815923376226E-3</v>
      </c>
    </row>
    <row r="18" spans="1:6" ht="20.149999999999999" customHeight="1" x14ac:dyDescent="0.35">
      <c r="A18" s="191" t="s">
        <v>155</v>
      </c>
      <c r="B18" s="192"/>
      <c r="C18" s="27">
        <f>SUM(C5:C17)</f>
        <v>928407</v>
      </c>
      <c r="D18" s="27">
        <f>SUM(D5:D17)</f>
        <v>140713</v>
      </c>
      <c r="E18" s="27">
        <f>SUM(E5:E17)</f>
        <v>1069120</v>
      </c>
      <c r="F18" s="29">
        <f>E18/$E$18</f>
        <v>1</v>
      </c>
    </row>
    <row r="19" spans="1:6" x14ac:dyDescent="0.35">
      <c r="A19" s="172" t="s">
        <v>169</v>
      </c>
      <c r="B19" s="173"/>
      <c r="C19" s="173"/>
      <c r="D19" s="173"/>
      <c r="E19" s="176" t="s">
        <v>32</v>
      </c>
      <c r="F19" s="177"/>
    </row>
    <row r="20" spans="1:6" x14ac:dyDescent="0.35">
      <c r="C20" s="1"/>
      <c r="D20" s="1"/>
      <c r="E20" s="1"/>
    </row>
    <row r="21" spans="1:6" x14ac:dyDescent="0.35">
      <c r="C21" s="1"/>
      <c r="D21" s="1"/>
      <c r="E21" s="1"/>
      <c r="F21" s="1"/>
    </row>
    <row r="25" spans="1:6" ht="28.5" x14ac:dyDescent="0.65">
      <c r="B25" s="11"/>
      <c r="E25" s="9"/>
    </row>
    <row r="26" spans="1:6" x14ac:dyDescent="0.35">
      <c r="E26" s="9"/>
    </row>
  </sheetData>
  <mergeCells count="5">
    <mergeCell ref="A18:B18"/>
    <mergeCell ref="A4:B4"/>
    <mergeCell ref="A2:F2"/>
    <mergeCell ref="A19:D19"/>
    <mergeCell ref="E19:F19"/>
  </mergeCells>
  <hyperlinks>
    <hyperlink ref="E19" location="'القائمة الرئيسية'!A1" display="العودة للقائمة الرئيسية" xr:uid="{D3AF74DC-FE6B-4C1F-B47E-57214FBCCB7D}"/>
    <hyperlink ref="E19:F19" location="'Main Menu'!A1" display="Back to Main Menu" xr:uid="{83F4F9C1-DD8E-47F0-9F26-40FA10456CB2}"/>
  </hyperlinks>
  <pageMargins left="0.7" right="0.7" top="0.75" bottom="0.75" header="0.3" footer="0.3"/>
  <pageSetup scale="88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58F79-12BE-456E-ACFE-511B5A86F6F2}">
  <sheetPr codeName="Worksheet____39">
    <tabColor theme="3" tint="0.39997558519241921"/>
  </sheetPr>
  <dimension ref="A1:R24"/>
  <sheetViews>
    <sheetView showGridLines="0" view="pageBreakPreview" zoomScaleNormal="100" zoomScaleSheetLayoutView="100" workbookViewId="0">
      <selection activeCell="A18" sqref="A18:C18"/>
    </sheetView>
  </sheetViews>
  <sheetFormatPr defaultColWidth="8.7265625" defaultRowHeight="14.5" x14ac:dyDescent="0.35"/>
  <cols>
    <col min="1" max="1" width="5.54296875" customWidth="1"/>
    <col min="2" max="2" width="36.453125" customWidth="1"/>
    <col min="3" max="5" width="15.54296875" customWidth="1"/>
    <col min="6" max="6" width="30.81640625" customWidth="1"/>
    <col min="7" max="7" width="15.26953125" customWidth="1"/>
    <col min="8" max="8" width="16.1796875" customWidth="1"/>
    <col min="9" max="9" width="16.7265625" customWidth="1"/>
    <col min="10" max="10" width="30.1796875" customWidth="1"/>
    <col min="11" max="12" width="17.7265625" customWidth="1"/>
    <col min="13" max="13" width="13.81640625" customWidth="1"/>
    <col min="14" max="14" width="13.26953125" customWidth="1"/>
  </cols>
  <sheetData>
    <row r="1" spans="1:14" ht="43" customHeight="1" x14ac:dyDescent="0.35"/>
    <row r="2" spans="1:14" ht="46" customHeight="1" x14ac:dyDescent="0.35">
      <c r="A2" s="193" t="s">
        <v>232</v>
      </c>
      <c r="B2" s="162"/>
      <c r="C2" s="162"/>
      <c r="D2" s="162"/>
      <c r="E2" s="162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181</v>
      </c>
      <c r="E3" s="1"/>
    </row>
    <row r="4" spans="1:14" ht="35.15" customHeight="1" x14ac:dyDescent="0.35">
      <c r="A4" s="170" t="s">
        <v>152</v>
      </c>
      <c r="B4" s="171"/>
      <c r="C4" s="18" t="s">
        <v>27</v>
      </c>
      <c r="D4" s="18" t="s">
        <v>244</v>
      </c>
      <c r="E4" s="18" t="s">
        <v>136</v>
      </c>
      <c r="F4" s="180"/>
      <c r="G4" s="181"/>
    </row>
    <row r="5" spans="1:14" ht="16" customHeight="1" x14ac:dyDescent="0.35">
      <c r="A5" s="19">
        <v>1</v>
      </c>
      <c r="B5" s="102" t="s">
        <v>157</v>
      </c>
      <c r="C5" s="25">
        <v>53857</v>
      </c>
      <c r="D5" s="25">
        <f>'3.1'!E5</f>
        <v>60972</v>
      </c>
      <c r="E5" s="22">
        <f t="shared" ref="E5:E16" si="0">(D5-C5)/C5</f>
        <v>0.1321091037376757</v>
      </c>
    </row>
    <row r="6" spans="1:14" ht="16" customHeight="1" x14ac:dyDescent="0.35">
      <c r="A6" s="20">
        <v>2</v>
      </c>
      <c r="B6" s="103" t="s">
        <v>158</v>
      </c>
      <c r="C6" s="26">
        <v>115647</v>
      </c>
      <c r="D6" s="26">
        <f>'3.1'!E6</f>
        <v>115848</v>
      </c>
      <c r="E6" s="21">
        <f t="shared" si="0"/>
        <v>1.7380476795766427E-3</v>
      </c>
    </row>
    <row r="7" spans="1:14" ht="16" customHeight="1" x14ac:dyDescent="0.35">
      <c r="A7" s="51">
        <v>3</v>
      </c>
      <c r="B7" s="102" t="s">
        <v>159</v>
      </c>
      <c r="C7" s="52">
        <v>3805</v>
      </c>
      <c r="D7" s="25">
        <f>'3.1'!E7</f>
        <v>4747</v>
      </c>
      <c r="E7" s="22">
        <f t="shared" si="0"/>
        <v>0.24756898817345599</v>
      </c>
    </row>
    <row r="8" spans="1:14" ht="16" customHeight="1" x14ac:dyDescent="0.35">
      <c r="A8" s="20">
        <v>4</v>
      </c>
      <c r="B8" s="103" t="s">
        <v>160</v>
      </c>
      <c r="C8" s="26">
        <v>6721</v>
      </c>
      <c r="D8" s="26">
        <f>'3.1'!E8</f>
        <v>8891</v>
      </c>
      <c r="E8" s="21">
        <f t="shared" si="0"/>
        <v>0.32286862074096118</v>
      </c>
    </row>
    <row r="9" spans="1:14" ht="16" customHeight="1" x14ac:dyDescent="0.35">
      <c r="A9" s="19">
        <v>5</v>
      </c>
      <c r="B9" s="102" t="s">
        <v>161</v>
      </c>
      <c r="C9" s="25">
        <v>569</v>
      </c>
      <c r="D9" s="25">
        <f>'3.1'!E9</f>
        <v>1277</v>
      </c>
      <c r="E9" s="22">
        <f t="shared" si="0"/>
        <v>1.2442882249560632</v>
      </c>
    </row>
    <row r="10" spans="1:14" ht="16" customHeight="1" x14ac:dyDescent="0.35">
      <c r="A10" s="20">
        <v>6</v>
      </c>
      <c r="B10" s="103" t="s">
        <v>162</v>
      </c>
      <c r="C10" s="26">
        <v>13614</v>
      </c>
      <c r="D10" s="26">
        <f>'3.1'!E10</f>
        <v>6960</v>
      </c>
      <c r="E10" s="21">
        <f t="shared" si="0"/>
        <v>-0.4887615689731159</v>
      </c>
    </row>
    <row r="11" spans="1:14" ht="16" customHeight="1" x14ac:dyDescent="0.35">
      <c r="A11" s="19">
        <v>7</v>
      </c>
      <c r="B11" s="102" t="s">
        <v>163</v>
      </c>
      <c r="C11" s="25">
        <v>9047</v>
      </c>
      <c r="D11" s="25">
        <f>'3.1'!E11</f>
        <v>8146</v>
      </c>
      <c r="E11" s="22">
        <f t="shared" si="0"/>
        <v>-9.9591024649054935E-2</v>
      </c>
    </row>
    <row r="12" spans="1:14" ht="16" customHeight="1" x14ac:dyDescent="0.35">
      <c r="A12" s="20">
        <v>8</v>
      </c>
      <c r="B12" s="103" t="s">
        <v>164</v>
      </c>
      <c r="C12" s="26">
        <v>7658</v>
      </c>
      <c r="D12" s="26">
        <f>'3.1'!E12</f>
        <v>14798</v>
      </c>
      <c r="E12" s="21">
        <f t="shared" si="0"/>
        <v>0.93235831809872027</v>
      </c>
    </row>
    <row r="13" spans="1:14" ht="16" customHeight="1" x14ac:dyDescent="0.35">
      <c r="A13" s="19">
        <v>9</v>
      </c>
      <c r="B13" s="102" t="s">
        <v>165</v>
      </c>
      <c r="C13" s="25">
        <v>1885</v>
      </c>
      <c r="D13" s="25">
        <f>'3.1'!E13</f>
        <v>2112</v>
      </c>
      <c r="E13" s="22">
        <f t="shared" si="0"/>
        <v>0.12042440318302387</v>
      </c>
    </row>
    <row r="14" spans="1:14" ht="16" customHeight="1" x14ac:dyDescent="0.35">
      <c r="A14" s="20">
        <v>10</v>
      </c>
      <c r="B14" s="103" t="s">
        <v>166</v>
      </c>
      <c r="C14" s="26">
        <v>6420</v>
      </c>
      <c r="D14" s="26">
        <f>'3.1'!E14</f>
        <v>6303</v>
      </c>
      <c r="E14" s="21">
        <f t="shared" si="0"/>
        <v>-1.8224299065420561E-2</v>
      </c>
    </row>
    <row r="15" spans="1:14" ht="16" customHeight="1" x14ac:dyDescent="0.35">
      <c r="A15" s="19">
        <v>11</v>
      </c>
      <c r="B15" s="102" t="s">
        <v>167</v>
      </c>
      <c r="C15" s="25">
        <v>8341</v>
      </c>
      <c r="D15" s="25">
        <f>'3.1'!E15</f>
        <v>7172</v>
      </c>
      <c r="E15" s="22">
        <f t="shared" si="0"/>
        <v>-0.14015106102385805</v>
      </c>
    </row>
    <row r="16" spans="1:14" ht="16" customHeight="1" x14ac:dyDescent="0.35">
      <c r="A16" s="20">
        <v>12</v>
      </c>
      <c r="B16" s="103" t="s">
        <v>168</v>
      </c>
      <c r="C16" s="26">
        <v>20036</v>
      </c>
      <c r="D16" s="26">
        <f>'3.1'!E16</f>
        <v>20817</v>
      </c>
      <c r="E16" s="21">
        <f t="shared" si="0"/>
        <v>3.8979836294669598E-2</v>
      </c>
    </row>
    <row r="17" spans="1:18" ht="20.149999999999999" customHeight="1" x14ac:dyDescent="0.35">
      <c r="A17" s="188" t="s">
        <v>155</v>
      </c>
      <c r="B17" s="189"/>
      <c r="C17" s="27">
        <f>SUM(C5:C16)</f>
        <v>247600</v>
      </c>
      <c r="D17" s="27">
        <f>SUM(D5:D16)</f>
        <v>258043</v>
      </c>
      <c r="E17" s="29">
        <f t="shared" ref="E17" si="1">(D17-C17)/C17</f>
        <v>4.2176898222940226E-2</v>
      </c>
    </row>
    <row r="18" spans="1:18" x14ac:dyDescent="0.35">
      <c r="A18" s="172" t="s">
        <v>182</v>
      </c>
      <c r="B18" s="173"/>
      <c r="C18" s="173"/>
      <c r="D18" s="176" t="s">
        <v>32</v>
      </c>
      <c r="E18" s="177"/>
    </row>
    <row r="19" spans="1:18" ht="14.15" customHeight="1" x14ac:dyDescent="0.35"/>
    <row r="20" spans="1:18" x14ac:dyDescent="0.35">
      <c r="A20" s="28"/>
      <c r="B20" s="28"/>
      <c r="C20" s="28"/>
      <c r="D20" s="28"/>
      <c r="E20" s="28"/>
    </row>
    <row r="21" spans="1:18" ht="16" customHeight="1" x14ac:dyDescent="0.35">
      <c r="O21" s="3"/>
      <c r="P21" s="3"/>
      <c r="Q21" s="3"/>
      <c r="R21" s="3"/>
    </row>
    <row r="22" spans="1:18" x14ac:dyDescent="0.35">
      <c r="M22" s="3"/>
      <c r="N22" s="4"/>
      <c r="O22" s="4"/>
      <c r="P22" s="3"/>
      <c r="Q22" s="3"/>
      <c r="R22" s="3"/>
    </row>
    <row r="23" spans="1:18" x14ac:dyDescent="0.35">
      <c r="M23" s="3"/>
      <c r="N23" s="3"/>
      <c r="O23" s="3"/>
      <c r="P23" s="3"/>
      <c r="Q23" s="3"/>
      <c r="R23" s="3"/>
    </row>
    <row r="24" spans="1:18" x14ac:dyDescent="0.35">
      <c r="M24" s="3"/>
      <c r="N24" s="3"/>
      <c r="O24" s="3"/>
      <c r="P24" s="3"/>
      <c r="Q24" s="3"/>
      <c r="R24" s="3"/>
    </row>
  </sheetData>
  <mergeCells count="6">
    <mergeCell ref="F4:G4"/>
    <mergeCell ref="A4:B4"/>
    <mergeCell ref="A17:B17"/>
    <mergeCell ref="A2:E2"/>
    <mergeCell ref="A18:C18"/>
    <mergeCell ref="D18:E18"/>
  </mergeCells>
  <hyperlinks>
    <hyperlink ref="D18" location="'القائمة الرئيسية'!A1" display="العودة للقائمة الرئيسية" xr:uid="{AEBC4DC5-0B25-4526-8509-93A32B50C195}"/>
    <hyperlink ref="D18:E18" location="'Main Menu'!A1" display="Back to Main Menu" xr:uid="{004EFD1B-CAF1-4125-9A35-8B6FBADA688A}"/>
  </hyperlinks>
  <pageMargins left="0.7" right="0.7" top="0.75" bottom="0.75" header="0.3" footer="0.3"/>
  <pageSetup scale="90" orientation="portrait" r:id="rId1"/>
  <headerFooter>
    <oddFooter>&amp;C_x000D_&amp;1#&amp;"Calibri"&amp;11&amp;Kffa500 CONFIDENTIAL▮▮مقيّد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87865-8D11-4226-90C6-04B54212D608}">
  <sheetPr codeName="Worksheet____40">
    <tabColor theme="3" tint="0.39997558519241921"/>
  </sheetPr>
  <dimension ref="A1:R24"/>
  <sheetViews>
    <sheetView showGridLines="0" view="pageBreakPreview" zoomScaleNormal="100" zoomScaleSheetLayoutView="100" workbookViewId="0">
      <selection activeCell="A18" sqref="A18:C18"/>
    </sheetView>
  </sheetViews>
  <sheetFormatPr defaultColWidth="8.7265625" defaultRowHeight="14.5" x14ac:dyDescent="0.35"/>
  <cols>
    <col min="1" max="1" width="5.54296875" customWidth="1"/>
    <col min="2" max="2" width="36.453125" customWidth="1"/>
    <col min="3" max="5" width="15.54296875" customWidth="1"/>
    <col min="6" max="6" width="30.81640625" customWidth="1"/>
    <col min="7" max="7" width="15.26953125" customWidth="1"/>
    <col min="8" max="8" width="16.1796875" customWidth="1"/>
    <col min="9" max="9" width="16.7265625" customWidth="1"/>
    <col min="10" max="10" width="30.1796875" customWidth="1"/>
    <col min="11" max="12" width="17.7265625" customWidth="1"/>
    <col min="13" max="13" width="13.81640625" customWidth="1"/>
    <col min="14" max="14" width="13.26953125" customWidth="1"/>
  </cols>
  <sheetData>
    <row r="1" spans="1:14" ht="44.15" customHeight="1" x14ac:dyDescent="0.35"/>
    <row r="2" spans="1:14" ht="46" customHeight="1" x14ac:dyDescent="0.35">
      <c r="A2" s="193" t="s">
        <v>233</v>
      </c>
      <c r="B2" s="193"/>
      <c r="C2" s="193"/>
      <c r="D2" s="193"/>
      <c r="E2" s="193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183</v>
      </c>
    </row>
    <row r="4" spans="1:14" ht="35.15" customHeight="1" x14ac:dyDescent="0.35">
      <c r="A4" s="170" t="s">
        <v>152</v>
      </c>
      <c r="B4" s="171"/>
      <c r="C4" s="18" t="s">
        <v>27</v>
      </c>
      <c r="D4" s="18" t="s">
        <v>244</v>
      </c>
      <c r="E4" s="18" t="s">
        <v>136</v>
      </c>
      <c r="F4" s="180"/>
      <c r="G4" s="181"/>
    </row>
    <row r="5" spans="1:14" ht="16" customHeight="1" x14ac:dyDescent="0.35">
      <c r="A5" s="19">
        <v>1</v>
      </c>
      <c r="B5" s="102" t="s">
        <v>157</v>
      </c>
      <c r="C5" s="25">
        <v>85838</v>
      </c>
      <c r="D5" s="25">
        <f>'3.2'!E5</f>
        <v>111630</v>
      </c>
      <c r="E5" s="22">
        <f t="shared" ref="E5:E17" si="0">(D5-C5)/C5</f>
        <v>0.30047298399310329</v>
      </c>
      <c r="G5" s="1"/>
    </row>
    <row r="6" spans="1:14" ht="16" customHeight="1" x14ac:dyDescent="0.35">
      <c r="A6" s="20">
        <v>2</v>
      </c>
      <c r="B6" s="103" t="s">
        <v>158</v>
      </c>
      <c r="C6" s="26">
        <v>529086</v>
      </c>
      <c r="D6" s="26">
        <f>'3.2'!E6</f>
        <v>538910</v>
      </c>
      <c r="E6" s="21">
        <f t="shared" si="0"/>
        <v>1.8567869873706733E-2</v>
      </c>
      <c r="G6" s="1"/>
    </row>
    <row r="7" spans="1:14" ht="16" customHeight="1" x14ac:dyDescent="0.35">
      <c r="A7" s="19">
        <v>3</v>
      </c>
      <c r="B7" s="102" t="s">
        <v>159</v>
      </c>
      <c r="C7" s="52">
        <v>666</v>
      </c>
      <c r="D7" s="52">
        <f>'3.2'!E7</f>
        <v>2205</v>
      </c>
      <c r="E7" s="22">
        <f t="shared" si="0"/>
        <v>2.310810810810811</v>
      </c>
      <c r="G7" s="1"/>
    </row>
    <row r="8" spans="1:14" ht="16" customHeight="1" x14ac:dyDescent="0.35">
      <c r="A8" s="20">
        <v>4</v>
      </c>
      <c r="B8" s="103" t="s">
        <v>160</v>
      </c>
      <c r="C8" s="26">
        <v>26340</v>
      </c>
      <c r="D8" s="26">
        <f>'3.2'!E8</f>
        <v>36900</v>
      </c>
      <c r="E8" s="21">
        <f t="shared" si="0"/>
        <v>0.40091116173120728</v>
      </c>
      <c r="G8" s="1"/>
    </row>
    <row r="9" spans="1:14" ht="16" customHeight="1" x14ac:dyDescent="0.35">
      <c r="A9" s="19">
        <v>5</v>
      </c>
      <c r="B9" s="102" t="s">
        <v>161</v>
      </c>
      <c r="C9" s="25">
        <v>1019</v>
      </c>
      <c r="D9" s="25">
        <f>'3.2'!E9</f>
        <v>2752</v>
      </c>
      <c r="E9" s="22">
        <f t="shared" si="0"/>
        <v>1.7006869479882238</v>
      </c>
      <c r="G9" s="1"/>
    </row>
    <row r="10" spans="1:14" ht="16" customHeight="1" x14ac:dyDescent="0.35">
      <c r="A10" s="20">
        <v>6</v>
      </c>
      <c r="B10" s="103" t="s">
        <v>162</v>
      </c>
      <c r="C10" s="26">
        <v>7365</v>
      </c>
      <c r="D10" s="26">
        <f>'3.2'!E10</f>
        <v>3961</v>
      </c>
      <c r="E10" s="21">
        <f t="shared" si="0"/>
        <v>-0.46218601493550576</v>
      </c>
      <c r="G10" s="1"/>
    </row>
    <row r="11" spans="1:14" ht="16" customHeight="1" x14ac:dyDescent="0.35">
      <c r="A11" s="19">
        <v>7</v>
      </c>
      <c r="B11" s="102" t="s">
        <v>163</v>
      </c>
      <c r="C11" s="25">
        <v>12984</v>
      </c>
      <c r="D11" s="25">
        <f>'3.2'!E11</f>
        <v>12305</v>
      </c>
      <c r="E11" s="22">
        <f t="shared" si="0"/>
        <v>-5.229513247073321E-2</v>
      </c>
      <c r="G11" s="1"/>
    </row>
    <row r="12" spans="1:14" ht="16" customHeight="1" x14ac:dyDescent="0.35">
      <c r="A12" s="20">
        <v>8</v>
      </c>
      <c r="B12" s="103" t="s">
        <v>164</v>
      </c>
      <c r="C12" s="26">
        <v>12581</v>
      </c>
      <c r="D12" s="26">
        <f>'3.2'!E12</f>
        <v>15328</v>
      </c>
      <c r="E12" s="21">
        <f t="shared" si="0"/>
        <v>0.21834512359907798</v>
      </c>
      <c r="G12" s="1"/>
    </row>
    <row r="13" spans="1:14" ht="16" customHeight="1" x14ac:dyDescent="0.35">
      <c r="A13" s="19">
        <v>9</v>
      </c>
      <c r="B13" s="102" t="s">
        <v>165</v>
      </c>
      <c r="C13" s="25">
        <v>1898</v>
      </c>
      <c r="D13" s="25">
        <f>'3.2'!E13</f>
        <v>1874</v>
      </c>
      <c r="E13" s="22">
        <f t="shared" si="0"/>
        <v>-1.2644889357218124E-2</v>
      </c>
      <c r="G13" s="1"/>
    </row>
    <row r="14" spans="1:14" ht="16" customHeight="1" x14ac:dyDescent="0.35">
      <c r="A14" s="20">
        <v>10</v>
      </c>
      <c r="B14" s="103" t="s">
        <v>166</v>
      </c>
      <c r="C14" s="26">
        <v>15544</v>
      </c>
      <c r="D14" s="26">
        <f>'3.2'!E14</f>
        <v>17068</v>
      </c>
      <c r="E14" s="21">
        <f t="shared" si="0"/>
        <v>9.804426145136387E-2</v>
      </c>
      <c r="G14" s="1"/>
    </row>
    <row r="15" spans="1:14" ht="16" customHeight="1" x14ac:dyDescent="0.35">
      <c r="A15" s="19">
        <v>11</v>
      </c>
      <c r="B15" s="102" t="s">
        <v>167</v>
      </c>
      <c r="C15" s="25">
        <v>10770</v>
      </c>
      <c r="D15" s="25">
        <f>'3.2'!E15</f>
        <v>12358</v>
      </c>
      <c r="E15" s="22">
        <f t="shared" si="0"/>
        <v>0.14744661095636025</v>
      </c>
      <c r="G15" s="1"/>
    </row>
    <row r="16" spans="1:14" ht="16" customHeight="1" x14ac:dyDescent="0.35">
      <c r="A16" s="20">
        <v>12</v>
      </c>
      <c r="B16" s="103" t="s">
        <v>168</v>
      </c>
      <c r="C16" s="26">
        <v>45666</v>
      </c>
      <c r="D16" s="26">
        <f>'3.2'!E16</f>
        <v>55786</v>
      </c>
      <c r="E16" s="21">
        <f t="shared" si="0"/>
        <v>0.22160907458503043</v>
      </c>
      <c r="G16" s="1"/>
    </row>
    <row r="17" spans="1:18" ht="20.149999999999999" customHeight="1" x14ac:dyDescent="0.35">
      <c r="A17" s="188" t="s">
        <v>155</v>
      </c>
      <c r="B17" s="189"/>
      <c r="C17" s="27">
        <f>SUM(C5:C16)</f>
        <v>749757</v>
      </c>
      <c r="D17" s="27">
        <f>SUM(D5:D16)</f>
        <v>811077</v>
      </c>
      <c r="E17" s="49">
        <f t="shared" si="0"/>
        <v>8.1786498825619502E-2</v>
      </c>
      <c r="G17" s="1"/>
    </row>
    <row r="18" spans="1:18" x14ac:dyDescent="0.35">
      <c r="A18" s="172" t="s">
        <v>182</v>
      </c>
      <c r="B18" s="173"/>
      <c r="C18" s="173"/>
      <c r="D18" s="176" t="s">
        <v>32</v>
      </c>
      <c r="E18" s="177"/>
    </row>
    <row r="19" spans="1:18" ht="14.15" customHeight="1" x14ac:dyDescent="0.35"/>
    <row r="21" spans="1:18" ht="16" customHeight="1" x14ac:dyDescent="0.35">
      <c r="O21" s="3"/>
      <c r="P21" s="3"/>
      <c r="Q21" s="3"/>
      <c r="R21" s="3"/>
    </row>
    <row r="22" spans="1:18" x14ac:dyDescent="0.35">
      <c r="M22" s="3"/>
      <c r="N22" s="4"/>
      <c r="O22" s="4"/>
      <c r="P22" s="3"/>
      <c r="Q22" s="3"/>
      <c r="R22" s="3"/>
    </row>
    <row r="23" spans="1:18" x14ac:dyDescent="0.35">
      <c r="M23" s="3"/>
      <c r="N23" s="3"/>
      <c r="O23" s="3"/>
      <c r="P23" s="3"/>
      <c r="Q23" s="3"/>
      <c r="R23" s="3"/>
    </row>
    <row r="24" spans="1:18" x14ac:dyDescent="0.35">
      <c r="M24" s="3"/>
      <c r="N24" s="3"/>
      <c r="O24" s="3"/>
      <c r="P24" s="3"/>
      <c r="Q24" s="3"/>
      <c r="R24" s="3"/>
    </row>
  </sheetData>
  <mergeCells count="6">
    <mergeCell ref="F4:G4"/>
    <mergeCell ref="A4:B4"/>
    <mergeCell ref="A17:B17"/>
    <mergeCell ref="A2:E2"/>
    <mergeCell ref="A18:C18"/>
    <mergeCell ref="D18:E18"/>
  </mergeCells>
  <hyperlinks>
    <hyperlink ref="D18" location="'القائمة الرئيسية'!A1" display="العودة للقائمة الرئيسية" xr:uid="{6A9F1A49-F660-4697-93CE-F9A92FA3EEC3}"/>
    <hyperlink ref="D18:E18" location="'Main Menu'!A1" display="Back to Main Menu" xr:uid="{AF066BB3-0340-442D-8976-195C7044E0A2}"/>
  </hyperlinks>
  <pageMargins left="0.7" right="0.7" top="0.75" bottom="0.75" header="0.3" footer="0.3"/>
  <pageSetup scale="89" orientation="portrait" r:id="rId1"/>
  <headerFooter>
    <oddFooter>&amp;C_x000D_&amp;1#&amp;"Calibri"&amp;11&amp;Kffa500 CONFIDENTIAL▮▮مقيّد</oddFooter>
  </headerFooter>
  <colBreaks count="1" manualBreakCount="1">
    <brk id="5" max="1048575" man="1"/>
  </col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2D50A-19B9-4389-A56E-4B1B09200F1A}">
  <sheetPr codeName="Worksheet____41">
    <tabColor theme="3" tint="0.39997558519241921"/>
  </sheetPr>
  <dimension ref="A1:R24"/>
  <sheetViews>
    <sheetView showGridLines="0" view="pageBreakPreview" zoomScaleNormal="100" zoomScaleSheetLayoutView="100" workbookViewId="0">
      <selection activeCell="D5" sqref="D5:D17"/>
    </sheetView>
  </sheetViews>
  <sheetFormatPr defaultColWidth="8.7265625" defaultRowHeight="14.5" x14ac:dyDescent="0.35"/>
  <cols>
    <col min="1" max="1" width="5.54296875" customWidth="1"/>
    <col min="2" max="2" width="35.81640625" customWidth="1"/>
    <col min="3" max="5" width="15.54296875" customWidth="1"/>
    <col min="6" max="6" width="30.81640625" customWidth="1"/>
    <col min="7" max="7" width="15.26953125" customWidth="1"/>
    <col min="8" max="8" width="16.1796875" customWidth="1"/>
    <col min="9" max="9" width="16.7265625" customWidth="1"/>
    <col min="10" max="10" width="30.1796875" customWidth="1"/>
    <col min="11" max="12" width="17.7265625" customWidth="1"/>
    <col min="13" max="13" width="13.81640625" customWidth="1"/>
    <col min="14" max="14" width="13.26953125" customWidth="1"/>
  </cols>
  <sheetData>
    <row r="1" spans="1:14" ht="43" customHeight="1" x14ac:dyDescent="0.35"/>
    <row r="2" spans="1:14" ht="46" customHeight="1" x14ac:dyDescent="0.35">
      <c r="A2" s="162" t="s">
        <v>234</v>
      </c>
      <c r="B2" s="162"/>
      <c r="C2" s="162"/>
      <c r="D2" s="162"/>
      <c r="E2" s="162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184</v>
      </c>
      <c r="E3" s="1"/>
    </row>
    <row r="4" spans="1:14" ht="35.15" customHeight="1" x14ac:dyDescent="0.35">
      <c r="A4" s="170" t="s">
        <v>152</v>
      </c>
      <c r="B4" s="171"/>
      <c r="C4" s="18" t="s">
        <v>253</v>
      </c>
      <c r="D4" s="18" t="s">
        <v>244</v>
      </c>
      <c r="E4" s="18" t="s">
        <v>136</v>
      </c>
      <c r="F4" s="180"/>
      <c r="G4" s="181"/>
    </row>
    <row r="5" spans="1:14" ht="16" customHeight="1" x14ac:dyDescent="0.35">
      <c r="A5" s="19">
        <v>1</v>
      </c>
      <c r="B5" s="102" t="s">
        <v>157</v>
      </c>
      <c r="C5" s="25">
        <v>116121</v>
      </c>
      <c r="D5" s="25">
        <v>144604</v>
      </c>
      <c r="E5" s="22">
        <f>(D5-C5)/C5</f>
        <v>0.24528724347878506</v>
      </c>
    </row>
    <row r="6" spans="1:14" ht="16" customHeight="1" x14ac:dyDescent="0.35">
      <c r="A6" s="20">
        <v>2</v>
      </c>
      <c r="B6" s="103" t="s">
        <v>158</v>
      </c>
      <c r="C6" s="26">
        <v>577708</v>
      </c>
      <c r="D6" s="26">
        <v>583954</v>
      </c>
      <c r="E6" s="21">
        <f t="shared" ref="E6:E17" si="0">(D6-C6)/C6</f>
        <v>1.0811690334909677E-2</v>
      </c>
    </row>
    <row r="7" spans="1:14" ht="16" customHeight="1" x14ac:dyDescent="0.35">
      <c r="A7" s="51">
        <v>3</v>
      </c>
      <c r="B7" s="102" t="s">
        <v>159</v>
      </c>
      <c r="C7" s="52">
        <v>4268</v>
      </c>
      <c r="D7" s="25">
        <v>6361</v>
      </c>
      <c r="E7" s="22">
        <f t="shared" si="0"/>
        <v>0.49039362699156513</v>
      </c>
    </row>
    <row r="8" spans="1:14" ht="16" customHeight="1" x14ac:dyDescent="0.35">
      <c r="A8" s="20">
        <v>4</v>
      </c>
      <c r="B8" s="103" t="s">
        <v>160</v>
      </c>
      <c r="C8" s="26">
        <v>30045</v>
      </c>
      <c r="D8" s="26">
        <v>41530</v>
      </c>
      <c r="E8" s="21">
        <f t="shared" si="0"/>
        <v>0.38225994341820602</v>
      </c>
    </row>
    <row r="9" spans="1:14" ht="16" customHeight="1" x14ac:dyDescent="0.35">
      <c r="A9" s="19">
        <v>5</v>
      </c>
      <c r="B9" s="102" t="s">
        <v>161</v>
      </c>
      <c r="C9" s="25">
        <v>1341</v>
      </c>
      <c r="D9" s="25">
        <v>3359</v>
      </c>
      <c r="E9" s="22">
        <f t="shared" si="0"/>
        <v>1.5048471290082028</v>
      </c>
    </row>
    <row r="10" spans="1:14" ht="16" customHeight="1" x14ac:dyDescent="0.35">
      <c r="A10" s="20">
        <v>6</v>
      </c>
      <c r="B10" s="103" t="s">
        <v>162</v>
      </c>
      <c r="C10" s="26">
        <v>14547</v>
      </c>
      <c r="D10" s="26">
        <v>8752</v>
      </c>
      <c r="E10" s="21">
        <f t="shared" si="0"/>
        <v>-0.39836392383309271</v>
      </c>
    </row>
    <row r="11" spans="1:14" ht="16" customHeight="1" x14ac:dyDescent="0.35">
      <c r="A11" s="19">
        <v>7</v>
      </c>
      <c r="B11" s="102" t="s">
        <v>163</v>
      </c>
      <c r="C11" s="25">
        <v>20291</v>
      </c>
      <c r="D11" s="25">
        <v>18792</v>
      </c>
      <c r="E11" s="22">
        <f t="shared" si="0"/>
        <v>-7.3875117046966629E-2</v>
      </c>
    </row>
    <row r="12" spans="1:14" ht="16" customHeight="1" x14ac:dyDescent="0.35">
      <c r="A12" s="20">
        <v>8</v>
      </c>
      <c r="B12" s="103" t="s">
        <v>164</v>
      </c>
      <c r="C12" s="26">
        <v>16147</v>
      </c>
      <c r="D12" s="26">
        <v>24912</v>
      </c>
      <c r="E12" s="21">
        <f t="shared" si="0"/>
        <v>0.5428252926240168</v>
      </c>
    </row>
    <row r="13" spans="1:14" ht="16" customHeight="1" x14ac:dyDescent="0.35">
      <c r="A13" s="19">
        <v>9</v>
      </c>
      <c r="B13" s="102" t="s">
        <v>165</v>
      </c>
      <c r="C13" s="25">
        <v>2884</v>
      </c>
      <c r="D13" s="25">
        <v>3018</v>
      </c>
      <c r="E13" s="22">
        <f t="shared" si="0"/>
        <v>4.6463245492371706E-2</v>
      </c>
    </row>
    <row r="14" spans="1:14" ht="16" customHeight="1" x14ac:dyDescent="0.35">
      <c r="A14" s="20">
        <v>10</v>
      </c>
      <c r="B14" s="103" t="s">
        <v>166</v>
      </c>
      <c r="C14" s="26">
        <v>17268</v>
      </c>
      <c r="D14" s="26">
        <v>18649</v>
      </c>
      <c r="E14" s="21">
        <f t="shared" si="0"/>
        <v>7.9974519342135744E-2</v>
      </c>
    </row>
    <row r="15" spans="1:14" ht="16" customHeight="1" x14ac:dyDescent="0.35">
      <c r="A15" s="19">
        <v>11</v>
      </c>
      <c r="B15" s="102" t="s">
        <v>167</v>
      </c>
      <c r="C15" s="25">
        <v>14502</v>
      </c>
      <c r="D15" s="25">
        <v>14782</v>
      </c>
      <c r="E15" s="22">
        <f t="shared" si="0"/>
        <v>1.9307681699075988E-2</v>
      </c>
    </row>
    <row r="16" spans="1:14" ht="16" customHeight="1" x14ac:dyDescent="0.35">
      <c r="A16" s="20">
        <v>12</v>
      </c>
      <c r="B16" s="103" t="s">
        <v>168</v>
      </c>
      <c r="C16" s="26">
        <v>50504</v>
      </c>
      <c r="D16" s="26">
        <v>59694</v>
      </c>
      <c r="E16" s="21">
        <f t="shared" si="0"/>
        <v>0.18196578488832568</v>
      </c>
    </row>
    <row r="17" spans="1:18" ht="20.149999999999999" customHeight="1" x14ac:dyDescent="0.35">
      <c r="A17" s="188" t="s">
        <v>155</v>
      </c>
      <c r="B17" s="189"/>
      <c r="C17" s="27">
        <f>SUM(C5:C16)</f>
        <v>865626</v>
      </c>
      <c r="D17" s="27">
        <v>928407</v>
      </c>
      <c r="E17" s="29">
        <f t="shared" si="0"/>
        <v>7.2526703218248986E-2</v>
      </c>
    </row>
    <row r="18" spans="1:18" x14ac:dyDescent="0.35">
      <c r="A18" s="172" t="s">
        <v>169</v>
      </c>
      <c r="B18" s="173"/>
      <c r="C18" s="173"/>
      <c r="D18" s="176" t="s">
        <v>32</v>
      </c>
      <c r="E18" s="177"/>
    </row>
    <row r="19" spans="1:18" ht="14.15" customHeight="1" x14ac:dyDescent="0.35"/>
    <row r="20" spans="1:18" x14ac:dyDescent="0.35">
      <c r="A20" s="28"/>
      <c r="B20" s="28"/>
      <c r="C20" s="28"/>
      <c r="D20" s="28"/>
      <c r="E20" s="28"/>
    </row>
    <row r="21" spans="1:18" ht="16" customHeight="1" x14ac:dyDescent="0.35">
      <c r="O21" s="3"/>
      <c r="P21" s="3"/>
      <c r="Q21" s="3"/>
      <c r="R21" s="3"/>
    </row>
    <row r="22" spans="1:18" x14ac:dyDescent="0.35">
      <c r="M22" s="3"/>
      <c r="N22" s="4"/>
      <c r="O22" s="4"/>
      <c r="P22" s="3"/>
      <c r="Q22" s="3"/>
      <c r="R22" s="3"/>
    </row>
    <row r="23" spans="1:18" x14ac:dyDescent="0.35">
      <c r="M23" s="3"/>
      <c r="N23" s="3"/>
      <c r="O23" s="3"/>
      <c r="P23" s="3"/>
      <c r="Q23" s="3"/>
      <c r="R23" s="3"/>
    </row>
    <row r="24" spans="1:18" x14ac:dyDescent="0.35">
      <c r="M24" s="3"/>
      <c r="N24" s="3"/>
      <c r="O24" s="3"/>
      <c r="P24" s="3"/>
      <c r="Q24" s="3"/>
      <c r="R24" s="3"/>
    </row>
  </sheetData>
  <mergeCells count="6">
    <mergeCell ref="A2:E2"/>
    <mergeCell ref="A4:B4"/>
    <mergeCell ref="F4:G4"/>
    <mergeCell ref="A17:B17"/>
    <mergeCell ref="A18:C18"/>
    <mergeCell ref="D18:E18"/>
  </mergeCells>
  <hyperlinks>
    <hyperlink ref="D18" location="'القائمة الرئيسية'!A1" display="العودة للقائمة الرئيسية" xr:uid="{24A1131A-4F47-484C-8523-DCD3B334DD38}"/>
    <hyperlink ref="D18:E18" location="'Main Menu'!A1" display="Back to Main Menu" xr:uid="{0B437F91-2E33-42DA-9A39-1A4BEFA7A4DE}"/>
  </hyperlinks>
  <pageMargins left="0.7" right="0.7" top="0.75" bottom="0.75" header="0.3" footer="0.3"/>
  <pageSetup scale="90" orientation="portrait" r:id="rId1"/>
  <headerFooter>
    <oddFooter>&amp;C_x000D_&amp;1#&amp;"Calibri"&amp;11&amp;Kffa500 CONFIDENTIAL▮▮مقيّد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45E10-F8E3-4547-856E-0E504E489BC9}">
  <sheetPr codeName="Worksheet____42">
    <tabColor theme="3" tint="0.39997558519241921"/>
  </sheetPr>
  <dimension ref="A1:R24"/>
  <sheetViews>
    <sheetView showGridLines="0" view="pageBreakPreview" zoomScaleNormal="100" zoomScaleSheetLayoutView="100" workbookViewId="0">
      <selection activeCell="D5" sqref="D5:D17"/>
    </sheetView>
  </sheetViews>
  <sheetFormatPr defaultColWidth="8.7265625" defaultRowHeight="14.5" x14ac:dyDescent="0.35"/>
  <cols>
    <col min="1" max="1" width="5.54296875" customWidth="1"/>
    <col min="2" max="2" width="36.81640625" customWidth="1"/>
    <col min="3" max="5" width="15.54296875" customWidth="1"/>
    <col min="6" max="6" width="30.81640625" customWidth="1"/>
    <col min="7" max="7" width="15.26953125" customWidth="1"/>
    <col min="8" max="8" width="16.1796875" customWidth="1"/>
    <col min="9" max="9" width="16.7265625" customWidth="1"/>
    <col min="10" max="10" width="30.1796875" customWidth="1"/>
    <col min="11" max="12" width="17.7265625" customWidth="1"/>
    <col min="13" max="13" width="13.81640625" customWidth="1"/>
    <col min="14" max="14" width="13.26953125" customWidth="1"/>
  </cols>
  <sheetData>
    <row r="1" spans="1:14" ht="44.15" customHeight="1" x14ac:dyDescent="0.35"/>
    <row r="2" spans="1:14" ht="46" customHeight="1" x14ac:dyDescent="0.35">
      <c r="A2" s="162" t="s">
        <v>235</v>
      </c>
      <c r="B2" s="162"/>
      <c r="C2" s="162"/>
      <c r="D2" s="162"/>
      <c r="E2" s="162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185</v>
      </c>
    </row>
    <row r="4" spans="1:14" ht="35.15" customHeight="1" x14ac:dyDescent="0.35">
      <c r="A4" s="170" t="s">
        <v>152</v>
      </c>
      <c r="B4" s="171"/>
      <c r="C4" s="18" t="s">
        <v>253</v>
      </c>
      <c r="D4" s="18" t="s">
        <v>244</v>
      </c>
      <c r="E4" s="18" t="s">
        <v>136</v>
      </c>
      <c r="F4" s="180"/>
      <c r="G4" s="181"/>
    </row>
    <row r="5" spans="1:14" ht="16" customHeight="1" x14ac:dyDescent="0.35">
      <c r="A5" s="19">
        <v>1</v>
      </c>
      <c r="B5" s="102" t="s">
        <v>157</v>
      </c>
      <c r="C5" s="25">
        <v>23574</v>
      </c>
      <c r="D5" s="25">
        <v>27998</v>
      </c>
      <c r="E5" s="22">
        <f t="shared" ref="E5:E17" si="0">(D5-C5)/C5</f>
        <v>0.18766437600746586</v>
      </c>
      <c r="G5" s="1"/>
    </row>
    <row r="6" spans="1:14" ht="16" customHeight="1" x14ac:dyDescent="0.35">
      <c r="A6" s="20">
        <v>2</v>
      </c>
      <c r="B6" s="103" t="s">
        <v>158</v>
      </c>
      <c r="C6" s="26">
        <v>67025</v>
      </c>
      <c r="D6" s="26">
        <v>70804</v>
      </c>
      <c r="E6" s="21">
        <f t="shared" si="0"/>
        <v>5.6381947034688552E-2</v>
      </c>
      <c r="G6" s="1"/>
    </row>
    <row r="7" spans="1:14" ht="16" customHeight="1" x14ac:dyDescent="0.35">
      <c r="A7" s="19">
        <v>3</v>
      </c>
      <c r="B7" s="102" t="s">
        <v>159</v>
      </c>
      <c r="C7" s="52">
        <v>203</v>
      </c>
      <c r="D7" s="52">
        <v>591</v>
      </c>
      <c r="E7" s="22">
        <f t="shared" si="0"/>
        <v>1.9113300492610839</v>
      </c>
      <c r="G7" s="1"/>
    </row>
    <row r="8" spans="1:14" ht="16" customHeight="1" x14ac:dyDescent="0.35">
      <c r="A8" s="20">
        <v>4</v>
      </c>
      <c r="B8" s="103" t="s">
        <v>160</v>
      </c>
      <c r="C8" s="26">
        <v>3016</v>
      </c>
      <c r="D8" s="26">
        <v>4261</v>
      </c>
      <c r="E8" s="21">
        <f t="shared" si="0"/>
        <v>0.41279840848806365</v>
      </c>
      <c r="G8" s="1"/>
    </row>
    <row r="9" spans="1:14" ht="16" customHeight="1" x14ac:dyDescent="0.35">
      <c r="A9" s="19">
        <v>5</v>
      </c>
      <c r="B9" s="102" t="s">
        <v>161</v>
      </c>
      <c r="C9" s="25">
        <v>247</v>
      </c>
      <c r="D9" s="25">
        <v>670</v>
      </c>
      <c r="E9" s="22">
        <f t="shared" si="0"/>
        <v>1.7125506072874495</v>
      </c>
      <c r="G9" s="1"/>
    </row>
    <row r="10" spans="1:14" ht="16" customHeight="1" x14ac:dyDescent="0.35">
      <c r="A10" s="20">
        <v>6</v>
      </c>
      <c r="B10" s="103" t="s">
        <v>162</v>
      </c>
      <c r="C10" s="26">
        <v>6432</v>
      </c>
      <c r="D10" s="26">
        <v>2169</v>
      </c>
      <c r="E10" s="21">
        <f t="shared" si="0"/>
        <v>-0.66277985074626866</v>
      </c>
      <c r="G10" s="1"/>
    </row>
    <row r="11" spans="1:14" ht="16" customHeight="1" x14ac:dyDescent="0.35">
      <c r="A11" s="19">
        <v>7</v>
      </c>
      <c r="B11" s="102" t="s">
        <v>163</v>
      </c>
      <c r="C11" s="25">
        <v>1740</v>
      </c>
      <c r="D11" s="25">
        <v>1659</v>
      </c>
      <c r="E11" s="22">
        <f t="shared" si="0"/>
        <v>-4.6551724137931037E-2</v>
      </c>
      <c r="G11" s="1"/>
    </row>
    <row r="12" spans="1:14" ht="16" customHeight="1" x14ac:dyDescent="0.35">
      <c r="A12" s="20">
        <v>8</v>
      </c>
      <c r="B12" s="103" t="s">
        <v>164</v>
      </c>
      <c r="C12" s="26">
        <v>4092</v>
      </c>
      <c r="D12" s="26">
        <v>5214</v>
      </c>
      <c r="E12" s="21">
        <f t="shared" si="0"/>
        <v>0.27419354838709675</v>
      </c>
      <c r="G12" s="1"/>
    </row>
    <row r="13" spans="1:14" ht="16" customHeight="1" x14ac:dyDescent="0.35">
      <c r="A13" s="19">
        <v>9</v>
      </c>
      <c r="B13" s="102" t="s">
        <v>165</v>
      </c>
      <c r="C13" s="25">
        <v>899</v>
      </c>
      <c r="D13" s="25">
        <v>968</v>
      </c>
      <c r="E13" s="22">
        <f t="shared" si="0"/>
        <v>7.6751946607341484E-2</v>
      </c>
      <c r="G13" s="1"/>
    </row>
    <row r="14" spans="1:14" ht="16" customHeight="1" x14ac:dyDescent="0.35">
      <c r="A14" s="20">
        <v>10</v>
      </c>
      <c r="B14" s="103" t="s">
        <v>166</v>
      </c>
      <c r="C14" s="26">
        <v>4696</v>
      </c>
      <c r="D14" s="26">
        <v>4722</v>
      </c>
      <c r="E14" s="21">
        <f t="shared" si="0"/>
        <v>5.5366269165247018E-3</v>
      </c>
      <c r="G14" s="1"/>
    </row>
    <row r="15" spans="1:14" ht="16" customHeight="1" x14ac:dyDescent="0.35">
      <c r="A15" s="19">
        <v>11</v>
      </c>
      <c r="B15" s="102" t="s">
        <v>167</v>
      </c>
      <c r="C15" s="25">
        <v>4609</v>
      </c>
      <c r="D15" s="25">
        <v>4748</v>
      </c>
      <c r="E15" s="22">
        <f t="shared" si="0"/>
        <v>3.0158385766977651E-2</v>
      </c>
      <c r="G15" s="1"/>
    </row>
    <row r="16" spans="1:14" ht="16" customHeight="1" x14ac:dyDescent="0.35">
      <c r="A16" s="20">
        <v>12</v>
      </c>
      <c r="B16" s="103" t="s">
        <v>168</v>
      </c>
      <c r="C16" s="26">
        <v>15198</v>
      </c>
      <c r="D16" s="26">
        <v>16909</v>
      </c>
      <c r="E16" s="21">
        <f t="shared" si="0"/>
        <v>0.11258060271088301</v>
      </c>
      <c r="G16" s="1"/>
    </row>
    <row r="17" spans="1:18" ht="20.149999999999999" customHeight="1" x14ac:dyDescent="0.35">
      <c r="A17" s="188" t="s">
        <v>155</v>
      </c>
      <c r="B17" s="189"/>
      <c r="C17" s="27">
        <f>SUM(C5:C16)</f>
        <v>131731</v>
      </c>
      <c r="D17" s="27">
        <v>140713</v>
      </c>
      <c r="E17" s="49">
        <f t="shared" si="0"/>
        <v>6.8184406100310485E-2</v>
      </c>
      <c r="G17" s="1"/>
    </row>
    <row r="18" spans="1:18" x14ac:dyDescent="0.35">
      <c r="A18" s="172" t="s">
        <v>169</v>
      </c>
      <c r="B18" s="173"/>
      <c r="C18" s="173"/>
      <c r="D18" s="176" t="s">
        <v>32</v>
      </c>
      <c r="E18" s="177"/>
    </row>
    <row r="19" spans="1:18" ht="14.15" customHeight="1" x14ac:dyDescent="0.35"/>
    <row r="21" spans="1:18" ht="16" customHeight="1" x14ac:dyDescent="0.35">
      <c r="O21" s="3"/>
      <c r="P21" s="3"/>
      <c r="Q21" s="3"/>
      <c r="R21" s="3"/>
    </row>
    <row r="22" spans="1:18" x14ac:dyDescent="0.35">
      <c r="M22" s="3"/>
      <c r="N22" s="4"/>
      <c r="O22" s="4"/>
      <c r="P22" s="3"/>
      <c r="Q22" s="3"/>
      <c r="R22" s="3"/>
    </row>
    <row r="23" spans="1:18" x14ac:dyDescent="0.35">
      <c r="M23" s="3"/>
      <c r="N23" s="3"/>
      <c r="O23" s="3"/>
      <c r="P23" s="3"/>
      <c r="Q23" s="3"/>
      <c r="R23" s="3"/>
    </row>
    <row r="24" spans="1:18" x14ac:dyDescent="0.35">
      <c r="M24" s="3"/>
      <c r="N24" s="3"/>
      <c r="O24" s="3"/>
      <c r="P24" s="3"/>
      <c r="Q24" s="3"/>
      <c r="R24" s="3"/>
    </row>
  </sheetData>
  <mergeCells count="6">
    <mergeCell ref="A2:E2"/>
    <mergeCell ref="A4:B4"/>
    <mergeCell ref="F4:G4"/>
    <mergeCell ref="A17:B17"/>
    <mergeCell ref="A18:C18"/>
    <mergeCell ref="D18:E18"/>
  </mergeCells>
  <hyperlinks>
    <hyperlink ref="D18" location="'القائمة الرئيسية'!A1" display="العودة للقائمة الرئيسية" xr:uid="{5FF6415C-1519-4813-86A7-B8EFA49F99FC}"/>
    <hyperlink ref="D18:E18" location="'Main Menu'!A1" display="Back to Main Menu" xr:uid="{30B29DCB-2420-4B92-83D2-61B42907B3DE}"/>
  </hyperlinks>
  <pageMargins left="0.7" right="0.7" top="0.75" bottom="0.75" header="0.3" footer="0.3"/>
  <pageSetup scale="89" orientation="portrait" r:id="rId1"/>
  <headerFooter>
    <oddFooter>&amp;C_x000D_&amp;1#&amp;"Calibri"&amp;11&amp;Kffa500 CONFIDENTIAL▮▮مقيّد</oddFooter>
  </headerFooter>
  <colBreaks count="1" manualBreakCount="1">
    <brk id="5" max="1048575" man="1"/>
  </col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9FC58-9D8D-46CF-8D81-5829E6FD5455}">
  <sheetPr codeName="Worksheet____43">
    <tabColor theme="3" tint="0.39997558519241921"/>
  </sheetPr>
  <dimension ref="A1:R24"/>
  <sheetViews>
    <sheetView showGridLines="0" view="pageBreakPreview" zoomScaleNormal="100" zoomScaleSheetLayoutView="100" workbookViewId="0">
      <selection activeCell="C5" sqref="C5"/>
    </sheetView>
  </sheetViews>
  <sheetFormatPr defaultColWidth="8.7265625" defaultRowHeight="14.5" x14ac:dyDescent="0.35"/>
  <cols>
    <col min="1" max="1" width="5.54296875" customWidth="1"/>
    <col min="2" max="2" width="35.81640625" customWidth="1"/>
    <col min="3" max="5" width="15.54296875" customWidth="1"/>
    <col min="6" max="6" width="30.81640625" customWidth="1"/>
    <col min="7" max="7" width="15.26953125" customWidth="1"/>
    <col min="8" max="8" width="16.1796875" customWidth="1"/>
    <col min="9" max="9" width="16.7265625" customWidth="1"/>
    <col min="10" max="10" width="30.1796875" customWidth="1"/>
    <col min="11" max="12" width="17.7265625" customWidth="1"/>
    <col min="13" max="13" width="13.81640625" customWidth="1"/>
    <col min="14" max="14" width="13.26953125" customWidth="1"/>
  </cols>
  <sheetData>
    <row r="1" spans="1:14" ht="41.15" customHeight="1" x14ac:dyDescent="0.35"/>
    <row r="2" spans="1:14" ht="46" customHeight="1" x14ac:dyDescent="0.35">
      <c r="A2" s="162" t="s">
        <v>236</v>
      </c>
      <c r="B2" s="162"/>
      <c r="C2" s="162"/>
      <c r="D2" s="162"/>
      <c r="E2" s="162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186</v>
      </c>
    </row>
    <row r="4" spans="1:14" ht="35.15" customHeight="1" x14ac:dyDescent="0.35">
      <c r="A4" s="170" t="s">
        <v>152</v>
      </c>
      <c r="B4" s="171"/>
      <c r="C4" s="18" t="s">
        <v>253</v>
      </c>
      <c r="D4" s="18" t="s">
        <v>244</v>
      </c>
      <c r="E4" s="18" t="s">
        <v>136</v>
      </c>
    </row>
    <row r="5" spans="1:14" ht="16" customHeight="1" x14ac:dyDescent="0.35">
      <c r="A5" s="19">
        <v>1</v>
      </c>
      <c r="B5" s="102" t="s">
        <v>157</v>
      </c>
      <c r="C5" s="25">
        <f>'3.7'!C5+'3.8'!C5</f>
        <v>139695</v>
      </c>
      <c r="D5" s="25">
        <f>'3.3'!E5</f>
        <v>172602</v>
      </c>
      <c r="E5" s="22">
        <f t="shared" ref="E5:E17" si="0">(D5-C5)/C5</f>
        <v>0.23556319123805433</v>
      </c>
    </row>
    <row r="6" spans="1:14" ht="16" customHeight="1" x14ac:dyDescent="0.35">
      <c r="A6" s="20">
        <v>2</v>
      </c>
      <c r="B6" s="103" t="s">
        <v>158</v>
      </c>
      <c r="C6" s="26">
        <f>'3.7'!C6+'3.8'!C6</f>
        <v>644733</v>
      </c>
      <c r="D6" s="26">
        <f>'3.3'!E6</f>
        <v>654758</v>
      </c>
      <c r="E6" s="21">
        <f t="shared" si="0"/>
        <v>1.5549072251614234E-2</v>
      </c>
    </row>
    <row r="7" spans="1:14" ht="16" customHeight="1" x14ac:dyDescent="0.35">
      <c r="A7" s="51">
        <v>3</v>
      </c>
      <c r="B7" s="102" t="s">
        <v>159</v>
      </c>
      <c r="C7" s="25">
        <f>'3.7'!C7+'3.8'!C7</f>
        <v>4471</v>
      </c>
      <c r="D7" s="25">
        <f>'3.3'!E7</f>
        <v>6952</v>
      </c>
      <c r="E7" s="22">
        <f t="shared" si="0"/>
        <v>0.55490941623797807</v>
      </c>
    </row>
    <row r="8" spans="1:14" ht="16" customHeight="1" x14ac:dyDescent="0.35">
      <c r="A8" s="20">
        <v>4</v>
      </c>
      <c r="B8" s="103" t="s">
        <v>160</v>
      </c>
      <c r="C8" s="26">
        <f>'3.7'!C8+'3.8'!C8</f>
        <v>33061</v>
      </c>
      <c r="D8" s="26">
        <f>'3.3'!E8</f>
        <v>45791</v>
      </c>
      <c r="E8" s="21">
        <f t="shared" si="0"/>
        <v>0.38504582438522733</v>
      </c>
    </row>
    <row r="9" spans="1:14" ht="16" customHeight="1" x14ac:dyDescent="0.35">
      <c r="A9" s="19">
        <v>5</v>
      </c>
      <c r="B9" s="102" t="s">
        <v>161</v>
      </c>
      <c r="C9" s="25">
        <f>'3.7'!C9+'3.8'!C9</f>
        <v>1588</v>
      </c>
      <c r="D9" s="25">
        <f>'3.3'!E9</f>
        <v>4029</v>
      </c>
      <c r="E9" s="22">
        <f t="shared" si="0"/>
        <v>1.5371536523929472</v>
      </c>
    </row>
    <row r="10" spans="1:14" ht="16" customHeight="1" x14ac:dyDescent="0.35">
      <c r="A10" s="20">
        <v>6</v>
      </c>
      <c r="B10" s="103" t="s">
        <v>162</v>
      </c>
      <c r="C10" s="26">
        <f>'3.7'!C10+'3.8'!C10</f>
        <v>20979</v>
      </c>
      <c r="D10" s="26">
        <f>'3.3'!E10</f>
        <v>10921</v>
      </c>
      <c r="E10" s="21">
        <f t="shared" si="0"/>
        <v>-0.47943181276514613</v>
      </c>
    </row>
    <row r="11" spans="1:14" ht="16" customHeight="1" x14ac:dyDescent="0.35">
      <c r="A11" s="19">
        <v>7</v>
      </c>
      <c r="B11" s="102" t="s">
        <v>163</v>
      </c>
      <c r="C11" s="25">
        <f>'3.7'!C11+'3.8'!C11</f>
        <v>22031</v>
      </c>
      <c r="D11" s="25">
        <f>'3.3'!E11</f>
        <v>20451</v>
      </c>
      <c r="E11" s="22">
        <f t="shared" si="0"/>
        <v>-7.1717125868094964E-2</v>
      </c>
    </row>
    <row r="12" spans="1:14" ht="16" customHeight="1" x14ac:dyDescent="0.35">
      <c r="A12" s="20">
        <v>8</v>
      </c>
      <c r="B12" s="103" t="s">
        <v>164</v>
      </c>
      <c r="C12" s="26">
        <f>'3.7'!C12+'3.8'!C12</f>
        <v>20239</v>
      </c>
      <c r="D12" s="26">
        <f>'3.3'!E12</f>
        <v>30126</v>
      </c>
      <c r="E12" s="21">
        <f t="shared" si="0"/>
        <v>0.48851227827461829</v>
      </c>
    </row>
    <row r="13" spans="1:14" ht="16" customHeight="1" x14ac:dyDescent="0.35">
      <c r="A13" s="19">
        <v>9</v>
      </c>
      <c r="B13" s="102" t="s">
        <v>165</v>
      </c>
      <c r="C13" s="25">
        <f>'3.7'!C13+'3.8'!C13</f>
        <v>3783</v>
      </c>
      <c r="D13" s="25">
        <f>'3.3'!E13</f>
        <v>3986</v>
      </c>
      <c r="E13" s="22">
        <f t="shared" si="0"/>
        <v>5.3661115516785617E-2</v>
      </c>
    </row>
    <row r="14" spans="1:14" ht="16" customHeight="1" x14ac:dyDescent="0.35">
      <c r="A14" s="20">
        <v>10</v>
      </c>
      <c r="B14" s="103" t="s">
        <v>166</v>
      </c>
      <c r="C14" s="26">
        <f>'3.7'!C14+'3.8'!C14</f>
        <v>21964</v>
      </c>
      <c r="D14" s="26">
        <f>'3.3'!E14</f>
        <v>23371</v>
      </c>
      <c r="E14" s="21">
        <f t="shared" si="0"/>
        <v>6.405936987798215E-2</v>
      </c>
    </row>
    <row r="15" spans="1:14" ht="16" customHeight="1" x14ac:dyDescent="0.35">
      <c r="A15" s="19">
        <v>11</v>
      </c>
      <c r="B15" s="102" t="s">
        <v>167</v>
      </c>
      <c r="C15" s="25">
        <f>'3.7'!C15+'3.8'!C15</f>
        <v>19111</v>
      </c>
      <c r="D15" s="25">
        <f>'3.3'!E15</f>
        <v>19530</v>
      </c>
      <c r="E15" s="22">
        <f t="shared" si="0"/>
        <v>2.1924546072942284E-2</v>
      </c>
    </row>
    <row r="16" spans="1:14" ht="16" customHeight="1" x14ac:dyDescent="0.35">
      <c r="A16" s="20">
        <v>12</v>
      </c>
      <c r="B16" s="103" t="s">
        <v>168</v>
      </c>
      <c r="C16" s="26">
        <f>'3.7'!C16+'3.8'!C16</f>
        <v>65702</v>
      </c>
      <c r="D16" s="26">
        <f>'3.3'!E16</f>
        <v>76603</v>
      </c>
      <c r="E16" s="21">
        <f t="shared" si="0"/>
        <v>0.16591580164987368</v>
      </c>
    </row>
    <row r="17" spans="1:18" ht="20.149999999999999" customHeight="1" x14ac:dyDescent="0.35">
      <c r="A17" s="188" t="s">
        <v>155</v>
      </c>
      <c r="B17" s="189"/>
      <c r="C17" s="27">
        <f>SUM(C5:C16)</f>
        <v>997357</v>
      </c>
      <c r="D17" s="27">
        <f>SUM(D5:D16)</f>
        <v>1069120</v>
      </c>
      <c r="E17" s="49">
        <f t="shared" si="0"/>
        <v>7.1953172234215032E-2</v>
      </c>
    </row>
    <row r="18" spans="1:18" x14ac:dyDescent="0.35">
      <c r="A18" s="172" t="s">
        <v>169</v>
      </c>
      <c r="B18" s="173"/>
      <c r="C18" s="173"/>
      <c r="D18" s="176" t="s">
        <v>32</v>
      </c>
      <c r="E18" s="177"/>
    </row>
    <row r="19" spans="1:18" ht="14.15" customHeight="1" x14ac:dyDescent="0.35">
      <c r="E19" s="28"/>
    </row>
    <row r="20" spans="1:18" x14ac:dyDescent="0.35">
      <c r="A20" s="28"/>
      <c r="B20" s="28"/>
      <c r="C20" s="28"/>
      <c r="D20" s="28"/>
      <c r="E20" s="28"/>
    </row>
    <row r="21" spans="1:18" ht="16" customHeight="1" x14ac:dyDescent="0.35">
      <c r="O21" s="3"/>
      <c r="P21" s="3"/>
      <c r="Q21" s="3"/>
      <c r="R21" s="3"/>
    </row>
    <row r="22" spans="1:18" x14ac:dyDescent="0.35">
      <c r="M22" s="3"/>
      <c r="N22" s="4"/>
      <c r="O22" s="4"/>
      <c r="P22" s="3"/>
      <c r="Q22" s="3"/>
      <c r="R22" s="3"/>
    </row>
    <row r="23" spans="1:18" x14ac:dyDescent="0.35">
      <c r="M23" s="3"/>
      <c r="N23" s="3"/>
      <c r="O23" s="3"/>
      <c r="P23" s="3"/>
      <c r="Q23" s="3"/>
      <c r="R23" s="3"/>
    </row>
    <row r="24" spans="1:18" x14ac:dyDescent="0.35">
      <c r="M24" s="3"/>
      <c r="N24" s="3"/>
      <c r="O24" s="3"/>
      <c r="P24" s="3"/>
      <c r="Q24" s="3"/>
      <c r="R24" s="3"/>
    </row>
  </sheetData>
  <mergeCells count="5">
    <mergeCell ref="A4:B4"/>
    <mergeCell ref="A17:B17"/>
    <mergeCell ref="A2:E2"/>
    <mergeCell ref="A18:C18"/>
    <mergeCell ref="D18:E18"/>
  </mergeCells>
  <hyperlinks>
    <hyperlink ref="D18" location="'القائمة الرئيسية'!A1" display="العودة للقائمة الرئيسية" xr:uid="{3C72F088-869B-4D8C-A43F-27352452945C}"/>
    <hyperlink ref="D18:E18" location="'Main Menu'!A1" display="Back to Main Menu" xr:uid="{557FDD0F-AE21-4F0A-9AD3-78D3E9C9DA0B}"/>
  </hyperlinks>
  <pageMargins left="0.7" right="0.7" top="0.75" bottom="0.75" header="0.3" footer="0.3"/>
  <pageSetup scale="91" orientation="portrait" r:id="rId1"/>
  <headerFooter>
    <oddFooter>&amp;C_x000D_&amp;1#&amp;"Calibri"&amp;11&amp;Kffa500 CONFIDENTIAL▮▮مقيّد</oddFooter>
  </headerFooter>
  <colBreaks count="1" manualBreakCount="1">
    <brk id="5" max="1048575" man="1"/>
  </col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E77CD-1655-482A-BC73-275579F535BB}">
  <sheetPr codeName="Worksheet____44">
    <tabColor theme="3" tint="0.39997558519241921"/>
  </sheetPr>
  <dimension ref="A1:N21"/>
  <sheetViews>
    <sheetView showGridLines="0" view="pageBreakPreview" zoomScaleNormal="100" zoomScaleSheetLayoutView="100" workbookViewId="0">
      <selection activeCell="A19" sqref="A19:C19"/>
    </sheetView>
  </sheetViews>
  <sheetFormatPr defaultColWidth="8.7265625" defaultRowHeight="14.5" x14ac:dyDescent="0.35"/>
  <cols>
    <col min="1" max="1" width="5.54296875" customWidth="1"/>
    <col min="2" max="2" width="18.26953125" customWidth="1"/>
    <col min="3" max="5" width="15.54296875" customWidth="1"/>
    <col min="6" max="6" width="34.1796875" customWidth="1"/>
    <col min="7" max="9" width="15.26953125" customWidth="1"/>
    <col min="10" max="10" width="21.26953125" customWidth="1"/>
    <col min="11" max="14" width="15.26953125" customWidth="1"/>
  </cols>
  <sheetData>
    <row r="1" spans="1:14" ht="44.15" customHeight="1" x14ac:dyDescent="0.35"/>
    <row r="2" spans="1:14" ht="46" customHeight="1" x14ac:dyDescent="0.35">
      <c r="A2" s="162" t="s">
        <v>237</v>
      </c>
      <c r="B2" s="162"/>
      <c r="C2" s="162"/>
      <c r="D2" s="162"/>
      <c r="E2" s="162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187</v>
      </c>
    </row>
    <row r="4" spans="1:14" ht="35.15" customHeight="1" x14ac:dyDescent="0.35">
      <c r="A4" s="170" t="s">
        <v>86</v>
      </c>
      <c r="B4" s="171"/>
      <c r="C4" s="18" t="s">
        <v>27</v>
      </c>
      <c r="D4" s="18" t="s">
        <v>244</v>
      </c>
      <c r="E4" s="18" t="s">
        <v>136</v>
      </c>
      <c r="F4" s="180"/>
      <c r="G4" s="181"/>
    </row>
    <row r="5" spans="1:14" ht="16" customHeight="1" x14ac:dyDescent="0.35">
      <c r="A5" s="19">
        <v>1</v>
      </c>
      <c r="B5" s="104" t="s">
        <v>67</v>
      </c>
      <c r="C5" s="25">
        <v>97505</v>
      </c>
      <c r="D5" s="25">
        <f>'3.4'!E5</f>
        <v>102436</v>
      </c>
      <c r="E5" s="22">
        <f t="shared" ref="E5:E18" si="0">(D5-C5)/C5</f>
        <v>5.0571765550484593E-2</v>
      </c>
      <c r="F5" s="2"/>
      <c r="G5" s="1"/>
      <c r="H5" s="1"/>
    </row>
    <row r="6" spans="1:14" ht="16" customHeight="1" x14ac:dyDescent="0.35">
      <c r="A6" s="20">
        <v>2</v>
      </c>
      <c r="B6" s="105" t="s">
        <v>68</v>
      </c>
      <c r="C6" s="26">
        <v>74636</v>
      </c>
      <c r="D6" s="26">
        <f>'3.4'!E6</f>
        <v>78710</v>
      </c>
      <c r="E6" s="21">
        <f t="shared" si="0"/>
        <v>5.4584918805938153E-2</v>
      </c>
      <c r="F6" s="2"/>
      <c r="G6" s="1"/>
      <c r="H6" s="1"/>
    </row>
    <row r="7" spans="1:14" ht="16" customHeight="1" x14ac:dyDescent="0.35">
      <c r="A7" s="19">
        <v>3</v>
      </c>
      <c r="B7" s="104" t="s">
        <v>69</v>
      </c>
      <c r="C7" s="25">
        <v>13684</v>
      </c>
      <c r="D7" s="25">
        <f>'3.4'!E7</f>
        <v>13750</v>
      </c>
      <c r="E7" s="22">
        <f t="shared" si="0"/>
        <v>4.8231511254019296E-3</v>
      </c>
      <c r="F7" s="2"/>
      <c r="G7" s="1"/>
      <c r="H7" s="1"/>
    </row>
    <row r="8" spans="1:14" ht="16" customHeight="1" x14ac:dyDescent="0.35">
      <c r="A8" s="20">
        <v>4</v>
      </c>
      <c r="B8" s="105" t="s">
        <v>70</v>
      </c>
      <c r="C8" s="26">
        <v>5656</v>
      </c>
      <c r="D8" s="26">
        <f>'3.4'!E8</f>
        <v>5960</v>
      </c>
      <c r="E8" s="21">
        <f t="shared" si="0"/>
        <v>5.3748231966053751E-2</v>
      </c>
      <c r="F8" s="2"/>
      <c r="G8" s="1"/>
      <c r="H8" s="1"/>
    </row>
    <row r="9" spans="1:14" ht="16" customHeight="1" x14ac:dyDescent="0.35">
      <c r="A9" s="19">
        <v>5</v>
      </c>
      <c r="B9" s="104" t="s">
        <v>71</v>
      </c>
      <c r="C9" s="25">
        <v>34892</v>
      </c>
      <c r="D9" s="25">
        <f>'3.4'!E9</f>
        <v>35247</v>
      </c>
      <c r="E9" s="22">
        <f t="shared" si="0"/>
        <v>1.0174251977530666E-2</v>
      </c>
      <c r="F9" s="2"/>
      <c r="G9" s="1"/>
      <c r="H9" s="1"/>
    </row>
    <row r="10" spans="1:14" ht="16" customHeight="1" x14ac:dyDescent="0.35">
      <c r="A10" s="20">
        <v>6</v>
      </c>
      <c r="B10" s="105" t="s">
        <v>72</v>
      </c>
      <c r="C10" s="26">
        <v>7409</v>
      </c>
      <c r="D10" s="26">
        <f>'3.4'!E10</f>
        <v>7589</v>
      </c>
      <c r="E10" s="21">
        <f t="shared" si="0"/>
        <v>2.4294776623026048E-2</v>
      </c>
      <c r="F10" s="2"/>
      <c r="G10" s="1"/>
      <c r="H10" s="1"/>
    </row>
    <row r="11" spans="1:14" ht="16" customHeight="1" x14ac:dyDescent="0.35">
      <c r="A11" s="19">
        <v>7</v>
      </c>
      <c r="B11" s="104" t="s">
        <v>73</v>
      </c>
      <c r="C11" s="25">
        <v>3964</v>
      </c>
      <c r="D11" s="25">
        <f>'3.4'!E11</f>
        <v>5137</v>
      </c>
      <c r="E11" s="22">
        <f t="shared" si="0"/>
        <v>0.29591321897073664</v>
      </c>
      <c r="F11" s="2"/>
      <c r="G11" s="1"/>
      <c r="H11" s="1"/>
    </row>
    <row r="12" spans="1:14" ht="16" customHeight="1" x14ac:dyDescent="0.35">
      <c r="A12" s="20">
        <v>8</v>
      </c>
      <c r="B12" s="105" t="s">
        <v>74</v>
      </c>
      <c r="C12" s="26">
        <v>1878</v>
      </c>
      <c r="D12" s="26">
        <f>'3.4'!E12</f>
        <v>1785</v>
      </c>
      <c r="E12" s="21">
        <f t="shared" si="0"/>
        <v>-4.9520766773162937E-2</v>
      </c>
      <c r="F12" s="2"/>
      <c r="G12" s="1"/>
      <c r="H12" s="1"/>
    </row>
    <row r="13" spans="1:14" ht="16" customHeight="1" x14ac:dyDescent="0.35">
      <c r="A13" s="19">
        <v>9</v>
      </c>
      <c r="B13" s="104" t="s">
        <v>75</v>
      </c>
      <c r="C13" s="25">
        <v>872</v>
      </c>
      <c r="D13" s="25">
        <f>'3.4'!E13</f>
        <v>861</v>
      </c>
      <c r="E13" s="22">
        <f t="shared" si="0"/>
        <v>-1.261467889908257E-2</v>
      </c>
      <c r="F13" s="2"/>
      <c r="G13" s="1"/>
      <c r="H13" s="1"/>
    </row>
    <row r="14" spans="1:14" ht="16" customHeight="1" x14ac:dyDescent="0.35">
      <c r="A14" s="20">
        <v>10</v>
      </c>
      <c r="B14" s="105" t="s">
        <v>76</v>
      </c>
      <c r="C14" s="26">
        <v>3602</v>
      </c>
      <c r="D14" s="26">
        <f>'3.4'!E14</f>
        <v>3238</v>
      </c>
      <c r="E14" s="21">
        <f t="shared" si="0"/>
        <v>-0.10105496946141032</v>
      </c>
      <c r="F14" s="2"/>
      <c r="G14" s="1"/>
      <c r="H14" s="1"/>
    </row>
    <row r="15" spans="1:14" ht="16" customHeight="1" x14ac:dyDescent="0.35">
      <c r="A15" s="19">
        <v>11</v>
      </c>
      <c r="B15" s="104" t="s">
        <v>77</v>
      </c>
      <c r="C15" s="25">
        <v>1267</v>
      </c>
      <c r="D15" s="25">
        <f>'3.4'!E15</f>
        <v>1235</v>
      </c>
      <c r="E15" s="22">
        <f t="shared" si="0"/>
        <v>-2.5256511444356748E-2</v>
      </c>
      <c r="F15" s="2"/>
      <c r="G15" s="1"/>
      <c r="H15" s="1"/>
    </row>
    <row r="16" spans="1:14" ht="16" customHeight="1" x14ac:dyDescent="0.35">
      <c r="A16" s="20">
        <v>12</v>
      </c>
      <c r="B16" s="105" t="s">
        <v>78</v>
      </c>
      <c r="C16" s="26">
        <v>1112</v>
      </c>
      <c r="D16" s="26">
        <f>'3.4'!E16</f>
        <v>1039</v>
      </c>
      <c r="E16" s="21">
        <f t="shared" si="0"/>
        <v>-6.5647482014388484E-2</v>
      </c>
      <c r="F16" s="2"/>
      <c r="G16" s="1"/>
      <c r="H16" s="1"/>
    </row>
    <row r="17" spans="1:8" ht="16" customHeight="1" x14ac:dyDescent="0.35">
      <c r="A17" s="19">
        <v>13</v>
      </c>
      <c r="B17" s="104" t="s">
        <v>79</v>
      </c>
      <c r="C17" s="25">
        <v>1123</v>
      </c>
      <c r="D17" s="25">
        <f>'3.4'!E17</f>
        <v>1056</v>
      </c>
      <c r="E17" s="22">
        <f t="shared" si="0"/>
        <v>-5.9661620658949241E-2</v>
      </c>
      <c r="F17" s="2"/>
      <c r="G17" s="1"/>
      <c r="H17" s="1"/>
    </row>
    <row r="18" spans="1:8" ht="20.149999999999999" customHeight="1" x14ac:dyDescent="0.35">
      <c r="A18" s="191" t="s">
        <v>155</v>
      </c>
      <c r="B18" s="192"/>
      <c r="C18" s="27">
        <f>SUM(C5:C17)</f>
        <v>247600</v>
      </c>
      <c r="D18" s="27">
        <f>SUM(D5:D17)</f>
        <v>258043</v>
      </c>
      <c r="E18" s="49">
        <f t="shared" si="0"/>
        <v>4.2176898222940226E-2</v>
      </c>
      <c r="F18" s="2"/>
      <c r="G18" s="1"/>
      <c r="H18" s="1"/>
    </row>
    <row r="19" spans="1:8" x14ac:dyDescent="0.35">
      <c r="A19" s="172" t="s">
        <v>169</v>
      </c>
      <c r="B19" s="173"/>
      <c r="C19" s="173"/>
      <c r="D19" s="176" t="s">
        <v>32</v>
      </c>
      <c r="E19" s="177"/>
      <c r="G19" s="1"/>
      <c r="H19" s="1"/>
    </row>
    <row r="20" spans="1:8" x14ac:dyDescent="0.35">
      <c r="E20" s="28"/>
    </row>
    <row r="21" spans="1:8" x14ac:dyDescent="0.35">
      <c r="C21" s="1"/>
    </row>
  </sheetData>
  <mergeCells count="6">
    <mergeCell ref="F4:G4"/>
    <mergeCell ref="A4:B4"/>
    <mergeCell ref="A18:B18"/>
    <mergeCell ref="A2:E2"/>
    <mergeCell ref="A19:C19"/>
    <mergeCell ref="D19:E19"/>
  </mergeCells>
  <hyperlinks>
    <hyperlink ref="D19" location="'القائمة الرئيسية'!A1" display="العودة للقائمة الرئيسية" xr:uid="{B61DDCD4-784A-4A67-8F9A-C5BFCA6BFDA8}"/>
    <hyperlink ref="D19:E19" location="'Main Menu'!A1" display="Back to Main Menu" xr:uid="{2AC44ADE-DB20-4841-98B0-601E263102AC}"/>
  </hyperlinks>
  <pageMargins left="0.7" right="0.7" top="0.75" bottom="0.75" header="0.3" footer="0.3"/>
  <pageSetup orientation="portrait" r:id="rId1"/>
  <headerFooter>
    <oddFooter>&amp;C_x000D_&amp;1#&amp;"Calibri"&amp;11&amp;Kffa500 CONFIDENTIAL▮▮مقيّد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F0C25-F9DE-447B-A08A-7E0A9A91550C}">
  <sheetPr codeName="Worksheet____45">
    <tabColor theme="3" tint="0.39997558519241921"/>
  </sheetPr>
  <dimension ref="A1:N21"/>
  <sheetViews>
    <sheetView showGridLines="0" view="pageBreakPreview" zoomScaleNormal="100" zoomScaleSheetLayoutView="100" workbookViewId="0">
      <selection activeCell="A19" sqref="A19:C19"/>
    </sheetView>
  </sheetViews>
  <sheetFormatPr defaultColWidth="8.7265625" defaultRowHeight="14.5" x14ac:dyDescent="0.35"/>
  <cols>
    <col min="1" max="1" width="5.54296875" customWidth="1"/>
    <col min="2" max="2" width="17.7265625" bestFit="1" customWidth="1"/>
    <col min="3" max="5" width="15.54296875" customWidth="1"/>
    <col min="6" max="6" width="34.1796875" customWidth="1"/>
    <col min="7" max="9" width="15.26953125" customWidth="1"/>
    <col min="10" max="10" width="21.26953125" customWidth="1"/>
    <col min="11" max="14" width="15.26953125" customWidth="1"/>
  </cols>
  <sheetData>
    <row r="1" spans="1:14" ht="41.5" customHeight="1" x14ac:dyDescent="0.35"/>
    <row r="2" spans="1:14" ht="41.5" customHeight="1" x14ac:dyDescent="0.35">
      <c r="A2" s="162" t="s">
        <v>238</v>
      </c>
      <c r="B2" s="162"/>
      <c r="C2" s="162"/>
      <c r="D2" s="162"/>
      <c r="E2" s="162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188</v>
      </c>
    </row>
    <row r="4" spans="1:14" ht="35.15" customHeight="1" x14ac:dyDescent="0.35">
      <c r="A4" s="170" t="s">
        <v>86</v>
      </c>
      <c r="B4" s="171"/>
      <c r="C4" s="18" t="s">
        <v>27</v>
      </c>
      <c r="D4" s="18" t="s">
        <v>244</v>
      </c>
      <c r="E4" s="18" t="s">
        <v>136</v>
      </c>
      <c r="F4" s="180"/>
      <c r="G4" s="181"/>
    </row>
    <row r="5" spans="1:14" ht="16" customHeight="1" x14ac:dyDescent="0.35">
      <c r="A5" s="19">
        <v>1</v>
      </c>
      <c r="B5" s="104" t="s">
        <v>67</v>
      </c>
      <c r="C5" s="25">
        <v>231577</v>
      </c>
      <c r="D5" s="25">
        <f>'3.5'!E5</f>
        <v>251479</v>
      </c>
      <c r="E5" s="22">
        <f t="shared" ref="E5:E18" si="0">(D5-C5)/C5</f>
        <v>8.5941177232626731E-2</v>
      </c>
      <c r="F5" s="2"/>
      <c r="G5" s="1"/>
    </row>
    <row r="6" spans="1:14" ht="16" customHeight="1" x14ac:dyDescent="0.35">
      <c r="A6" s="20">
        <v>2</v>
      </c>
      <c r="B6" s="105" t="s">
        <v>68</v>
      </c>
      <c r="C6" s="26">
        <v>203782</v>
      </c>
      <c r="D6" s="26">
        <f>'3.5'!E6</f>
        <v>220220</v>
      </c>
      <c r="E6" s="21">
        <f t="shared" si="0"/>
        <v>8.0664631812427001E-2</v>
      </c>
      <c r="F6" s="2"/>
      <c r="G6" s="1"/>
    </row>
    <row r="7" spans="1:14" ht="16" customHeight="1" x14ac:dyDescent="0.35">
      <c r="A7" s="19">
        <v>3</v>
      </c>
      <c r="B7" s="104" t="s">
        <v>69</v>
      </c>
      <c r="C7" s="25">
        <v>47243</v>
      </c>
      <c r="D7" s="25">
        <f>'3.5'!E7</f>
        <v>49973</v>
      </c>
      <c r="E7" s="22">
        <f t="shared" si="0"/>
        <v>5.7786338716846943E-2</v>
      </c>
      <c r="F7" s="2"/>
      <c r="G7" s="1"/>
    </row>
    <row r="8" spans="1:14" ht="16" customHeight="1" x14ac:dyDescent="0.35">
      <c r="A8" s="20">
        <v>4</v>
      </c>
      <c r="B8" s="105" t="s">
        <v>70</v>
      </c>
      <c r="C8" s="26">
        <v>26994</v>
      </c>
      <c r="D8" s="26">
        <f>'3.5'!E8</f>
        <v>29225</v>
      </c>
      <c r="E8" s="21">
        <f t="shared" si="0"/>
        <v>8.2647995850929842E-2</v>
      </c>
      <c r="F8" s="2"/>
      <c r="G8" s="1"/>
    </row>
    <row r="9" spans="1:14" ht="16" customHeight="1" x14ac:dyDescent="0.35">
      <c r="A9" s="19">
        <v>5</v>
      </c>
      <c r="B9" s="104" t="s">
        <v>71</v>
      </c>
      <c r="C9" s="25">
        <v>115429</v>
      </c>
      <c r="D9" s="25">
        <f>'3.5'!E9</f>
        <v>123668</v>
      </c>
      <c r="E9" s="22">
        <f t="shared" si="0"/>
        <v>7.1377210233130317E-2</v>
      </c>
      <c r="F9" s="2"/>
      <c r="G9" s="1"/>
    </row>
    <row r="10" spans="1:14" ht="16" customHeight="1" x14ac:dyDescent="0.35">
      <c r="A10" s="20">
        <v>6</v>
      </c>
      <c r="B10" s="105" t="s">
        <v>72</v>
      </c>
      <c r="C10" s="26">
        <v>40307</v>
      </c>
      <c r="D10" s="26">
        <f>'3.5'!E10</f>
        <v>42580</v>
      </c>
      <c r="E10" s="21">
        <f t="shared" si="0"/>
        <v>5.6392189942193666E-2</v>
      </c>
      <c r="F10" s="2"/>
      <c r="G10" s="1"/>
    </row>
    <row r="11" spans="1:14" ht="16" customHeight="1" x14ac:dyDescent="0.35">
      <c r="A11" s="19">
        <v>7</v>
      </c>
      <c r="B11" s="104" t="s">
        <v>73</v>
      </c>
      <c r="C11" s="25">
        <v>19020</v>
      </c>
      <c r="D11" s="25">
        <f>'3.5'!E11</f>
        <v>23599</v>
      </c>
      <c r="E11" s="22">
        <f t="shared" si="0"/>
        <v>0.24074658254468981</v>
      </c>
      <c r="F11" s="2"/>
      <c r="G11" s="1"/>
    </row>
    <row r="12" spans="1:14" ht="16" customHeight="1" x14ac:dyDescent="0.35">
      <c r="A12" s="20">
        <v>8</v>
      </c>
      <c r="B12" s="105" t="s">
        <v>74</v>
      </c>
      <c r="C12" s="26">
        <v>11169</v>
      </c>
      <c r="D12" s="26">
        <f>'3.5'!E12</f>
        <v>12142</v>
      </c>
      <c r="E12" s="21">
        <f t="shared" si="0"/>
        <v>8.7116124988808302E-2</v>
      </c>
      <c r="F12" s="2"/>
      <c r="G12" s="1"/>
    </row>
    <row r="13" spans="1:14" ht="16" customHeight="1" x14ac:dyDescent="0.35">
      <c r="A13" s="19">
        <v>9</v>
      </c>
      <c r="B13" s="104" t="s">
        <v>75</v>
      </c>
      <c r="C13" s="25">
        <v>6564</v>
      </c>
      <c r="D13" s="25">
        <f>'3.5'!E13</f>
        <v>6742</v>
      </c>
      <c r="E13" s="22">
        <f t="shared" si="0"/>
        <v>2.7117611212675197E-2</v>
      </c>
      <c r="F13" s="2"/>
      <c r="G13" s="1"/>
    </row>
    <row r="14" spans="1:14" ht="16" customHeight="1" x14ac:dyDescent="0.35">
      <c r="A14" s="20">
        <v>10</v>
      </c>
      <c r="B14" s="105" t="s">
        <v>76</v>
      </c>
      <c r="C14" s="26">
        <v>25002</v>
      </c>
      <c r="D14" s="26">
        <f>'3.5'!E14</f>
        <v>26120</v>
      </c>
      <c r="E14" s="21">
        <f t="shared" si="0"/>
        <v>4.4716422686185107E-2</v>
      </c>
      <c r="F14" s="2"/>
      <c r="G14" s="1"/>
    </row>
    <row r="15" spans="1:14" ht="16" customHeight="1" x14ac:dyDescent="0.35">
      <c r="A15" s="19">
        <v>11</v>
      </c>
      <c r="B15" s="104" t="s">
        <v>77</v>
      </c>
      <c r="C15" s="25">
        <v>9669</v>
      </c>
      <c r="D15" s="25">
        <f>'3.5'!E15</f>
        <v>11577</v>
      </c>
      <c r="E15" s="22">
        <f t="shared" si="0"/>
        <v>0.1973316785603475</v>
      </c>
      <c r="F15" s="2"/>
      <c r="G15" s="1"/>
    </row>
    <row r="16" spans="1:14" ht="16" customHeight="1" x14ac:dyDescent="0.35">
      <c r="A16" s="20">
        <v>12</v>
      </c>
      <c r="B16" s="105" t="s">
        <v>78</v>
      </c>
      <c r="C16" s="26">
        <v>5908</v>
      </c>
      <c r="D16" s="26">
        <f>'3.5'!E16</f>
        <v>6200</v>
      </c>
      <c r="E16" s="21">
        <f t="shared" si="0"/>
        <v>4.9424509140148953E-2</v>
      </c>
      <c r="F16" s="2"/>
      <c r="G16" s="1"/>
    </row>
    <row r="17" spans="1:7" ht="16" customHeight="1" x14ac:dyDescent="0.35">
      <c r="A17" s="19">
        <v>13</v>
      </c>
      <c r="B17" s="104" t="s">
        <v>79</v>
      </c>
      <c r="C17" s="25">
        <v>7093</v>
      </c>
      <c r="D17" s="25">
        <f>'3.5'!E17</f>
        <v>7552</v>
      </c>
      <c r="E17" s="22">
        <f t="shared" si="0"/>
        <v>6.471168757930354E-2</v>
      </c>
      <c r="F17" s="2"/>
      <c r="G17" s="1"/>
    </row>
    <row r="18" spans="1:7" ht="20.149999999999999" customHeight="1" x14ac:dyDescent="0.35">
      <c r="A18" s="191" t="s">
        <v>155</v>
      </c>
      <c r="B18" s="192"/>
      <c r="C18" s="27">
        <f>SUM(C5:C17)</f>
        <v>749757</v>
      </c>
      <c r="D18" s="27">
        <f>'3.5'!E18</f>
        <v>811077</v>
      </c>
      <c r="E18" s="49">
        <f t="shared" si="0"/>
        <v>8.1786498825619502E-2</v>
      </c>
      <c r="F18" s="2"/>
      <c r="G18" s="1"/>
    </row>
    <row r="19" spans="1:7" x14ac:dyDescent="0.35">
      <c r="A19" s="172" t="s">
        <v>169</v>
      </c>
      <c r="B19" s="173"/>
      <c r="C19" s="173"/>
      <c r="D19" s="176" t="s">
        <v>32</v>
      </c>
      <c r="E19" s="177"/>
    </row>
    <row r="20" spans="1:7" x14ac:dyDescent="0.35">
      <c r="E20" s="28"/>
    </row>
    <row r="21" spans="1:7" x14ac:dyDescent="0.35">
      <c r="C21" s="1"/>
    </row>
  </sheetData>
  <mergeCells count="6">
    <mergeCell ref="F4:G4"/>
    <mergeCell ref="A4:B4"/>
    <mergeCell ref="A18:B18"/>
    <mergeCell ref="A2:E2"/>
    <mergeCell ref="A19:C19"/>
    <mergeCell ref="D19:E19"/>
  </mergeCells>
  <hyperlinks>
    <hyperlink ref="D19" location="'القائمة الرئيسية'!A1" display="العودة للقائمة الرئيسية" xr:uid="{0A646D7E-E220-489A-9A84-8DB8AEA1F664}"/>
    <hyperlink ref="D19:E19" location="'Main Menu'!A1" display="Back to Main Menu" xr:uid="{45626927-63D1-4B52-987A-A49A9B763D4B}"/>
  </hyperlinks>
  <pageMargins left="0.7" right="0.7" top="0.75" bottom="0.75" header="0.3" footer="0.3"/>
  <pageSetup scale="79" orientation="portrait" r:id="rId1"/>
  <headerFooter>
    <oddFooter>&amp;C_x000D_&amp;1#&amp;"Calibri"&amp;11&amp;Kffa500 CONFIDENTIAL▮▮مقيّد</oddFooter>
  </headerFooter>
  <colBreaks count="1" manualBreakCount="1">
    <brk id="5" max="1048575" man="1"/>
  </col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4B8D6-27B0-49FA-BB8D-0CB69C88B110}">
  <sheetPr codeName="Worksheet____46">
    <tabColor theme="3" tint="0.39997558519241921"/>
  </sheetPr>
  <dimension ref="A1:N21"/>
  <sheetViews>
    <sheetView showGridLines="0" view="pageBreakPreview" zoomScaleNormal="100" zoomScaleSheetLayoutView="100" workbookViewId="0">
      <selection activeCell="D5" sqref="D5:D18"/>
    </sheetView>
  </sheetViews>
  <sheetFormatPr defaultColWidth="8.7265625" defaultRowHeight="14.5" x14ac:dyDescent="0.35"/>
  <cols>
    <col min="1" max="1" width="5.54296875" customWidth="1"/>
    <col min="2" max="2" width="17.7265625" bestFit="1" customWidth="1"/>
    <col min="3" max="5" width="15.54296875" customWidth="1"/>
    <col min="6" max="6" width="34.1796875" customWidth="1"/>
    <col min="7" max="9" width="15.26953125" customWidth="1"/>
    <col min="10" max="10" width="21.26953125" customWidth="1"/>
    <col min="11" max="14" width="15.26953125" customWidth="1"/>
  </cols>
  <sheetData>
    <row r="1" spans="1:14" ht="44.15" customHeight="1" x14ac:dyDescent="0.35"/>
    <row r="2" spans="1:14" ht="46" customHeight="1" x14ac:dyDescent="0.35">
      <c r="A2" s="162" t="s">
        <v>239</v>
      </c>
      <c r="B2" s="162"/>
      <c r="C2" s="162"/>
      <c r="D2" s="162"/>
      <c r="E2" s="162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195</v>
      </c>
    </row>
    <row r="4" spans="1:14" ht="35.15" customHeight="1" x14ac:dyDescent="0.35">
      <c r="A4" s="170" t="s">
        <v>86</v>
      </c>
      <c r="B4" s="171"/>
      <c r="C4" s="18" t="s">
        <v>27</v>
      </c>
      <c r="D4" s="18" t="s">
        <v>244</v>
      </c>
      <c r="E4" s="18" t="s">
        <v>136</v>
      </c>
      <c r="F4" s="180"/>
      <c r="G4" s="181"/>
    </row>
    <row r="5" spans="1:14" ht="16" customHeight="1" x14ac:dyDescent="0.35">
      <c r="A5" s="19">
        <v>1</v>
      </c>
      <c r="B5" s="104" t="s">
        <v>67</v>
      </c>
      <c r="C5" s="25">
        <v>277406</v>
      </c>
      <c r="D5" s="25">
        <v>297056</v>
      </c>
      <c r="E5" s="22">
        <f t="shared" ref="E5:E18" si="0">(D5-C5)/C5</f>
        <v>7.0834805303418097E-2</v>
      </c>
      <c r="F5" s="2"/>
      <c r="G5" s="1"/>
      <c r="H5" s="1"/>
    </row>
    <row r="6" spans="1:14" ht="16" customHeight="1" x14ac:dyDescent="0.35">
      <c r="A6" s="20">
        <v>2</v>
      </c>
      <c r="B6" s="105" t="s">
        <v>68</v>
      </c>
      <c r="C6" s="26">
        <v>239622</v>
      </c>
      <c r="D6" s="26">
        <v>260027</v>
      </c>
      <c r="E6" s="21">
        <f t="shared" si="0"/>
        <v>8.515495238333709E-2</v>
      </c>
      <c r="F6" s="2"/>
      <c r="G6" s="1"/>
      <c r="H6" s="1"/>
    </row>
    <row r="7" spans="1:14" ht="16" customHeight="1" x14ac:dyDescent="0.35">
      <c r="A7" s="19">
        <v>3</v>
      </c>
      <c r="B7" s="104" t="s">
        <v>69</v>
      </c>
      <c r="C7" s="25">
        <v>54369</v>
      </c>
      <c r="D7" s="25">
        <v>56905</v>
      </c>
      <c r="E7" s="22">
        <f t="shared" si="0"/>
        <v>4.6644227409001454E-2</v>
      </c>
      <c r="F7" s="2"/>
      <c r="G7" s="1"/>
      <c r="H7" s="1"/>
    </row>
    <row r="8" spans="1:14" ht="16" customHeight="1" x14ac:dyDescent="0.35">
      <c r="A8" s="20">
        <v>4</v>
      </c>
      <c r="B8" s="105" t="s">
        <v>70</v>
      </c>
      <c r="C8" s="26">
        <v>29850</v>
      </c>
      <c r="D8" s="26">
        <v>32145</v>
      </c>
      <c r="E8" s="21">
        <f t="shared" si="0"/>
        <v>7.6884422110552769E-2</v>
      </c>
      <c r="F8" s="2"/>
      <c r="G8" s="1"/>
      <c r="H8" s="1"/>
    </row>
    <row r="9" spans="1:14" ht="16" customHeight="1" x14ac:dyDescent="0.35">
      <c r="A9" s="19">
        <v>5</v>
      </c>
      <c r="B9" s="104" t="s">
        <v>71</v>
      </c>
      <c r="C9" s="25">
        <v>130701</v>
      </c>
      <c r="D9" s="25">
        <v>137316</v>
      </c>
      <c r="E9" s="22">
        <f t="shared" si="0"/>
        <v>5.0611701517203386E-2</v>
      </c>
      <c r="F9" s="2"/>
      <c r="G9" s="1"/>
      <c r="H9" s="1"/>
    </row>
    <row r="10" spans="1:14" ht="16" customHeight="1" x14ac:dyDescent="0.35">
      <c r="A10" s="20">
        <v>6</v>
      </c>
      <c r="B10" s="105" t="s">
        <v>72</v>
      </c>
      <c r="C10" s="26">
        <v>43635</v>
      </c>
      <c r="D10" s="26">
        <v>45789</v>
      </c>
      <c r="E10" s="21">
        <f t="shared" si="0"/>
        <v>4.9364042626332073E-2</v>
      </c>
      <c r="F10" s="2"/>
      <c r="G10" s="1"/>
      <c r="H10" s="1"/>
    </row>
    <row r="11" spans="1:14" ht="16" customHeight="1" x14ac:dyDescent="0.35">
      <c r="A11" s="19">
        <v>7</v>
      </c>
      <c r="B11" s="104" t="s">
        <v>73</v>
      </c>
      <c r="C11" s="25">
        <v>20410</v>
      </c>
      <c r="D11" s="25">
        <v>25300</v>
      </c>
      <c r="E11" s="22">
        <f t="shared" si="0"/>
        <v>0.23958843704066635</v>
      </c>
      <c r="F11" s="2"/>
      <c r="G11" s="1"/>
      <c r="H11" s="1"/>
    </row>
    <row r="12" spans="1:14" ht="16" customHeight="1" x14ac:dyDescent="0.35">
      <c r="A12" s="20">
        <v>8</v>
      </c>
      <c r="B12" s="105" t="s">
        <v>74</v>
      </c>
      <c r="C12" s="26">
        <v>11984</v>
      </c>
      <c r="D12" s="26">
        <v>12990</v>
      </c>
      <c r="E12" s="21">
        <f t="shared" si="0"/>
        <v>8.3945260347129499E-2</v>
      </c>
      <c r="F12" s="2"/>
      <c r="G12" s="1"/>
      <c r="H12" s="1"/>
    </row>
    <row r="13" spans="1:14" ht="16" customHeight="1" x14ac:dyDescent="0.35">
      <c r="A13" s="19">
        <v>9</v>
      </c>
      <c r="B13" s="104" t="s">
        <v>75</v>
      </c>
      <c r="C13" s="25">
        <v>6933</v>
      </c>
      <c r="D13" s="25">
        <v>7038</v>
      </c>
      <c r="E13" s="22">
        <f t="shared" si="0"/>
        <v>1.5144958892254435E-2</v>
      </c>
      <c r="F13" s="2"/>
      <c r="G13" s="1"/>
      <c r="H13" s="1"/>
    </row>
    <row r="14" spans="1:14" ht="16" customHeight="1" x14ac:dyDescent="0.35">
      <c r="A14" s="20">
        <v>10</v>
      </c>
      <c r="B14" s="105" t="s">
        <v>76</v>
      </c>
      <c r="C14" s="26">
        <v>26541</v>
      </c>
      <c r="D14" s="26">
        <v>27320</v>
      </c>
      <c r="E14" s="21">
        <f t="shared" si="0"/>
        <v>2.9350815719076145E-2</v>
      </c>
      <c r="F14" s="2"/>
      <c r="G14" s="1"/>
      <c r="H14" s="1"/>
    </row>
    <row r="15" spans="1:14" ht="16" customHeight="1" x14ac:dyDescent="0.35">
      <c r="A15" s="19">
        <v>11</v>
      </c>
      <c r="B15" s="104" t="s">
        <v>77</v>
      </c>
      <c r="C15" s="25">
        <v>10054</v>
      </c>
      <c r="D15" s="25">
        <v>11808</v>
      </c>
      <c r="E15" s="22">
        <f t="shared" si="0"/>
        <v>0.17445792719315695</v>
      </c>
      <c r="F15" s="2"/>
      <c r="G15" s="1"/>
      <c r="H15" s="1"/>
    </row>
    <row r="16" spans="1:14" ht="16" customHeight="1" x14ac:dyDescent="0.35">
      <c r="A16" s="20">
        <v>12</v>
      </c>
      <c r="B16" s="105" t="s">
        <v>78</v>
      </c>
      <c r="C16" s="26">
        <v>6488</v>
      </c>
      <c r="D16" s="26">
        <v>6687</v>
      </c>
      <c r="E16" s="21">
        <f t="shared" si="0"/>
        <v>3.0672009864364982E-2</v>
      </c>
      <c r="F16" s="2"/>
      <c r="G16" s="1"/>
      <c r="H16" s="1"/>
    </row>
    <row r="17" spans="1:8" ht="16" customHeight="1" x14ac:dyDescent="0.35">
      <c r="A17" s="19">
        <v>13</v>
      </c>
      <c r="B17" s="104" t="s">
        <v>79</v>
      </c>
      <c r="C17" s="25">
        <v>7633</v>
      </c>
      <c r="D17" s="25">
        <v>8026</v>
      </c>
      <c r="E17" s="22">
        <f t="shared" si="0"/>
        <v>5.1486964496266212E-2</v>
      </c>
      <c r="F17" s="2"/>
      <c r="G17" s="1"/>
      <c r="H17" s="1"/>
    </row>
    <row r="18" spans="1:8" ht="20.149999999999999" customHeight="1" x14ac:dyDescent="0.35">
      <c r="A18" s="191" t="s">
        <v>155</v>
      </c>
      <c r="B18" s="192"/>
      <c r="C18" s="27">
        <f>SUM(C5:C17)</f>
        <v>865626</v>
      </c>
      <c r="D18" s="27">
        <v>928407</v>
      </c>
      <c r="E18" s="49">
        <f t="shared" si="0"/>
        <v>7.2526703218248986E-2</v>
      </c>
      <c r="F18" s="2"/>
      <c r="G18" s="1"/>
      <c r="H18" s="1"/>
    </row>
    <row r="19" spans="1:8" x14ac:dyDescent="0.35">
      <c r="A19" s="172" t="s">
        <v>169</v>
      </c>
      <c r="B19" s="173"/>
      <c r="C19" s="173"/>
      <c r="D19" s="176" t="s">
        <v>32</v>
      </c>
      <c r="E19" s="177"/>
      <c r="G19" s="1"/>
      <c r="H19" s="1"/>
    </row>
    <row r="20" spans="1:8" x14ac:dyDescent="0.35">
      <c r="E20" s="28"/>
    </row>
    <row r="21" spans="1:8" x14ac:dyDescent="0.35">
      <c r="C21" s="1"/>
    </row>
  </sheetData>
  <mergeCells count="6">
    <mergeCell ref="A2:E2"/>
    <mergeCell ref="A4:B4"/>
    <mergeCell ref="F4:G4"/>
    <mergeCell ref="A18:B18"/>
    <mergeCell ref="A19:C19"/>
    <mergeCell ref="D19:E19"/>
  </mergeCells>
  <hyperlinks>
    <hyperlink ref="D19" location="'القائمة الرئيسية'!A1" display="العودة للقائمة الرئيسية" xr:uid="{F0322363-88F6-4E32-86E8-7C4552A405BE}"/>
    <hyperlink ref="D19:E19" location="'Main Menu'!A1" display="Back to Main Menu" xr:uid="{B411141C-8D0C-43DB-822C-5D7E295CE885}"/>
  </hyperlinks>
  <pageMargins left="0.7" right="0.7" top="0.75" bottom="0.75" header="0.3" footer="0.3"/>
  <pageSetup orientation="portrait" r:id="rId1"/>
  <headerFooter>
    <oddFooter>&amp;C_x000D_&amp;1#&amp;"Calibri"&amp;11&amp;Kffa500 CONFIDENTIAL▮▮مقيّد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8E97F-B59F-4BAB-87EF-B13AE363083F}">
  <sheetPr codeName="Worksheet____47">
    <tabColor theme="3" tint="0.39997558519241921"/>
  </sheetPr>
  <dimension ref="A1:N21"/>
  <sheetViews>
    <sheetView showGridLines="0" view="pageBreakPreview" zoomScaleNormal="100" zoomScaleSheetLayoutView="100" workbookViewId="0">
      <selection activeCell="D5" sqref="D5:D18"/>
    </sheetView>
  </sheetViews>
  <sheetFormatPr defaultColWidth="8.7265625" defaultRowHeight="14.5" x14ac:dyDescent="0.35"/>
  <cols>
    <col min="1" max="1" width="5.54296875" customWidth="1"/>
    <col min="2" max="2" width="17.7265625" bestFit="1" customWidth="1"/>
    <col min="3" max="5" width="15.54296875" customWidth="1"/>
    <col min="6" max="6" width="34.1796875" customWidth="1"/>
    <col min="7" max="9" width="15.26953125" customWidth="1"/>
    <col min="10" max="10" width="21.26953125" customWidth="1"/>
    <col min="11" max="14" width="15.26953125" customWidth="1"/>
  </cols>
  <sheetData>
    <row r="1" spans="1:14" ht="41.5" customHeight="1" x14ac:dyDescent="0.35"/>
    <row r="2" spans="1:14" ht="41.5" customHeight="1" x14ac:dyDescent="0.35">
      <c r="A2" s="162" t="s">
        <v>235</v>
      </c>
      <c r="B2" s="162"/>
      <c r="C2" s="162"/>
      <c r="D2" s="162"/>
      <c r="E2" s="162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189</v>
      </c>
    </row>
    <row r="4" spans="1:14" ht="35.15" customHeight="1" x14ac:dyDescent="0.35">
      <c r="A4" s="170" t="s">
        <v>86</v>
      </c>
      <c r="B4" s="171"/>
      <c r="C4" s="18" t="s">
        <v>253</v>
      </c>
      <c r="D4" s="18" t="s">
        <v>244</v>
      </c>
      <c r="E4" s="18" t="s">
        <v>136</v>
      </c>
      <c r="F4" s="180"/>
      <c r="G4" s="181"/>
    </row>
    <row r="5" spans="1:14" ht="16" customHeight="1" x14ac:dyDescent="0.35">
      <c r="A5" s="19">
        <v>1</v>
      </c>
      <c r="B5" s="104" t="s">
        <v>67</v>
      </c>
      <c r="C5" s="25">
        <v>51676</v>
      </c>
      <c r="D5" s="25">
        <v>56859</v>
      </c>
      <c r="E5" s="22">
        <f t="shared" ref="E5:E18" si="0">(D5-C5)/C5</f>
        <v>0.10029801068194133</v>
      </c>
      <c r="F5" s="2"/>
      <c r="G5" s="1"/>
    </row>
    <row r="6" spans="1:14" ht="16" customHeight="1" x14ac:dyDescent="0.35">
      <c r="A6" s="20">
        <v>2</v>
      </c>
      <c r="B6" s="105" t="s">
        <v>68</v>
      </c>
      <c r="C6" s="26">
        <v>38796</v>
      </c>
      <c r="D6" s="26">
        <v>38903</v>
      </c>
      <c r="E6" s="21">
        <f t="shared" si="0"/>
        <v>2.7580162903392104E-3</v>
      </c>
      <c r="F6" s="2"/>
      <c r="G6" s="1"/>
    </row>
    <row r="7" spans="1:14" ht="16" customHeight="1" x14ac:dyDescent="0.35">
      <c r="A7" s="19">
        <v>3</v>
      </c>
      <c r="B7" s="104" t="s">
        <v>69</v>
      </c>
      <c r="C7" s="25">
        <v>6558</v>
      </c>
      <c r="D7" s="25">
        <v>6818</v>
      </c>
      <c r="E7" s="22">
        <f t="shared" si="0"/>
        <v>3.9646233607807259E-2</v>
      </c>
      <c r="F7" s="2"/>
      <c r="G7" s="1"/>
    </row>
    <row r="8" spans="1:14" ht="16" customHeight="1" x14ac:dyDescent="0.35">
      <c r="A8" s="20">
        <v>4</v>
      </c>
      <c r="B8" s="105" t="s">
        <v>70</v>
      </c>
      <c r="C8" s="26">
        <v>2800</v>
      </c>
      <c r="D8" s="26">
        <v>3040</v>
      </c>
      <c r="E8" s="21">
        <f t="shared" si="0"/>
        <v>8.5714285714285715E-2</v>
      </c>
      <c r="F8" s="2"/>
      <c r="G8" s="1"/>
    </row>
    <row r="9" spans="1:14" ht="16" customHeight="1" x14ac:dyDescent="0.35">
      <c r="A9" s="19">
        <v>5</v>
      </c>
      <c r="B9" s="104" t="s">
        <v>71</v>
      </c>
      <c r="C9" s="25">
        <v>19620</v>
      </c>
      <c r="D9" s="25">
        <v>21599</v>
      </c>
      <c r="E9" s="22">
        <f t="shared" si="0"/>
        <v>0.1008664627930683</v>
      </c>
      <c r="F9" s="2"/>
      <c r="G9" s="1"/>
    </row>
    <row r="10" spans="1:14" ht="16" customHeight="1" x14ac:dyDescent="0.35">
      <c r="A10" s="20">
        <v>6</v>
      </c>
      <c r="B10" s="105" t="s">
        <v>72</v>
      </c>
      <c r="C10" s="26">
        <v>4081</v>
      </c>
      <c r="D10" s="26">
        <v>4380</v>
      </c>
      <c r="E10" s="21">
        <f t="shared" si="0"/>
        <v>7.326635628522421E-2</v>
      </c>
      <c r="F10" s="2"/>
      <c r="G10" s="1"/>
    </row>
    <row r="11" spans="1:14" ht="16" customHeight="1" x14ac:dyDescent="0.35">
      <c r="A11" s="19">
        <v>7</v>
      </c>
      <c r="B11" s="104" t="s">
        <v>73</v>
      </c>
      <c r="C11" s="25">
        <v>2574</v>
      </c>
      <c r="D11" s="25">
        <v>3436</v>
      </c>
      <c r="E11" s="22">
        <f t="shared" si="0"/>
        <v>0.33488733488733491</v>
      </c>
      <c r="F11" s="2"/>
      <c r="G11" s="1"/>
    </row>
    <row r="12" spans="1:14" ht="16" customHeight="1" x14ac:dyDescent="0.35">
      <c r="A12" s="20">
        <v>8</v>
      </c>
      <c r="B12" s="105" t="s">
        <v>74</v>
      </c>
      <c r="C12" s="26">
        <v>1063</v>
      </c>
      <c r="D12" s="26">
        <v>937</v>
      </c>
      <c r="E12" s="21">
        <f t="shared" si="0"/>
        <v>-0.11853245531514581</v>
      </c>
      <c r="F12" s="2"/>
      <c r="G12" s="1"/>
    </row>
    <row r="13" spans="1:14" ht="16" customHeight="1" x14ac:dyDescent="0.35">
      <c r="A13" s="19">
        <v>9</v>
      </c>
      <c r="B13" s="104" t="s">
        <v>75</v>
      </c>
      <c r="C13" s="25">
        <v>503</v>
      </c>
      <c r="D13" s="25">
        <v>565</v>
      </c>
      <c r="E13" s="22">
        <f t="shared" si="0"/>
        <v>0.12326043737574553</v>
      </c>
      <c r="F13" s="2"/>
      <c r="G13" s="1"/>
    </row>
    <row r="14" spans="1:14" ht="16" customHeight="1" x14ac:dyDescent="0.35">
      <c r="A14" s="20">
        <v>10</v>
      </c>
      <c r="B14" s="105" t="s">
        <v>76</v>
      </c>
      <c r="C14" s="26">
        <v>2063</v>
      </c>
      <c r="D14" s="26">
        <v>2038</v>
      </c>
      <c r="E14" s="21">
        <f t="shared" si="0"/>
        <v>-1.2118274357731459E-2</v>
      </c>
      <c r="F14" s="2"/>
      <c r="G14" s="1"/>
    </row>
    <row r="15" spans="1:14" ht="16" customHeight="1" x14ac:dyDescent="0.35">
      <c r="A15" s="19">
        <v>11</v>
      </c>
      <c r="B15" s="104" t="s">
        <v>77</v>
      </c>
      <c r="C15" s="25">
        <v>882</v>
      </c>
      <c r="D15" s="25">
        <v>1004</v>
      </c>
      <c r="E15" s="22">
        <f t="shared" si="0"/>
        <v>0.1383219954648526</v>
      </c>
      <c r="F15" s="2"/>
      <c r="G15" s="1"/>
    </row>
    <row r="16" spans="1:14" ht="16" customHeight="1" x14ac:dyDescent="0.35">
      <c r="A16" s="20">
        <v>12</v>
      </c>
      <c r="B16" s="105" t="s">
        <v>78</v>
      </c>
      <c r="C16" s="26">
        <v>532</v>
      </c>
      <c r="D16" s="26">
        <v>552</v>
      </c>
      <c r="E16" s="21">
        <f t="shared" si="0"/>
        <v>3.7593984962406013E-2</v>
      </c>
      <c r="F16" s="2"/>
      <c r="G16" s="1"/>
    </row>
    <row r="17" spans="1:7" ht="16" customHeight="1" x14ac:dyDescent="0.35">
      <c r="A17" s="19">
        <v>13</v>
      </c>
      <c r="B17" s="104" t="s">
        <v>79</v>
      </c>
      <c r="C17" s="25">
        <v>583</v>
      </c>
      <c r="D17" s="25">
        <v>582</v>
      </c>
      <c r="E17" s="22">
        <f t="shared" si="0"/>
        <v>-1.7152658662092624E-3</v>
      </c>
      <c r="F17" s="2"/>
      <c r="G17" s="1"/>
    </row>
    <row r="18" spans="1:7" ht="20.149999999999999" customHeight="1" x14ac:dyDescent="0.35">
      <c r="A18" s="191" t="s">
        <v>155</v>
      </c>
      <c r="B18" s="192"/>
      <c r="C18" s="27">
        <f>SUM(C5:C17)</f>
        <v>131731</v>
      </c>
      <c r="D18" s="27">
        <v>140713</v>
      </c>
      <c r="E18" s="49">
        <f t="shared" si="0"/>
        <v>6.8184406100310485E-2</v>
      </c>
      <c r="F18" s="2"/>
      <c r="G18" s="1"/>
    </row>
    <row r="19" spans="1:7" x14ac:dyDescent="0.35">
      <c r="A19" s="172" t="s">
        <v>169</v>
      </c>
      <c r="B19" s="173"/>
      <c r="C19" s="173"/>
      <c r="D19" s="176" t="s">
        <v>32</v>
      </c>
      <c r="E19" s="177"/>
    </row>
    <row r="20" spans="1:7" x14ac:dyDescent="0.35">
      <c r="E20" s="28"/>
    </row>
    <row r="21" spans="1:7" x14ac:dyDescent="0.35">
      <c r="C21" s="1"/>
    </row>
  </sheetData>
  <mergeCells count="6">
    <mergeCell ref="A2:E2"/>
    <mergeCell ref="A4:B4"/>
    <mergeCell ref="F4:G4"/>
    <mergeCell ref="A18:B18"/>
    <mergeCell ref="A19:C19"/>
    <mergeCell ref="D19:E19"/>
  </mergeCells>
  <hyperlinks>
    <hyperlink ref="D19" location="'القائمة الرئيسية'!A1" display="العودة للقائمة الرئيسية" xr:uid="{D46B3E0B-89DA-4B99-BDD5-39F3827AA632}"/>
    <hyperlink ref="D19:E19" location="'Main Menu'!A1" display="Back to Main Menu" xr:uid="{066921A1-03CD-4D89-826B-26202C9010A1}"/>
  </hyperlinks>
  <pageMargins left="0.7" right="0.7" top="0.75" bottom="0.75" header="0.3" footer="0.3"/>
  <pageSetup scale="79" orientation="portrait" r:id="rId1"/>
  <headerFooter>
    <oddFooter>&amp;C_x000D_&amp;1#&amp;"Calibri"&amp;11&amp;Kffa500 CONFIDENTIAL▮▮مقيّد</oddFooter>
  </headerFooter>
  <colBreaks count="1" manualBreakCount="1">
    <brk id="5" max="1048575" man="1"/>
  </col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EFAF6-9B6C-4489-AFC8-7BDC5133FB18}">
  <sheetPr codeName="Worksheet____48">
    <tabColor theme="3" tint="0.39997558519241921"/>
  </sheetPr>
  <dimension ref="A1:N21"/>
  <sheetViews>
    <sheetView showGridLines="0" view="pageBreakPreview" zoomScaleNormal="100" zoomScaleSheetLayoutView="100" workbookViewId="0">
      <selection activeCell="D19" sqref="D19:E19"/>
    </sheetView>
  </sheetViews>
  <sheetFormatPr defaultColWidth="8.7265625" defaultRowHeight="14.5" x14ac:dyDescent="0.35"/>
  <cols>
    <col min="1" max="1" width="5.54296875" customWidth="1"/>
    <col min="2" max="2" width="18.1796875" customWidth="1"/>
    <col min="3" max="5" width="15.54296875" customWidth="1"/>
    <col min="6" max="6" width="34.1796875" customWidth="1"/>
    <col min="7" max="9" width="15.26953125" customWidth="1"/>
    <col min="10" max="10" width="21.26953125" customWidth="1"/>
    <col min="11" max="14" width="15.26953125" customWidth="1"/>
  </cols>
  <sheetData>
    <row r="1" spans="1:14" ht="39.65" customHeight="1" x14ac:dyDescent="0.35"/>
    <row r="2" spans="1:14" ht="46" customHeight="1" x14ac:dyDescent="0.35">
      <c r="A2" s="162" t="s">
        <v>240</v>
      </c>
      <c r="B2" s="162"/>
      <c r="C2" s="162"/>
      <c r="D2" s="162"/>
      <c r="E2" s="162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190</v>
      </c>
    </row>
    <row r="4" spans="1:14" ht="35.15" customHeight="1" x14ac:dyDescent="0.35">
      <c r="A4" s="170" t="s">
        <v>86</v>
      </c>
      <c r="B4" s="171"/>
      <c r="C4" s="18" t="s">
        <v>253</v>
      </c>
      <c r="D4" s="18" t="s">
        <v>244</v>
      </c>
      <c r="E4" s="18" t="s">
        <v>136</v>
      </c>
      <c r="F4" s="180"/>
      <c r="G4" s="181"/>
    </row>
    <row r="5" spans="1:14" ht="16" customHeight="1" x14ac:dyDescent="0.35">
      <c r="A5" s="19">
        <v>1</v>
      </c>
      <c r="B5" s="104" t="s">
        <v>67</v>
      </c>
      <c r="C5" s="25">
        <f>'3.12'!C5+'3.13'!C5</f>
        <v>329082</v>
      </c>
      <c r="D5" s="25">
        <f>'3.6'!E5</f>
        <v>353915</v>
      </c>
      <c r="E5" s="22">
        <f t="shared" ref="E5:E18" si="0">(D5-C5)/C5</f>
        <v>7.5461435143824335E-2</v>
      </c>
      <c r="F5" s="2"/>
      <c r="G5" s="1"/>
    </row>
    <row r="6" spans="1:14" ht="16" customHeight="1" x14ac:dyDescent="0.35">
      <c r="A6" s="20">
        <v>2</v>
      </c>
      <c r="B6" s="105" t="s">
        <v>68</v>
      </c>
      <c r="C6" s="26">
        <f>'3.12'!C6+'3.13'!C6</f>
        <v>278418</v>
      </c>
      <c r="D6" s="26">
        <f>'3.6'!E6</f>
        <v>298930</v>
      </c>
      <c r="E6" s="21">
        <f t="shared" si="0"/>
        <v>7.3673397553319114E-2</v>
      </c>
      <c r="F6" s="2"/>
      <c r="G6" s="1"/>
    </row>
    <row r="7" spans="1:14" ht="16" customHeight="1" x14ac:dyDescent="0.35">
      <c r="A7" s="19">
        <v>3</v>
      </c>
      <c r="B7" s="104" t="s">
        <v>69</v>
      </c>
      <c r="C7" s="25">
        <f>'3.12'!C7+'3.13'!C7</f>
        <v>60927</v>
      </c>
      <c r="D7" s="25">
        <f>'3.6'!E7</f>
        <v>63723</v>
      </c>
      <c r="E7" s="22">
        <f t="shared" si="0"/>
        <v>4.5890984292678121E-2</v>
      </c>
      <c r="F7" s="2"/>
      <c r="G7" s="1"/>
    </row>
    <row r="8" spans="1:14" ht="16" customHeight="1" x14ac:dyDescent="0.35">
      <c r="A8" s="20">
        <v>4</v>
      </c>
      <c r="B8" s="105" t="s">
        <v>70</v>
      </c>
      <c r="C8" s="26">
        <f>'3.12'!C8+'3.13'!C8</f>
        <v>32650</v>
      </c>
      <c r="D8" s="26">
        <f>'3.6'!E8</f>
        <v>35185</v>
      </c>
      <c r="E8" s="21">
        <f t="shared" si="0"/>
        <v>7.7641653905053593E-2</v>
      </c>
      <c r="F8" s="2"/>
      <c r="G8" s="1"/>
    </row>
    <row r="9" spans="1:14" ht="16" customHeight="1" x14ac:dyDescent="0.35">
      <c r="A9" s="19">
        <v>5</v>
      </c>
      <c r="B9" s="104" t="s">
        <v>71</v>
      </c>
      <c r="C9" s="25">
        <f>'3.12'!C9+'3.13'!C9</f>
        <v>150321</v>
      </c>
      <c r="D9" s="25">
        <f>'3.6'!E9</f>
        <v>158915</v>
      </c>
      <c r="E9" s="22">
        <f t="shared" si="0"/>
        <v>5.7170987420253991E-2</v>
      </c>
      <c r="F9" s="2"/>
      <c r="G9" s="1"/>
    </row>
    <row r="10" spans="1:14" ht="16" customHeight="1" x14ac:dyDescent="0.35">
      <c r="A10" s="20">
        <v>6</v>
      </c>
      <c r="B10" s="105" t="s">
        <v>72</v>
      </c>
      <c r="C10" s="26">
        <f>'3.12'!C10+'3.13'!C10</f>
        <v>47716</v>
      </c>
      <c r="D10" s="26">
        <f>'3.6'!E10</f>
        <v>50169</v>
      </c>
      <c r="E10" s="21">
        <f t="shared" si="0"/>
        <v>5.1408332634755638E-2</v>
      </c>
      <c r="F10" s="2"/>
      <c r="G10" s="1"/>
    </row>
    <row r="11" spans="1:14" ht="16" customHeight="1" x14ac:dyDescent="0.35">
      <c r="A11" s="19">
        <v>7</v>
      </c>
      <c r="B11" s="104" t="s">
        <v>73</v>
      </c>
      <c r="C11" s="25">
        <f>'3.12'!C11+'3.13'!C11</f>
        <v>22984</v>
      </c>
      <c r="D11" s="25">
        <f>'3.6'!E11</f>
        <v>28736</v>
      </c>
      <c r="E11" s="22">
        <f t="shared" si="0"/>
        <v>0.25026105116602854</v>
      </c>
      <c r="F11" s="2"/>
      <c r="G11" s="1"/>
    </row>
    <row r="12" spans="1:14" ht="16" customHeight="1" x14ac:dyDescent="0.35">
      <c r="A12" s="20">
        <v>8</v>
      </c>
      <c r="B12" s="105" t="s">
        <v>74</v>
      </c>
      <c r="C12" s="26">
        <f>'3.12'!C12+'3.13'!C12</f>
        <v>13047</v>
      </c>
      <c r="D12" s="26">
        <f>'3.6'!E12</f>
        <v>13927</v>
      </c>
      <c r="E12" s="21">
        <f t="shared" si="0"/>
        <v>6.7448455583659084E-2</v>
      </c>
      <c r="F12" s="2"/>
      <c r="G12" s="1"/>
    </row>
    <row r="13" spans="1:14" ht="16" customHeight="1" x14ac:dyDescent="0.35">
      <c r="A13" s="19">
        <v>9</v>
      </c>
      <c r="B13" s="104" t="s">
        <v>75</v>
      </c>
      <c r="C13" s="25">
        <f>'3.12'!C13+'3.13'!C13</f>
        <v>7436</v>
      </c>
      <c r="D13" s="25">
        <f>'3.6'!E13</f>
        <v>7603</v>
      </c>
      <c r="E13" s="22">
        <f t="shared" si="0"/>
        <v>2.2458310919849383E-2</v>
      </c>
      <c r="F13" s="2"/>
      <c r="G13" s="1"/>
    </row>
    <row r="14" spans="1:14" ht="16" customHeight="1" x14ac:dyDescent="0.35">
      <c r="A14" s="20">
        <v>10</v>
      </c>
      <c r="B14" s="105" t="s">
        <v>76</v>
      </c>
      <c r="C14" s="26">
        <f>'3.12'!C14+'3.13'!C14</f>
        <v>28604</v>
      </c>
      <c r="D14" s="26">
        <f>'3.6'!E14</f>
        <v>29358</v>
      </c>
      <c r="E14" s="21">
        <f t="shared" si="0"/>
        <v>2.6359949657390573E-2</v>
      </c>
      <c r="F14" s="2"/>
      <c r="G14" s="1"/>
    </row>
    <row r="15" spans="1:14" ht="16" customHeight="1" x14ac:dyDescent="0.35">
      <c r="A15" s="19">
        <v>11</v>
      </c>
      <c r="B15" s="104" t="s">
        <v>77</v>
      </c>
      <c r="C15" s="25">
        <f>'3.12'!C15+'3.13'!C15</f>
        <v>10936</v>
      </c>
      <c r="D15" s="25">
        <f>'3.6'!E15</f>
        <v>12812</v>
      </c>
      <c r="E15" s="22">
        <f t="shared" si="0"/>
        <v>0.17154352596927577</v>
      </c>
      <c r="F15" s="2"/>
      <c r="G15" s="1"/>
    </row>
    <row r="16" spans="1:14" ht="16" customHeight="1" x14ac:dyDescent="0.35">
      <c r="A16" s="20">
        <v>12</v>
      </c>
      <c r="B16" s="105" t="s">
        <v>78</v>
      </c>
      <c r="C16" s="26">
        <f>'3.12'!C16+'3.13'!C16</f>
        <v>7020</v>
      </c>
      <c r="D16" s="26">
        <f>'3.6'!E16</f>
        <v>7239</v>
      </c>
      <c r="E16" s="21">
        <f t="shared" si="0"/>
        <v>3.1196581196581197E-2</v>
      </c>
      <c r="F16" s="2"/>
      <c r="G16" s="1"/>
    </row>
    <row r="17" spans="1:7" ht="16" customHeight="1" x14ac:dyDescent="0.35">
      <c r="A17" s="19">
        <v>13</v>
      </c>
      <c r="B17" s="104" t="s">
        <v>79</v>
      </c>
      <c r="C17" s="25">
        <f>'3.12'!C17+'3.13'!C17</f>
        <v>8216</v>
      </c>
      <c r="D17" s="25">
        <f>'3.6'!E17</f>
        <v>8608</v>
      </c>
      <c r="E17" s="22">
        <f t="shared" si="0"/>
        <v>4.7711781888997079E-2</v>
      </c>
      <c r="F17" s="2"/>
      <c r="G17" s="1"/>
    </row>
    <row r="18" spans="1:7" ht="20.149999999999999" customHeight="1" x14ac:dyDescent="0.35">
      <c r="A18" s="191" t="s">
        <v>155</v>
      </c>
      <c r="B18" s="192"/>
      <c r="C18" s="27">
        <f>SUM(C5:C17)</f>
        <v>997357</v>
      </c>
      <c r="D18" s="27">
        <f>SUM(D5:D17)</f>
        <v>1069120</v>
      </c>
      <c r="E18" s="49">
        <f t="shared" si="0"/>
        <v>7.1953172234215032E-2</v>
      </c>
      <c r="F18" s="2"/>
      <c r="G18" s="1"/>
    </row>
    <row r="19" spans="1:7" x14ac:dyDescent="0.35">
      <c r="A19" s="172" t="s">
        <v>169</v>
      </c>
      <c r="B19" s="173"/>
      <c r="C19" s="173"/>
      <c r="D19" s="176" t="s">
        <v>32</v>
      </c>
      <c r="E19" s="177"/>
      <c r="G19" s="1"/>
    </row>
    <row r="20" spans="1:7" x14ac:dyDescent="0.35">
      <c r="E20" s="28"/>
    </row>
    <row r="21" spans="1:7" x14ac:dyDescent="0.35">
      <c r="C21" s="1"/>
    </row>
  </sheetData>
  <mergeCells count="6">
    <mergeCell ref="F4:G4"/>
    <mergeCell ref="A4:B4"/>
    <mergeCell ref="A18:B18"/>
    <mergeCell ref="A2:E2"/>
    <mergeCell ref="A19:C19"/>
    <mergeCell ref="D19:E19"/>
  </mergeCells>
  <hyperlinks>
    <hyperlink ref="D19" location="'القائمة الرئيسية'!A1" display="العودة للقائمة الرئيسية" xr:uid="{4F837A91-EDCE-4C5F-97F9-6970856B1935}"/>
    <hyperlink ref="D19:E19" location="'Main Menu'!A1" display="Back to Main Menu" xr:uid="{CA5B2A24-7058-4F3D-A589-3F855F2224AC}"/>
  </hyperlinks>
  <pageMargins left="0.7" right="0.7" top="0.75" bottom="0.75" header="0.3" footer="0.3"/>
  <pageSetup orientation="portrait" r:id="rId1"/>
  <headerFooter>
    <oddFooter>&amp;C_x000D_&amp;1#&amp;"Calibri"&amp;11&amp;Kffa500 CONFIDENTIAL▮▮مقيّد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8D49-9EC3-46B6-9CD8-F77B67DE3266}">
  <sheetPr codeName="Worksheet____49">
    <tabColor theme="3"/>
  </sheetPr>
  <dimension ref="A1:J19"/>
  <sheetViews>
    <sheetView view="pageBreakPreview" zoomScaleNormal="100" zoomScaleSheetLayoutView="100" workbookViewId="0">
      <selection activeCell="C18" sqref="C18:D18"/>
    </sheetView>
  </sheetViews>
  <sheetFormatPr defaultRowHeight="36" customHeight="1" x14ac:dyDescent="0.35"/>
  <cols>
    <col min="1" max="1" width="7.7265625" customWidth="1"/>
    <col min="2" max="2" width="39.26953125" customWidth="1"/>
    <col min="3" max="4" width="15.54296875" customWidth="1"/>
  </cols>
  <sheetData>
    <row r="1" spans="1:10" ht="36" customHeight="1" x14ac:dyDescent="0.35">
      <c r="A1" s="195" t="s">
        <v>241</v>
      </c>
      <c r="B1" s="195"/>
      <c r="C1" s="195"/>
      <c r="D1" s="195"/>
    </row>
    <row r="2" spans="1:10" ht="60.65" customHeight="1" x14ac:dyDescent="0.35">
      <c r="A2" s="195"/>
      <c r="B2" s="195"/>
      <c r="C2" s="195"/>
      <c r="D2" s="195"/>
      <c r="E2" s="93"/>
      <c r="F2" s="93"/>
      <c r="G2" s="93"/>
      <c r="H2" s="93"/>
      <c r="I2" s="93"/>
      <c r="J2" s="93"/>
    </row>
    <row r="3" spans="1:10" ht="19.5" customHeight="1" x14ac:dyDescent="0.35">
      <c r="A3" s="197" t="s">
        <v>191</v>
      </c>
      <c r="B3" s="197"/>
      <c r="C3" s="198"/>
      <c r="D3" s="197"/>
      <c r="E3" s="86"/>
      <c r="F3" s="86"/>
      <c r="G3" s="86"/>
      <c r="H3" s="86"/>
      <c r="I3" s="86"/>
      <c r="J3" s="86"/>
    </row>
    <row r="4" spans="1:10" ht="36" customHeight="1" x14ac:dyDescent="0.35">
      <c r="A4" s="170" t="s">
        <v>152</v>
      </c>
      <c r="B4" s="171"/>
      <c r="C4" s="81" t="s">
        <v>192</v>
      </c>
      <c r="D4" s="95" t="s">
        <v>174</v>
      </c>
      <c r="E4" s="86"/>
      <c r="F4" s="86"/>
      <c r="G4" s="86"/>
      <c r="H4" s="86"/>
      <c r="I4" s="86"/>
      <c r="J4" s="86"/>
    </row>
    <row r="5" spans="1:10" ht="16" customHeight="1" x14ac:dyDescent="0.35">
      <c r="A5" s="19">
        <v>1</v>
      </c>
      <c r="B5" s="102" t="s">
        <v>157</v>
      </c>
      <c r="C5" s="94">
        <v>25924</v>
      </c>
      <c r="D5" s="144">
        <f>C5/$C$17</f>
        <v>0.14441776643807763</v>
      </c>
      <c r="E5" s="86"/>
      <c r="F5" s="86"/>
      <c r="G5" s="86"/>
      <c r="H5" s="86"/>
      <c r="I5" s="86"/>
      <c r="J5" s="86"/>
    </row>
    <row r="6" spans="1:10" ht="16" customHeight="1" x14ac:dyDescent="0.35">
      <c r="A6" s="20">
        <v>2</v>
      </c>
      <c r="B6" s="103" t="s">
        <v>158</v>
      </c>
      <c r="C6" s="91">
        <v>115697</v>
      </c>
      <c r="D6" s="145">
        <f t="shared" ref="D6:D17" si="0">C6/$C$17</f>
        <v>0.64452639729926964</v>
      </c>
      <c r="E6" s="86"/>
      <c r="F6" s="86"/>
      <c r="G6" s="86"/>
      <c r="H6" s="86"/>
      <c r="I6" s="86"/>
      <c r="J6" s="86"/>
    </row>
    <row r="7" spans="1:10" ht="16" customHeight="1" x14ac:dyDescent="0.35">
      <c r="A7" s="51">
        <v>3</v>
      </c>
      <c r="B7" s="102" t="s">
        <v>159</v>
      </c>
      <c r="C7" s="89">
        <v>438</v>
      </c>
      <c r="D7" s="144">
        <f t="shared" si="0"/>
        <v>2.4400162667751117E-3</v>
      </c>
      <c r="E7" s="86"/>
      <c r="F7" s="86"/>
      <c r="G7" s="86"/>
      <c r="H7" s="86"/>
      <c r="I7" s="86"/>
      <c r="J7" s="86"/>
    </row>
    <row r="8" spans="1:10" ht="16" customHeight="1" x14ac:dyDescent="0.35">
      <c r="A8" s="20">
        <v>4</v>
      </c>
      <c r="B8" s="103" t="s">
        <v>160</v>
      </c>
      <c r="C8" s="91">
        <v>4475</v>
      </c>
      <c r="D8" s="145">
        <f t="shared" si="0"/>
        <v>2.4929389940225172E-2</v>
      </c>
      <c r="E8" s="86"/>
      <c r="F8" s="86"/>
      <c r="G8" s="86"/>
      <c r="H8" s="86"/>
      <c r="I8" s="86"/>
      <c r="J8" s="86"/>
    </row>
    <row r="9" spans="1:10" ht="16" customHeight="1" x14ac:dyDescent="0.35">
      <c r="A9" s="19">
        <v>5</v>
      </c>
      <c r="B9" s="102" t="s">
        <v>161</v>
      </c>
      <c r="C9" s="89">
        <v>667</v>
      </c>
      <c r="D9" s="144">
        <f t="shared" si="0"/>
        <v>3.7157325341073051E-3</v>
      </c>
      <c r="E9" s="86"/>
      <c r="F9" s="86"/>
      <c r="G9" s="86"/>
      <c r="H9" s="86"/>
      <c r="I9" s="86"/>
      <c r="J9" s="86"/>
    </row>
    <row r="10" spans="1:10" ht="16" customHeight="1" x14ac:dyDescent="0.35">
      <c r="A10" s="20">
        <v>6</v>
      </c>
      <c r="B10" s="103" t="s">
        <v>162</v>
      </c>
      <c r="C10" s="91">
        <v>246</v>
      </c>
      <c r="D10" s="145">
        <f t="shared" si="0"/>
        <v>1.3704200950380766E-3</v>
      </c>
      <c r="E10" s="86"/>
      <c r="F10" s="86"/>
      <c r="G10" s="86"/>
      <c r="H10" s="86"/>
      <c r="I10" s="86"/>
      <c r="J10" s="86"/>
    </row>
    <row r="11" spans="1:10" ht="16" customHeight="1" x14ac:dyDescent="0.35">
      <c r="A11" s="19">
        <v>7</v>
      </c>
      <c r="B11" s="102" t="s">
        <v>163</v>
      </c>
      <c r="C11" s="89">
        <v>1658</v>
      </c>
      <c r="D11" s="144">
        <f t="shared" si="0"/>
        <v>9.2364086080208574E-3</v>
      </c>
      <c r="E11" s="86"/>
      <c r="F11" s="86"/>
      <c r="G11" s="86"/>
      <c r="H11" s="86"/>
      <c r="I11" s="86"/>
      <c r="J11" s="86"/>
    </row>
    <row r="12" spans="1:10" ht="16" customHeight="1" x14ac:dyDescent="0.35">
      <c r="A12" s="20">
        <v>8</v>
      </c>
      <c r="B12" s="103" t="s">
        <v>164</v>
      </c>
      <c r="C12" s="91">
        <v>3741</v>
      </c>
      <c r="D12" s="145">
        <f t="shared" si="0"/>
        <v>2.0840412908688797E-2</v>
      </c>
      <c r="E12" s="86"/>
      <c r="F12" s="86"/>
      <c r="G12" s="86"/>
      <c r="H12" s="86"/>
      <c r="I12" s="86"/>
      <c r="J12" s="86"/>
    </row>
    <row r="13" spans="1:10" ht="16" customHeight="1" x14ac:dyDescent="0.35">
      <c r="A13" s="19">
        <v>9</v>
      </c>
      <c r="B13" s="102" t="s">
        <v>165</v>
      </c>
      <c r="C13" s="89">
        <v>392</v>
      </c>
      <c r="D13" s="144">
        <f t="shared" si="0"/>
        <v>2.1837588506297806E-3</v>
      </c>
      <c r="E13" s="86"/>
      <c r="F13" s="86"/>
      <c r="G13" s="86"/>
      <c r="H13" s="86"/>
      <c r="I13" s="86"/>
      <c r="J13" s="86"/>
    </row>
    <row r="14" spans="1:10" ht="16" customHeight="1" x14ac:dyDescent="0.35">
      <c r="A14" s="20">
        <v>10</v>
      </c>
      <c r="B14" s="103" t="s">
        <v>166</v>
      </c>
      <c r="C14" s="91">
        <v>5374</v>
      </c>
      <c r="D14" s="145">
        <f t="shared" si="0"/>
        <v>2.9937551181848061E-2</v>
      </c>
      <c r="E14" s="86"/>
      <c r="F14" s="86"/>
      <c r="G14" s="86"/>
      <c r="H14" s="86"/>
      <c r="I14" s="86"/>
      <c r="J14" s="86"/>
    </row>
    <row r="15" spans="1:10" ht="16" customHeight="1" x14ac:dyDescent="0.35">
      <c r="A15" s="19">
        <v>11</v>
      </c>
      <c r="B15" s="102" t="s">
        <v>167</v>
      </c>
      <c r="C15" s="89">
        <v>3499</v>
      </c>
      <c r="D15" s="144">
        <f t="shared" si="0"/>
        <v>1.9492276067228576E-2</v>
      </c>
      <c r="E15" s="86"/>
      <c r="F15" s="86"/>
      <c r="G15" s="86"/>
      <c r="H15" s="86"/>
      <c r="I15" s="86"/>
      <c r="J15" s="86"/>
    </row>
    <row r="16" spans="1:10" ht="16" customHeight="1" x14ac:dyDescent="0.35">
      <c r="A16" s="20">
        <v>12</v>
      </c>
      <c r="B16" s="103" t="s">
        <v>168</v>
      </c>
      <c r="C16" s="91">
        <v>17396</v>
      </c>
      <c r="D16" s="145">
        <f t="shared" si="0"/>
        <v>9.6909869810090976E-2</v>
      </c>
      <c r="E16" s="86"/>
      <c r="F16" s="86"/>
      <c r="G16" s="86"/>
      <c r="H16" s="86"/>
      <c r="I16" s="86"/>
      <c r="J16" s="86"/>
    </row>
    <row r="17" spans="1:10" ht="20.149999999999999" customHeight="1" x14ac:dyDescent="0.35">
      <c r="A17" s="188" t="s">
        <v>155</v>
      </c>
      <c r="B17" s="189"/>
      <c r="C17" s="92">
        <v>179507</v>
      </c>
      <c r="D17" s="143">
        <f t="shared" si="0"/>
        <v>1</v>
      </c>
      <c r="E17" s="86"/>
      <c r="F17" s="86"/>
      <c r="G17" s="86"/>
      <c r="H17" s="86"/>
      <c r="I17" s="86"/>
      <c r="J17" s="86"/>
    </row>
    <row r="18" spans="1:10" ht="25.5" customHeight="1" x14ac:dyDescent="0.35">
      <c r="A18" s="196" t="s">
        <v>62</v>
      </c>
      <c r="B18" s="196"/>
      <c r="C18" s="199" t="s">
        <v>32</v>
      </c>
      <c r="D18" s="199"/>
      <c r="E18" s="86"/>
      <c r="F18" s="86"/>
      <c r="G18" s="86"/>
      <c r="H18" s="86"/>
      <c r="I18" s="86"/>
      <c r="J18" s="86"/>
    </row>
    <row r="19" spans="1:10" ht="25" customHeight="1" x14ac:dyDescent="0.35">
      <c r="A19" s="194"/>
      <c r="B19" s="194"/>
      <c r="C19" s="194"/>
      <c r="D19" s="120"/>
      <c r="E19" s="86"/>
      <c r="F19" s="86"/>
      <c r="G19" s="86"/>
      <c r="H19" s="86"/>
      <c r="I19" s="86"/>
      <c r="J19" s="86"/>
    </row>
  </sheetData>
  <mergeCells count="7">
    <mergeCell ref="A19:C19"/>
    <mergeCell ref="A1:D2"/>
    <mergeCell ref="A4:B4"/>
    <mergeCell ref="A17:B17"/>
    <mergeCell ref="A18:B18"/>
    <mergeCell ref="A3:D3"/>
    <mergeCell ref="C18:D18"/>
  </mergeCells>
  <hyperlinks>
    <hyperlink ref="C18" location="'Main Menu'!A1" display="Back to Main Menu" xr:uid="{F75D3ED2-DB4A-4377-96A3-95D7B37E6113}"/>
    <hyperlink ref="C18:D18" location="'Main Menu'!A1" display="Back to Main Menu" xr:uid="{3C1DAA9E-716E-4397-B2D7-215F10AF83CE}"/>
  </hyperlinks>
  <pageMargins left="0.7" right="0.7" top="0.75" bottom="0.75" header="0.3" footer="0.3"/>
  <pageSetup scale="51" orientation="portrait" horizontalDpi="4294967295" verticalDpi="4294967295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B7502-B714-4DA2-B836-3188FCE6B67C}">
  <sheetPr codeName="Worksheet____50">
    <tabColor theme="3"/>
  </sheetPr>
  <dimension ref="A1:K30"/>
  <sheetViews>
    <sheetView view="pageBreakPreview" zoomScaleNormal="100" zoomScaleSheetLayoutView="100" workbookViewId="0">
      <selection activeCell="D19" sqref="D19"/>
    </sheetView>
  </sheetViews>
  <sheetFormatPr defaultColWidth="14.7265625" defaultRowHeight="36" customHeight="1" x14ac:dyDescent="0.35"/>
  <cols>
    <col min="1" max="1" width="4.7265625" customWidth="1"/>
    <col min="2" max="2" width="21.7265625" customWidth="1"/>
    <col min="3" max="3" width="18.453125" customWidth="1"/>
    <col min="4" max="4" width="19.1796875" customWidth="1"/>
  </cols>
  <sheetData>
    <row r="1" spans="1:4" ht="36" customHeight="1" x14ac:dyDescent="0.35">
      <c r="A1" s="195" t="s">
        <v>255</v>
      </c>
      <c r="B1" s="195"/>
      <c r="C1" s="195"/>
      <c r="D1" s="195"/>
    </row>
    <row r="2" spans="1:4" ht="36" customHeight="1" x14ac:dyDescent="0.35">
      <c r="A2" s="195"/>
      <c r="B2" s="195"/>
      <c r="C2" s="195"/>
      <c r="D2" s="195"/>
    </row>
    <row r="3" spans="1:4" ht="19" customHeight="1" x14ac:dyDescent="0.35">
      <c r="A3" s="197" t="s">
        <v>193</v>
      </c>
      <c r="B3" s="197"/>
      <c r="C3" s="197"/>
      <c r="D3" s="197"/>
    </row>
    <row r="4" spans="1:4" ht="36" customHeight="1" x14ac:dyDescent="0.35">
      <c r="A4" s="170" t="s">
        <v>86</v>
      </c>
      <c r="B4" s="171"/>
      <c r="C4" s="81" t="s">
        <v>192</v>
      </c>
      <c r="D4" s="87" t="s">
        <v>194</v>
      </c>
    </row>
    <row r="5" spans="1:4" ht="16" customHeight="1" x14ac:dyDescent="0.35">
      <c r="A5" s="88">
        <v>1</v>
      </c>
      <c r="B5" s="104" t="s">
        <v>67</v>
      </c>
      <c r="C5" s="89">
        <v>45546</v>
      </c>
      <c r="D5" s="146">
        <f>C5/$C$18</f>
        <v>0.25372826686424482</v>
      </c>
    </row>
    <row r="6" spans="1:4" ht="16" customHeight="1" x14ac:dyDescent="0.35">
      <c r="A6" s="90">
        <v>2</v>
      </c>
      <c r="B6" s="105" t="s">
        <v>68</v>
      </c>
      <c r="C6" s="91">
        <v>46315</v>
      </c>
      <c r="D6" s="145">
        <f t="shared" ref="D6:D18" si="0">C6/$C$18</f>
        <v>0.25801222236458743</v>
      </c>
    </row>
    <row r="7" spans="1:4" ht="16" customHeight="1" x14ac:dyDescent="0.35">
      <c r="A7" s="88">
        <v>3</v>
      </c>
      <c r="B7" s="104" t="s">
        <v>69</v>
      </c>
      <c r="C7" s="89">
        <v>13065</v>
      </c>
      <c r="D7" s="146">
        <f t="shared" si="0"/>
        <v>7.2782676998668569E-2</v>
      </c>
    </row>
    <row r="8" spans="1:4" ht="16" customHeight="1" x14ac:dyDescent="0.35">
      <c r="A8" s="90">
        <v>4</v>
      </c>
      <c r="B8" s="105" t="s">
        <v>70</v>
      </c>
      <c r="C8" s="91">
        <v>8151</v>
      </c>
      <c r="D8" s="145">
        <f t="shared" si="0"/>
        <v>4.5407699978273826E-2</v>
      </c>
    </row>
    <row r="9" spans="1:4" ht="16" customHeight="1" x14ac:dyDescent="0.35">
      <c r="A9" s="88">
        <v>5</v>
      </c>
      <c r="B9" s="104" t="s">
        <v>71</v>
      </c>
      <c r="C9" s="89">
        <v>25132</v>
      </c>
      <c r="D9" s="146">
        <f t="shared" si="0"/>
        <v>0.14000568222966236</v>
      </c>
    </row>
    <row r="10" spans="1:4" ht="16" customHeight="1" x14ac:dyDescent="0.35">
      <c r="A10" s="90">
        <v>6</v>
      </c>
      <c r="B10" s="105" t="s">
        <v>72</v>
      </c>
      <c r="C10" s="91">
        <v>13031</v>
      </c>
      <c r="D10" s="145">
        <f t="shared" si="0"/>
        <v>7.2593269343256814E-2</v>
      </c>
    </row>
    <row r="11" spans="1:4" ht="16" customHeight="1" x14ac:dyDescent="0.35">
      <c r="A11" s="88">
        <v>7</v>
      </c>
      <c r="B11" s="104" t="s">
        <v>73</v>
      </c>
      <c r="C11" s="89">
        <v>5553</v>
      </c>
      <c r="D11" s="146">
        <f t="shared" si="0"/>
        <v>3.0934726779457068E-2</v>
      </c>
    </row>
    <row r="12" spans="1:4" ht="16" customHeight="1" x14ac:dyDescent="0.35">
      <c r="A12" s="90">
        <v>8</v>
      </c>
      <c r="B12" s="105" t="s">
        <v>74</v>
      </c>
      <c r="C12" s="91">
        <v>3793</v>
      </c>
      <c r="D12" s="145">
        <f t="shared" si="0"/>
        <v>2.113009520520091E-2</v>
      </c>
    </row>
    <row r="13" spans="1:4" ht="16" customHeight="1" x14ac:dyDescent="0.35">
      <c r="A13" s="88">
        <v>9</v>
      </c>
      <c r="B13" s="104" t="s">
        <v>75</v>
      </c>
      <c r="C13" s="89">
        <v>2148</v>
      </c>
      <c r="D13" s="146">
        <f t="shared" si="0"/>
        <v>1.1966107171308082E-2</v>
      </c>
    </row>
    <row r="14" spans="1:4" ht="16" customHeight="1" x14ac:dyDescent="0.35">
      <c r="A14" s="90">
        <v>10</v>
      </c>
      <c r="B14" s="105" t="s">
        <v>76</v>
      </c>
      <c r="C14" s="91">
        <v>8637</v>
      </c>
      <c r="D14" s="145">
        <f t="shared" si="0"/>
        <v>4.81151152879832E-2</v>
      </c>
    </row>
    <row r="15" spans="1:4" ht="16" customHeight="1" x14ac:dyDescent="0.35">
      <c r="A15" s="88">
        <v>11</v>
      </c>
      <c r="B15" s="104" t="s">
        <v>77</v>
      </c>
      <c r="C15" s="89">
        <v>3797</v>
      </c>
      <c r="D15" s="146">
        <f t="shared" si="0"/>
        <v>2.1152378458778768E-2</v>
      </c>
    </row>
    <row r="16" spans="1:4" ht="16" customHeight="1" x14ac:dyDescent="0.35">
      <c r="A16" s="90">
        <v>12</v>
      </c>
      <c r="B16" s="105" t="s">
        <v>78</v>
      </c>
      <c r="C16" s="91">
        <v>1788</v>
      </c>
      <c r="D16" s="145">
        <f t="shared" si="0"/>
        <v>9.9606143493011414E-3</v>
      </c>
    </row>
    <row r="17" spans="1:11" ht="16" customHeight="1" x14ac:dyDescent="0.35">
      <c r="A17" s="88">
        <v>13</v>
      </c>
      <c r="B17" s="104" t="s">
        <v>79</v>
      </c>
      <c r="C17" s="89">
        <v>2551</v>
      </c>
      <c r="D17" s="146">
        <f t="shared" si="0"/>
        <v>1.4211144969276964E-2</v>
      </c>
    </row>
    <row r="18" spans="1:11" ht="20.149999999999999" customHeight="1" x14ac:dyDescent="0.35">
      <c r="A18" s="200" t="s">
        <v>155</v>
      </c>
      <c r="B18" s="201"/>
      <c r="C18" s="92">
        <v>179507</v>
      </c>
      <c r="D18" s="143">
        <f t="shared" si="0"/>
        <v>1</v>
      </c>
    </row>
    <row r="19" spans="1:11" ht="26.5" customHeight="1" x14ac:dyDescent="0.35">
      <c r="A19" s="202" t="s">
        <v>62</v>
      </c>
      <c r="B19" s="202"/>
      <c r="C19" s="202"/>
      <c r="D19" s="117" t="s">
        <v>32</v>
      </c>
    </row>
    <row r="20" spans="1:11" ht="14.5" x14ac:dyDescent="0.35">
      <c r="A20" s="194"/>
      <c r="B20" s="194"/>
      <c r="C20" s="194"/>
      <c r="D20" s="194"/>
    </row>
    <row r="30" spans="1:11" ht="36" customHeight="1" x14ac:dyDescent="0.35">
      <c r="K30" s="85"/>
    </row>
  </sheetData>
  <mergeCells count="6">
    <mergeCell ref="A1:D2"/>
    <mergeCell ref="A20:D20"/>
    <mergeCell ref="A4:B4"/>
    <mergeCell ref="A18:B18"/>
    <mergeCell ref="A3:D3"/>
    <mergeCell ref="A19:C19"/>
  </mergeCells>
  <hyperlinks>
    <hyperlink ref="D19" location="'القائمة الرئيسية'!A1" display="العودة للقائمة الرئيسية" xr:uid="{F6F176DF-7074-46C8-8787-B485C67B3F4D}"/>
    <hyperlink ref="D19" location="'Main Menu'!A1" display="Back to Main Menu" xr:uid="{23863D49-68B9-4E70-9ED3-1870579A200F}"/>
  </hyperlinks>
  <pageMargins left="0.7" right="0.7" top="0.75" bottom="0.75" header="0.3" footer="0.3"/>
  <pageSetup scale="70" orientation="portrait" horizontalDpi="4294967295" verticalDpi="4294967295" r:id="rId1"/>
  <colBreaks count="1" manualBreakCount="1">
    <brk id="4" max="1048575" man="1"/>
  </col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4D2FA-3BF0-46C4-8FDD-C23C79326B4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55</vt:i4>
      </vt:variant>
      <vt:variant>
        <vt:lpstr>النطاقات المسماة</vt:lpstr>
      </vt:variant>
      <vt:variant>
        <vt:i4>54</vt:i4>
      </vt:variant>
    </vt:vector>
  </HeadingPairs>
  <TitlesOfParts>
    <vt:vector size="109" baseType="lpstr">
      <vt:lpstr>Main Menu</vt:lpstr>
      <vt:lpstr>1.1</vt:lpstr>
      <vt:lpstr>1.2</vt:lpstr>
      <vt:lpstr>1.3</vt:lpstr>
      <vt:lpstr>1.4</vt:lpstr>
      <vt:lpstr>1.5</vt:lpstr>
      <vt:lpstr>1.6 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  <vt:lpstr>2.19</vt:lpstr>
      <vt:lpstr>2.20</vt:lpstr>
      <vt:lpstr>2.21</vt:lpstr>
      <vt:lpstr>2.22</vt:lpstr>
      <vt:lpstr>2.23</vt:lpstr>
      <vt:lpstr>2.24</vt:lpstr>
      <vt:lpstr>2.25</vt:lpstr>
      <vt:lpstr>2.26</vt:lpstr>
      <vt:lpstr>2.27</vt:lpstr>
      <vt:lpstr>2.28</vt:lpstr>
      <vt:lpstr>2.29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3.14</vt:lpstr>
      <vt:lpstr>3.15</vt:lpstr>
      <vt:lpstr>3.16</vt:lpstr>
      <vt:lpstr>4.1</vt:lpstr>
      <vt:lpstr>4.2</vt:lpstr>
      <vt:lpstr>ورقة1</vt:lpstr>
      <vt:lpstr>'1.1'!Print_Area</vt:lpstr>
      <vt:lpstr>'1.2'!Print_Area</vt:lpstr>
      <vt:lpstr>'1.3'!Print_Area</vt:lpstr>
      <vt:lpstr>'1.4'!Print_Area</vt:lpstr>
      <vt:lpstr>'1.5'!Print_Area</vt:lpstr>
      <vt:lpstr>'1.6 '!Print_Area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'2.17'!Print_Area</vt:lpstr>
      <vt:lpstr>'2.18'!Print_Area</vt:lpstr>
      <vt:lpstr>'2.19'!Print_Area</vt:lpstr>
      <vt:lpstr>'2.2'!Print_Area</vt:lpstr>
      <vt:lpstr>'2.20'!Print_Area</vt:lpstr>
      <vt:lpstr>'2.21'!Print_Area</vt:lpstr>
      <vt:lpstr>'2.22'!Print_Area</vt:lpstr>
      <vt:lpstr>'2.23'!Print_Area</vt:lpstr>
      <vt:lpstr>'2.24'!Print_Area</vt:lpstr>
      <vt:lpstr>'2.25'!Print_Area</vt:lpstr>
      <vt:lpstr>'2.26'!Print_Area</vt:lpstr>
      <vt:lpstr>'2.27'!Print_Area</vt:lpstr>
      <vt:lpstr>'2.28'!Print_Area</vt:lpstr>
      <vt:lpstr>'2.29'!Print_Area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  <vt:lpstr>'3.1'!Print_Area</vt:lpstr>
      <vt:lpstr>'3.10'!Print_Area</vt:lpstr>
      <vt:lpstr>'3.11'!Print_Area</vt:lpstr>
      <vt:lpstr>'3.12'!Print_Area</vt:lpstr>
      <vt:lpstr>'3.13'!Print_Area</vt:lpstr>
      <vt:lpstr>'3.14'!Print_Area</vt:lpstr>
      <vt:lpstr>'3.15'!Print_Area</vt:lpstr>
      <vt:lpstr>'3.16'!Print_Area</vt:lpstr>
      <vt:lpstr>'3.2'!Print_Area</vt:lpstr>
      <vt:lpstr>'3.3'!Print_Area</vt:lpstr>
      <vt:lpstr>'3.4'!Print_Area</vt:lpstr>
      <vt:lpstr>'3.5'!Print_Area</vt:lpstr>
      <vt:lpstr>'3.6'!Print_Area</vt:lpstr>
      <vt:lpstr>'3.7'!Print_Area</vt:lpstr>
      <vt:lpstr>'3.8'!Print_Area</vt:lpstr>
      <vt:lpstr>'3.9'!Print_Area</vt:lpstr>
      <vt:lpstr>'4.1'!Print_Area</vt:lpstr>
      <vt:lpstr>'4.2'!Print_Area</vt:lpstr>
      <vt:lpstr>'Main Menu'!Print_Area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سهام الثقفي - Seham Althaqafi</dc:creator>
  <cp:keywords/>
  <dc:description/>
  <cp:lastModifiedBy>سهام الثقفي - Seham Althaqafi</cp:lastModifiedBy>
  <cp:revision/>
  <dcterms:created xsi:type="dcterms:W3CDTF">2023-02-13T05:52:20Z</dcterms:created>
  <dcterms:modified xsi:type="dcterms:W3CDTF">2026-09-29T10:17:12Z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b2f9b6-c019-4a1d-92bd-8b6b5e4cd113_Enabled">
    <vt:lpwstr>true</vt:lpwstr>
  </property>
  <property fmtid="{D5CDD505-2E9C-101B-9397-08002B2CF9AE}" pid="3" name="MSIP_Label_cdb2f9b6-c019-4a1d-92bd-8b6b5e4cd113_SetDate">
    <vt:lpwstr>2025-04-22T10:03:00Z</vt:lpwstr>
  </property>
  <property fmtid="{D5CDD505-2E9C-101B-9397-08002B2CF9AE}" pid="4" name="MSIP_Label_cdb2f9b6-c019-4a1d-92bd-8b6b5e4cd113_Method">
    <vt:lpwstr>Standard</vt:lpwstr>
  </property>
  <property fmtid="{D5CDD505-2E9C-101B-9397-08002B2CF9AE}" pid="5" name="MSIP_Label_cdb2f9b6-c019-4a1d-92bd-8b6b5e4cd113_Name">
    <vt:lpwstr>Confidential - Everyone Use Editable</vt:lpwstr>
  </property>
  <property fmtid="{D5CDD505-2E9C-101B-9397-08002B2CF9AE}" pid="6" name="MSIP_Label_cdb2f9b6-c019-4a1d-92bd-8b6b5e4cd113_SiteId">
    <vt:lpwstr>ff15e738-5482-43ed-8edb-d38d79c00011</vt:lpwstr>
  </property>
  <property fmtid="{D5CDD505-2E9C-101B-9397-08002B2CF9AE}" pid="7" name="MSIP_Label_cdb2f9b6-c019-4a1d-92bd-8b6b5e4cd113_ActionId">
    <vt:lpwstr>13e2d954-8012-4480-be1e-f52b4ad992ba</vt:lpwstr>
  </property>
  <property fmtid="{D5CDD505-2E9C-101B-9397-08002B2CF9AE}" pid="8" name="MSIP_Label_cdb2f9b6-c019-4a1d-92bd-8b6b5e4cd113_ContentBits">
    <vt:lpwstr>2</vt:lpwstr>
  </property>
  <property fmtid="{D5CDD505-2E9C-101B-9397-08002B2CF9AE}" pid="9" name="MSIP_Label_cdb2f9b6-c019-4a1d-92bd-8b6b5e4cd113_Tag">
    <vt:lpwstr>10, 3, 0, 1</vt:lpwstr>
  </property>
  <property fmtid="{D5CDD505-2E9C-101B-9397-08002B2CF9AE}" pid="10" name="gvdocid">
    <vt:lpwstr>cc682455-9a33-44e8-9276-4e9231eeb1eb</vt:lpwstr>
  </property>
  <property fmtid="{D5CDD505-2E9C-101B-9397-08002B2CF9AE}" pid="11" name="ClassificationTagSetId">
    <vt:lpwstr>e16409a7-1700-4153-9090-3955bc2f0ae8</vt:lpwstr>
  </property>
  <property fmtid="{D5CDD505-2E9C-101B-9397-08002B2CF9AE}" pid="12" name="Classification">
    <vt:lpwstr>Public</vt:lpwstr>
  </property>
  <property fmtid="{D5CDD505-2E9C-101B-9397-08002B2CF9AE}" pid="13" name="ComplianceTagSetId">
    <vt:lpwstr>f14fc1f1-8950-40d5-8a29-45909da947d6</vt:lpwstr>
  </property>
  <property fmtid="{D5CDD505-2E9C-101B-9397-08002B2CF9AE}" pid="14" name="FileId">
    <vt:lpwstr>cc682455-9a33-44e8-9276-4e9231eeb1eb</vt:lpwstr>
  </property>
  <property fmtid="{D5CDD505-2E9C-101B-9397-08002B2CF9AE}" pid="15" name="UserId">
    <vt:lpwstr>Seham H. Althaqafi</vt:lpwstr>
  </property>
  <property fmtid="{D5CDD505-2E9C-101B-9397-08002B2CF9AE}" pid="16" name="TagDateTime">
    <vt:lpwstr>2026-09-29T10:17:11Z</vt:lpwstr>
  </property>
  <property fmtid="{D5CDD505-2E9C-101B-9397-08002B2CF9AE}" pid="17" name="GVData">
    <vt:lpwstr>eyJ0YWdzZXRfZTE2NDA5YTdfMTcwMF80MTUzXzkwOTBfMzk1NWJjMmYwYWU4X2NsYXNzaWZpY2F0aW9uIjoiUHVibGljIiwiT1MiOiJXaW5kb3dzIiwiZG9jSUQiOiJjYzY4MjQ1NS05YTMzLTQ0ZTgtOTI3Ni00ZTkyMzFlZWIxZWIiLCJkb2NTdGF0ZSI6Int9Iiwi</vt:lpwstr>
  </property>
  <property fmtid="{D5CDD505-2E9C-101B-9397-08002B2CF9AE}" pid="18" name="GVData0">
    <vt:lpwstr>bGluZUlkIjoiN2QxODc0Y2QtNGY5Zi00NTMxLTk0NTktNzBjN2NjODY1YWEwIiwicGFyZW50TGluZUlkcyI6IltdIiwid3JpdHRlbktleXMiOiJbXCJDbGFzc2lmaWNhdGlvblwiLFwiQ2xhc3NpZmljYXRpb25UYWdTZXRJZFwiLFwiQ29tcGxpYW5jZVRhZ1NldElk</vt:lpwstr>
  </property>
  <property fmtid="{D5CDD505-2E9C-101B-9397-08002B2CF9AE}" pid="19" name="GVData1">
    <vt:lpwstr>XCIsXCJGaWxlSWRcIixcImd2ZG9jaWRcIixcIk1TSVBfTGFiZWxfY2RiMmY5YjYtYzAxOS00YTFkLTkyYmQtOGI2YjVlNGNkMTEzX0FjdGlvbklkXCIsXCJNU0lQX0xhYmVsX2NkYjJmOWI2LWMwMTktNGExZC05MmJkLThiNmI1ZTRjZDExM19Db250ZW50Qml0c1wi</vt:lpwstr>
  </property>
  <property fmtid="{D5CDD505-2E9C-101B-9397-08002B2CF9AE}" pid="20" name="GVData2">
    <vt:lpwstr>LFwiTVNJUF9MYWJlbF9jZGIyZjliNi1jMDE5LTRhMWQtOTJiZC04YjZiNWU0Y2QxMTNfRW5hYmxlZFwiLFwiTVNJUF9MYWJlbF9jZGIyZjliNi1jMDE5LTRhMWQtOTJiZC04YjZiNWU0Y2QxMTNfTWV0aG9kXCIsXCJNU0lQX0xhYmVsX2NkYjJmOWI2LWMwMTktNGEx</vt:lpwstr>
  </property>
  <property fmtid="{D5CDD505-2E9C-101B-9397-08002B2CF9AE}" pid="21" name="GVData3">
    <vt:lpwstr>ZC05MmJkLThiNmI1ZTRjZDExM19OYW1lXCIsXCJNU0lQX0xhYmVsX2NkYjJmOWI2LWMwMTktNGExZC05MmJkLThiNmI1ZTRjZDExM19TZXREYXRlXCIsXCJNU0lQX0xhYmVsX2NkYjJmOWI2LWMwMTktNGExZC05MmJkLThiNmI1ZTRjZDExM19TaXRlSWRcIixcIk1T</vt:lpwstr>
  </property>
  <property fmtid="{D5CDD505-2E9C-101B-9397-08002B2CF9AE}" pid="22" name="GVData4">
    <vt:lpwstr>SVBfTGFiZWxfY2RiMmY5YjYtYzAxOS00YTFkLTkyYmQtOGI2YjVlNGNkMTEzX1RhZ1wiLFwiVGFnRGF0ZVRpbWVcIixcIlVzZXJJZFwiXSIsIm5vT2ZHdkRhdGFFbnRyaWVzIjoiNiJ9</vt:lpwstr>
  </property>
  <property fmtid="{D5CDD505-2E9C-101B-9397-08002B2CF9AE}" pid="23" name="GVData5">
    <vt:lpwstr>(end)</vt:lpwstr>
  </property>
</Properties>
</file>