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mgmutairi_stats_gov_sa/Documents/سطح المكتب/سعود العثمان/"/>
    </mc:Choice>
  </mc:AlternateContent>
  <xr:revisionPtr revIDLastSave="341" documentId="8_{355048DF-7B6B-43F3-B38E-526686541D95}" xr6:coauthVersionLast="47" xr6:coauthVersionMax="47" xr10:uidLastSave="{CC844E26-1AB5-4F21-AE30-C890557508E3}"/>
  <bookViews>
    <workbookView xWindow="-110" yWindow="-110" windowWidth="19420" windowHeight="11620" tabRatio="711" xr2:uid="{00000000-000D-0000-FFFF-FFFF00000000}"/>
  </bookViews>
  <sheets>
    <sheet name=" Index" sheetId="212" r:id="rId1"/>
    <sheet name="1.0" sheetId="207" r:id="rId2"/>
    <sheet name="1.1" sheetId="145" r:id="rId3"/>
    <sheet name="1.2" sheetId="3" r:id="rId4"/>
    <sheet name="1.3" sheetId="6" r:id="rId5"/>
    <sheet name="1.4" sheetId="25" r:id="rId6"/>
    <sheet name="1.5" sheetId="72" r:id="rId7"/>
    <sheet name="1.6" sheetId="75" r:id="rId8"/>
    <sheet name="1.7" sheetId="78" r:id="rId9"/>
    <sheet name="1.8" sheetId="206" r:id="rId10"/>
    <sheet name="1.9" sheetId="157" r:id="rId11"/>
    <sheet name="1.10" sheetId="172" r:id="rId12"/>
    <sheet name="1.11" sheetId="208" r:id="rId13"/>
    <sheet name="1.12" sheetId="209" r:id="rId14"/>
    <sheet name="1.13" sheetId="210" r:id="rId15"/>
    <sheet name="2.0" sheetId="225" r:id="rId16"/>
    <sheet name="2.1" sheetId="213" r:id="rId17"/>
    <sheet name="2.2" sheetId="214" r:id="rId18"/>
    <sheet name="2.3" sheetId="215" r:id="rId19"/>
    <sheet name="2.4" sheetId="216" r:id="rId20"/>
    <sheet name="2.5" sheetId="217" r:id="rId21"/>
    <sheet name="2.6" sheetId="218" r:id="rId22"/>
    <sheet name="2.7" sheetId="219" r:id="rId23"/>
    <sheet name="2.8" sheetId="220" r:id="rId24"/>
    <sheet name="2.9" sheetId="223" r:id="rId25"/>
    <sheet name="2.10" sheetId="224" r:id="rId26"/>
    <sheet name="2.11" sheetId="227" r:id="rId27"/>
    <sheet name="2.12" sheetId="226" r:id="rId28"/>
    <sheet name="2.13" sheetId="228" r:id="rId29"/>
    <sheet name="2.14" sheetId="229" r:id="rId30"/>
  </sheets>
  <definedNames>
    <definedName name="_xlnm.Print_Area" localSheetId="0">' Index'!$A$1:$B$36</definedName>
    <definedName name="_xlnm.Print_Area" localSheetId="1">'1.0'!$A$1:$D$10</definedName>
    <definedName name="_xlnm.Print_Area" localSheetId="2">'1.1'!$A$1:$J$16</definedName>
    <definedName name="_xlnm.Print_Area" localSheetId="11">'1.10'!$A$1:$E$12</definedName>
    <definedName name="_xlnm.Print_Area" localSheetId="12">'1.11'!$A$1:$D$11</definedName>
    <definedName name="_xlnm.Print_Area" localSheetId="13">'1.12'!$A$1:$E$15</definedName>
    <definedName name="_xlnm.Print_Area" localSheetId="14">'1.13'!$A$1:$B$11</definedName>
    <definedName name="_xlnm.Print_Area" localSheetId="3">'1.2'!$A$1:$M$22</definedName>
    <definedName name="_xlnm.Print_Area" localSheetId="4">'1.3'!$A$1:$M$22</definedName>
    <definedName name="_xlnm.Print_Area" localSheetId="5">'1.4'!$A$1:$M$22</definedName>
    <definedName name="_xlnm.Print_Area" localSheetId="6">'1.5'!$A$1:$P$12</definedName>
    <definedName name="_xlnm.Print_Area" localSheetId="7">'1.6'!$A$1:$P$12</definedName>
    <definedName name="_xlnm.Print_Area" localSheetId="8">'1.7'!$A$1:$P$12</definedName>
    <definedName name="_xlnm.Print_Area" localSheetId="9">'1.8'!$A$1:$E$11</definedName>
    <definedName name="_xlnm.Print_Area" localSheetId="10">'1.9'!$A$1:$E$17</definedName>
    <definedName name="_xlnm.Print_Area" localSheetId="15">'2.0'!$A$1:$D$13</definedName>
    <definedName name="_xlnm.Print_Area" localSheetId="16">'2.1'!$A$1:$J$17</definedName>
    <definedName name="_xlnm.Print_Area" localSheetId="25">'2.10'!$A$1:$E$13</definedName>
    <definedName name="_xlnm.Print_Area" localSheetId="26">'2.11'!$A$1:$D$12</definedName>
    <definedName name="_xlnm.Print_Area" localSheetId="27">'2.12'!$A$1:$E$13</definedName>
    <definedName name="_xlnm.Print_Area" localSheetId="28">'2.13'!$A$1:$B$12</definedName>
    <definedName name="_xlnm.Print_Area" localSheetId="29">'2.14'!$A$1:$D$11</definedName>
    <definedName name="_xlnm.Print_Area" localSheetId="17">'2.2'!$A$1:$M$23</definedName>
    <definedName name="_xlnm.Print_Area" localSheetId="18">'2.3'!$A$1:$M$23</definedName>
    <definedName name="_xlnm.Print_Area" localSheetId="19">'2.4'!$A$1:$M$23</definedName>
    <definedName name="_xlnm.Print_Area" localSheetId="20">'2.5'!$A$1:$M$13</definedName>
    <definedName name="_xlnm.Print_Area" localSheetId="21">'2.6'!$A$1:$M$13</definedName>
    <definedName name="_xlnm.Print_Area" localSheetId="22">'2.7'!$A$1:$M$13</definedName>
    <definedName name="_xlnm.Print_Area" localSheetId="23">'2.8'!$A$1:$E$12</definedName>
    <definedName name="_xlnm.Print_Area" localSheetId="24">'2.9'!$A$1:$E$17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29" l="1"/>
  <c r="C29" i="229"/>
  <c r="B29" i="229"/>
  <c r="E31" i="224" l="1"/>
  <c r="D31" i="224"/>
  <c r="C31" i="224"/>
  <c r="B31" i="224"/>
  <c r="E35" i="223"/>
  <c r="D35" i="223"/>
  <c r="C35" i="223"/>
  <c r="B35" i="223"/>
  <c r="E26" i="220"/>
  <c r="D26" i="220"/>
  <c r="C26" i="220"/>
  <c r="B26" i="220"/>
  <c r="M7" i="219"/>
  <c r="L7" i="219"/>
  <c r="K7" i="219"/>
  <c r="J7" i="219"/>
  <c r="I7" i="219"/>
  <c r="H7" i="219"/>
  <c r="G7" i="219"/>
  <c r="F7" i="219"/>
  <c r="E7" i="219"/>
  <c r="D7" i="219"/>
  <c r="C7" i="219"/>
  <c r="B7" i="219"/>
  <c r="M7" i="218"/>
  <c r="L7" i="218"/>
  <c r="K7" i="218"/>
  <c r="J7" i="218"/>
  <c r="I7" i="218"/>
  <c r="H7" i="218"/>
  <c r="G7" i="218"/>
  <c r="F7" i="218"/>
  <c r="E7" i="218"/>
  <c r="D7" i="218"/>
  <c r="C7" i="218"/>
  <c r="B7" i="218"/>
  <c r="A10" i="217"/>
  <c r="A9" i="217"/>
  <c r="A8" i="217"/>
  <c r="M7" i="217"/>
  <c r="L7" i="217"/>
  <c r="K7" i="217"/>
  <c r="J7" i="217"/>
  <c r="I7" i="217"/>
  <c r="H7" i="217"/>
  <c r="G7" i="217"/>
  <c r="F7" i="217"/>
  <c r="E7" i="217"/>
  <c r="D7" i="217"/>
  <c r="C7" i="217"/>
  <c r="B7" i="217"/>
  <c r="M41" i="214"/>
  <c r="L41" i="214"/>
  <c r="K41" i="214"/>
  <c r="J41" i="214"/>
  <c r="I41" i="214"/>
  <c r="H41" i="214"/>
  <c r="G41" i="214"/>
  <c r="F41" i="214"/>
  <c r="E41" i="214"/>
  <c r="D41" i="214"/>
  <c r="C41" i="214"/>
  <c r="B41" i="214"/>
  <c r="S24" i="213"/>
  <c r="S32" i="213" s="1"/>
  <c r="S23" i="213"/>
  <c r="S31" i="213" s="1"/>
  <c r="S22" i="213"/>
  <c r="S30" i="213" s="1"/>
  <c r="S21" i="213"/>
  <c r="S29" i="213" s="1"/>
  <c r="S20" i="213"/>
  <c r="S28" i="213" s="1"/>
  <c r="S36" i="213" s="1"/>
  <c r="S19" i="213"/>
  <c r="S27" i="213" s="1"/>
  <c r="S35" i="213" s="1"/>
  <c r="S18" i="213"/>
  <c r="S26" i="213" s="1"/>
  <c r="S34" i="213" s="1"/>
  <c r="S17" i="213"/>
  <c r="S25" i="213" s="1"/>
  <c r="S33" i="213" s="1"/>
  <c r="E26" i="206" l="1"/>
  <c r="D26" i="206"/>
  <c r="C26" i="206"/>
  <c r="B26" i="206"/>
  <c r="E31" i="172"/>
  <c r="D31" i="172"/>
  <c r="C31" i="172"/>
  <c r="B31" i="172"/>
  <c r="E35" i="157"/>
  <c r="D35" i="157"/>
  <c r="C35" i="157"/>
  <c r="B35" i="157"/>
  <c r="B41" i="3" l="1"/>
  <c r="C41" i="3"/>
  <c r="D41" i="3"/>
  <c r="E41" i="3"/>
  <c r="F41" i="3"/>
  <c r="G41" i="3"/>
  <c r="H41" i="3"/>
  <c r="I41" i="3"/>
  <c r="J41" i="3"/>
  <c r="K41" i="3"/>
  <c r="L41" i="3"/>
  <c r="M41" i="3"/>
  <c r="S17" i="145" l="1"/>
  <c r="S18" i="145"/>
  <c r="S26" i="145" s="1"/>
  <c r="S34" i="145" s="1"/>
  <c r="S19" i="145"/>
  <c r="S20" i="145"/>
  <c r="S28" i="145" s="1"/>
  <c r="S36" i="145" s="1"/>
  <c r="S21" i="145"/>
  <c r="S22" i="145"/>
  <c r="S30" i="145" s="1"/>
  <c r="S23" i="145"/>
  <c r="S31" i="145" s="1"/>
  <c r="S24" i="145"/>
  <c r="S32" i="145" s="1"/>
  <c r="S25" i="145"/>
  <c r="S27" i="145"/>
  <c r="S35" i="145" s="1"/>
  <c r="S29" i="145"/>
  <c r="S33" i="145"/>
  <c r="A10" i="72" l="1"/>
  <c r="A9" i="72"/>
  <c r="A8" i="72"/>
  <c r="P7" i="78" l="1"/>
  <c r="O7" i="78"/>
  <c r="N7" i="78"/>
  <c r="M7" i="78"/>
  <c r="L7" i="78"/>
  <c r="K7" i="78"/>
  <c r="J7" i="78"/>
  <c r="I7" i="78"/>
  <c r="H7" i="78"/>
  <c r="G7" i="78"/>
  <c r="F7" i="78"/>
  <c r="E7" i="78"/>
  <c r="D7" i="78"/>
  <c r="C7" i="78"/>
  <c r="B7" i="78"/>
  <c r="P7" i="75"/>
  <c r="O7" i="75"/>
  <c r="N7" i="75"/>
  <c r="M7" i="75"/>
  <c r="L7" i="75"/>
  <c r="K7" i="75"/>
  <c r="J7" i="75"/>
  <c r="I7" i="75"/>
  <c r="H7" i="75"/>
  <c r="G7" i="75"/>
  <c r="F7" i="75"/>
  <c r="E7" i="75"/>
  <c r="D7" i="75"/>
  <c r="C7" i="75"/>
  <c r="B7" i="75"/>
  <c r="M7" i="72"/>
  <c r="L7" i="72"/>
  <c r="K7" i="72"/>
  <c r="P7" i="72"/>
  <c r="O7" i="72"/>
  <c r="N7" i="72"/>
  <c r="J7" i="72"/>
  <c r="I7" i="72"/>
  <c r="H7" i="72"/>
  <c r="G7" i="72"/>
  <c r="F7" i="72"/>
  <c r="E7" i="72"/>
  <c r="B7" i="72"/>
  <c r="C7" i="72"/>
  <c r="D7" i="72"/>
</calcChain>
</file>

<file path=xl/sharedStrings.xml><?xml version="1.0" encoding="utf-8"?>
<sst xmlns="http://schemas.openxmlformats.org/spreadsheetml/2006/main" count="584" uniqueCount="151">
  <si>
    <t>Table Number</t>
  </si>
  <si>
    <t>Males</t>
  </si>
  <si>
    <t>Females</t>
  </si>
  <si>
    <t>Total</t>
  </si>
  <si>
    <t>Saudi</t>
  </si>
  <si>
    <t>Back to index</t>
  </si>
  <si>
    <t>Age group</t>
  </si>
  <si>
    <t xml:space="preserve">Non-Saudi              </t>
  </si>
  <si>
    <t>0 - 14</t>
  </si>
  <si>
    <t>15 - 24</t>
  </si>
  <si>
    <t>25 -34</t>
  </si>
  <si>
    <t>35 - 44</t>
  </si>
  <si>
    <t>45 - 54</t>
  </si>
  <si>
    <t>55 - 64</t>
  </si>
  <si>
    <t>+65</t>
  </si>
  <si>
    <t>Administrative region</t>
  </si>
  <si>
    <t>January</t>
  </si>
  <si>
    <t>February</t>
  </si>
  <si>
    <t>March</t>
  </si>
  <si>
    <t>Eastern Region</t>
  </si>
  <si>
    <t>Aseer</t>
  </si>
  <si>
    <t>Tabuk</t>
  </si>
  <si>
    <t>Hail</t>
  </si>
  <si>
    <t>Northern Borders</t>
  </si>
  <si>
    <t>Jazan</t>
  </si>
  <si>
    <t>Najran</t>
  </si>
  <si>
    <t>Month</t>
  </si>
  <si>
    <t>One time</t>
  </si>
  <si>
    <t>Twice</t>
  </si>
  <si>
    <t>Three times</t>
  </si>
  <si>
    <t xml:space="preserve">More than three times </t>
  </si>
  <si>
    <t>Type of flight</t>
  </si>
  <si>
    <t>Individual</t>
  </si>
  <si>
    <t xml:space="preserve">With friends </t>
  </si>
  <si>
    <t xml:space="preserve">With family </t>
  </si>
  <si>
    <t xml:space="preserve">Type of dwelling   </t>
  </si>
  <si>
    <t xml:space="preserve">Hotels </t>
  </si>
  <si>
    <t xml:space="preserve">Hotel apartments </t>
  </si>
  <si>
    <t>Private housing</t>
  </si>
  <si>
    <t xml:space="preserve">Hotel villas </t>
  </si>
  <si>
    <t xml:space="preserve">Housing with relatives or friends  </t>
  </si>
  <si>
    <t xml:space="preserve">Serviced apartments </t>
  </si>
  <si>
    <t xml:space="preserve">Other </t>
  </si>
  <si>
    <t>Payment responsibility</t>
  </si>
  <si>
    <t>Personal account or family</t>
  </si>
  <si>
    <t xml:space="preserve">Charity </t>
  </si>
  <si>
    <t>Governmental entities</t>
  </si>
  <si>
    <t>Other</t>
  </si>
  <si>
    <t>Source: Pilgrims Experience Program (PEP)</t>
  </si>
  <si>
    <t>Age groups</t>
  </si>
  <si>
    <t>Percentage distribution</t>
  </si>
  <si>
    <t>Type of port</t>
  </si>
  <si>
    <t>Sea</t>
  </si>
  <si>
    <t>Land</t>
  </si>
  <si>
    <t>Air</t>
  </si>
  <si>
    <t xml:space="preserve"> Umrah Statistics for Q1 2025</t>
  </si>
  <si>
    <t>Table Title</t>
  </si>
  <si>
    <t>Distribution of internal Umrah performers by month, administrative region and gender for Q1 2025</t>
  </si>
  <si>
    <t xml:space="preserve">Distribution of internal non-Saudi Umrah performers by month, administrative region, and gender for Q1 of 2025  </t>
  </si>
  <si>
    <t xml:space="preserve">Distribution of internal Saudi Umrah performers by month, administrative region and gender for Q1 2025 </t>
  </si>
  <si>
    <t>Distribution of internal Umrah performers by month and type of accommodation for Q1 2025</t>
  </si>
  <si>
    <t>Distribution of internal Umrah performers by month and payment responsibility for Q1 2025</t>
  </si>
  <si>
    <t>Distribution of external Umrah performers by gender and month for the Q1 of 2025</t>
  </si>
  <si>
    <t xml:space="preserve"> Relative distribution of external Umrah performers by age groups for Q1 of 2025</t>
  </si>
  <si>
    <t>Relative distribution of external Umrah performers by port of entry for Q1 of 2025</t>
  </si>
  <si>
    <t>Total internal Umrah performers by gender, nationality, and age groups for Q1 2025</t>
  </si>
  <si>
    <t xml:space="preserve">Internal Umrah performers by the number of Umrahs, month, and gender for the Q1 of 2025 </t>
  </si>
  <si>
    <t xml:space="preserve"> Internal Saudi Umrah performers by the number of Umrahs, month, and gender for the Q1 of 2025  </t>
  </si>
  <si>
    <t xml:space="preserve"> Internal Non-Saudi Umrah performers by the number of Umrahs, month, and gender for the Q1 of 2025 </t>
  </si>
  <si>
    <t>Ar Riyadh</t>
  </si>
  <si>
    <t>Makkah Al Mukarramah</t>
  </si>
  <si>
    <t>Al Madinah Al Munawwarah</t>
  </si>
  <si>
    <t>Al Qaseem</t>
  </si>
  <si>
    <t>Al Bahah</t>
  </si>
  <si>
    <t>Al Jawf</t>
  </si>
  <si>
    <t xml:space="preserve">Distribution of Internal Saudi Al Madinah Al Munawwarah visitors by month, administrative region, and gender for Q1 of 2025 </t>
  </si>
  <si>
    <t xml:space="preserve">Distribution of internal non-Saudi Al Madinah Al Munawwarah visitors by month, administrative region, and gender for Q1 of 2025  </t>
  </si>
  <si>
    <t xml:space="preserve">Internal Saudi Al Madinah Al Munawwarah visitors by number of visits, month, and gender for Q1 of 2025  </t>
  </si>
  <si>
    <t xml:space="preserve">Internal non-Saudi Al Madinah Al Munawwarah visitors by number of visits, month, and gender for Q1 of 2025 </t>
  </si>
  <si>
    <t>Source: General Authority for Statistics - Umrah and Al Madinah Al Munawwarah visit survey.</t>
  </si>
  <si>
    <t>Source: Ministry of Tourism and General Authority for Statistics - Umrah and Al Madinah Al Munawwarah visit survey.</t>
  </si>
  <si>
    <t>Source: Pilgrims Experience Program and General Authority for Statistics - Umrah and Al Madinah Al Munawwarah visit survey.</t>
  </si>
  <si>
    <t xml:space="preserve">Type of accommodation   </t>
  </si>
  <si>
    <t>Note: Al Madinah Al Munawwarah visitors from within include visitors for religious purposes only and do not include residents of Al Madinah Al Munawwarah city.</t>
  </si>
  <si>
    <t xml:space="preserve">Chalets </t>
  </si>
  <si>
    <t>*Note: The type of accommodation does not include Umrah performers from Makkah Al Mukarramah city or those who did not stay overnight in Makkah Al Mukarramah city.</t>
  </si>
  <si>
    <t>Chalets</t>
  </si>
  <si>
    <t>0 - 15</t>
  </si>
  <si>
    <t>16-25</t>
  </si>
  <si>
    <t>26-45</t>
  </si>
  <si>
    <t>46-60</t>
  </si>
  <si>
    <t>60+</t>
  </si>
  <si>
    <t>City visitors as a major destination</t>
  </si>
  <si>
    <t>City visitors as an additional destination</t>
  </si>
  <si>
    <t>Distribution of visitors to Medina from abroad by type of visitor for the first quarter of 2025</t>
  </si>
  <si>
    <t>Source: Ministry of Tourism (preliminary data), data includes overnight visitors only - and Medina as a city.</t>
  </si>
  <si>
    <t xml:space="preserve">Source: Ministry of Tourism (preliminary data), data includes overnight visitors only - and Medina as a city. </t>
  </si>
  <si>
    <t>Includes Medina visitors as a primary destination and Medina visitors as an additional destination.</t>
  </si>
  <si>
    <t>Note: Al Madinah Al Munawwarah visitors from within include visitors for religious purposes only and do not include residents of Al Madinah Al Munawwarah city and visitors that did not stay overnight.</t>
  </si>
  <si>
    <t>Distribution of Al Madinah Al Munawwarah external visitors by gender and month for the Q1 of 2025</t>
  </si>
  <si>
    <t xml:space="preserve"> Relative distribution of Al Madinah Al Munawwarah external visitors by age groups for Q1 of 2025</t>
  </si>
  <si>
    <t>Relative distribution of Al Madinah Al Munawwarah external visitors by port of entry for Q1 of 2025</t>
  </si>
  <si>
    <t>Total Al Madinah Al Munawwarah internal visitors by gender, nationality, and age group for Q1 2025</t>
  </si>
  <si>
    <t>Distribution of Al Madinah Al Munawwarah internal visitors by month, administrative region, and gender for Q1 2025</t>
  </si>
  <si>
    <t xml:space="preserve">Al Madinah Al Munawwarah internal visitors by number of visits, month, and gender for the Q1 of 2025 </t>
  </si>
  <si>
    <t>Distribution of Al Madinah Al Munawwarah internal visitors by month and type of the trip for Q1 of 2025</t>
  </si>
  <si>
    <t>Distribution of Al Madinah Al Munawwarah internal visitors by month and type of accommodation for Q1 of 2025</t>
  </si>
  <si>
    <t>Distribution of Al Madinah Al Munawwarah internal visitors by month and payment responsibility for Q1 of 2025</t>
  </si>
  <si>
    <t>Total Umrah performers  (Domestic and International) by Gender – Q1 2025</t>
  </si>
  <si>
    <t>Domestic and international Umrah pilgrims</t>
  </si>
  <si>
    <t>Domestic Umrah pilgrims</t>
  </si>
  <si>
    <t>International Umrah pilgrims</t>
  </si>
  <si>
    <t>Total Pilgrims visiting Medina  (Domestic and International) by Gender – Q1 2025</t>
  </si>
  <si>
    <t>Domestic visitors</t>
  </si>
  <si>
    <t>International visitors</t>
  </si>
  <si>
    <t>Domestic and international visitors</t>
  </si>
  <si>
    <t>Note: Visitors to Al Madinah Al Munawwarah from outside include only overnight visitors — and refer to Al Madinah Al Munawwarah as a city.
اطرح سؤالك على ChatGPT</t>
  </si>
  <si>
    <t xml:space="preserve">Distribution of internal Umrah performers by month and patterns of Umrah performance based on the composition of the accompanying group  for the Q1 2025
</t>
  </si>
  <si>
    <t xml:space="preserve">Distribution of internal Saudi Umrah performers by month, administrative region and gender for the Q1 2025 </t>
  </si>
  <si>
    <t>Distribution of internal Umrah performers by month and patterns of Umrah performance based on the composition of the accompanying group  for the Q1 2025</t>
  </si>
  <si>
    <t xml:space="preserve">Distribution of Internal Saudi Al Madinah Al Munawwarah visitors by month, administrative region, and gender for Q1 of 2025 </t>
  </si>
  <si>
    <t>Table (1.0)</t>
  </si>
  <si>
    <t>Table (1.1)</t>
  </si>
  <si>
    <t>Table (1.2)</t>
  </si>
  <si>
    <t>Table (1.4)</t>
  </si>
  <si>
    <t>Table (1.3)</t>
  </si>
  <si>
    <t>Table (1.5)</t>
  </si>
  <si>
    <t>Table (1.6)</t>
  </si>
  <si>
    <t>Table (1.7)</t>
  </si>
  <si>
    <t>Table (1.8)</t>
  </si>
  <si>
    <t>Table (1.9)</t>
  </si>
  <si>
    <t>Table (1.10)</t>
  </si>
  <si>
    <t>Table (1.11)</t>
  </si>
  <si>
    <t>Table (1.12)</t>
  </si>
  <si>
    <t>Table (1.13)</t>
  </si>
  <si>
    <t>Table (2.0)</t>
  </si>
  <si>
    <t>Table (2.2)</t>
  </si>
  <si>
    <t>Table (2.1)</t>
  </si>
  <si>
    <t>Table (2.3)</t>
  </si>
  <si>
    <t>Table (2.4)</t>
  </si>
  <si>
    <t>Table (2.5)</t>
  </si>
  <si>
    <t>Table (2.6)</t>
  </si>
  <si>
    <t>Table (2.7)</t>
  </si>
  <si>
    <t>Table (2.8)</t>
  </si>
  <si>
    <t>Table (2.9)</t>
  </si>
  <si>
    <t>Table (2.10)</t>
  </si>
  <si>
    <t>Table (2.11)</t>
  </si>
  <si>
    <t>Table (2.13)</t>
  </si>
  <si>
    <t>Table (2.14)</t>
  </si>
  <si>
    <t>Umrah Department</t>
  </si>
  <si>
    <t>Madinah Visit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</si>
</sst>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0.0%"/>
    <numFmt numFmtId="167" formatCode="_-* #,##0_-;\-* #,##0_-;_-* &quot;-&quot;??_-;_-@_-"/>
    <numFmt numFmtId="168" formatCode="_-* #,##0_-;_-* #,##0\-;_-* &quot;-&quot;??_-;_-@_-"/>
    <numFmt numFmtId="169" formatCode="_-* #,##0.0_-;\-* #,##0.0_-;_-* &quot;-&quot;??_-;_-@_-"/>
    <numFmt numFmtId="170" formatCode="0.0"/>
  </numFmts>
  <fonts count="113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Frutiger LT Arabic 45 Light"/>
    </font>
    <font>
      <b/>
      <sz val="12"/>
      <name val="Frutiger LT Arabic 45 Light"/>
    </font>
    <font>
      <b/>
      <i/>
      <sz val="12"/>
      <color indexed="16"/>
      <name val="Frutiger LT Arabic 45 Light"/>
    </font>
    <font>
      <b/>
      <i/>
      <sz val="18"/>
      <color indexed="16"/>
      <name val="Frutiger LT Arabic 45 Light"/>
    </font>
    <font>
      <sz val="12"/>
      <name val="Frutiger LT Arabic 45 Light"/>
    </font>
    <font>
      <b/>
      <sz val="8"/>
      <name val="Frutiger LT Arabic 45 Light"/>
    </font>
    <font>
      <sz val="11"/>
      <color theme="1"/>
      <name val="Frutiger LT Arabic 45 Light"/>
    </font>
    <font>
      <sz val="8"/>
      <name val="Frutiger LT Arabic 45 Light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b/>
      <sz val="9"/>
      <name val="Frutiger LT Arabic 45 Light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b/>
      <sz val="11"/>
      <name val="Frutiger LT Arabic 45 Light"/>
    </font>
    <font>
      <sz val="11"/>
      <name val="Frutiger LT Arabic 45 Light"/>
    </font>
    <font>
      <sz val="9"/>
      <name val="Frutiger LT Arabic 45 Light"/>
    </font>
    <font>
      <sz val="7"/>
      <name val="Frutiger LT Arabic 45 Light"/>
    </font>
    <font>
      <sz val="10"/>
      <name val="Frutiger LT Arabic 45 Light"/>
    </font>
    <font>
      <b/>
      <sz val="9"/>
      <name val="Frutiger LT Arabic 45 Light"/>
    </font>
    <font>
      <b/>
      <sz val="12"/>
      <color rgb="FF44546A"/>
      <name val="Frutiger LT Arabic 45 Light"/>
    </font>
    <font>
      <sz val="8"/>
      <color rgb="FF8C96A7"/>
      <name val="Frutiger LT Arabic 45 Light"/>
    </font>
    <font>
      <b/>
      <sz val="7"/>
      <name val="Frutiger LT Arabic 45 Light"/>
    </font>
    <font>
      <b/>
      <sz val="14"/>
      <name val="Frutiger LT Arabic 45 Light"/>
    </font>
    <font>
      <b/>
      <sz val="10"/>
      <name val="Frutiger LT Arabic 45 Light"/>
    </font>
    <font>
      <sz val="9"/>
      <name val="Frutiger LT Arabic 45 Light"/>
    </font>
    <font>
      <b/>
      <sz val="28"/>
      <color rgb="FFFF0000"/>
      <name val="Frutiger LT Arabic 45 Light"/>
    </font>
    <font>
      <sz val="28"/>
      <color rgb="FFFF0000"/>
      <name val="Frutiger LT Arabic 45 Light"/>
    </font>
    <font>
      <sz val="10"/>
      <name val="Arial"/>
      <family val="2"/>
    </font>
    <font>
      <sz val="7"/>
      <color rgb="FF8C96A7"/>
      <name val="Frutiger LT Arabic 55 Roman"/>
    </font>
    <font>
      <sz val="8"/>
      <name val="Frutiger LT Arabic 55 Roman"/>
    </font>
    <font>
      <b/>
      <sz val="7"/>
      <name val="Neo Sans Arabic"/>
      <family val="2"/>
    </font>
    <font>
      <u/>
      <sz val="9"/>
      <color theme="10"/>
      <name val="Neo Sans Arabic"/>
      <family val="2"/>
    </font>
    <font>
      <sz val="9"/>
      <name val="Neo Sans Arabic"/>
      <family val="2"/>
    </font>
    <font>
      <sz val="8"/>
      <color rgb="FF8C96A7"/>
      <name val="Neo Sans Arabic"/>
      <family val="2"/>
    </font>
    <font>
      <b/>
      <i/>
      <sz val="12"/>
      <color theme="1"/>
      <name val="Frutiger LT Arabic 45 Light"/>
    </font>
    <font>
      <sz val="7"/>
      <color rgb="FF8C96A7"/>
      <name val="Frutiger LT Arabic 45 Light"/>
    </font>
    <font>
      <sz val="8"/>
      <name val="Frutiger LT 55 Roman"/>
    </font>
    <font>
      <b/>
      <sz val="12"/>
      <name val="Frutiger LT 55 Roman"/>
    </font>
    <font>
      <b/>
      <sz val="8"/>
      <color theme="0"/>
      <name val="Frutiger LT Arabic 55 Roman"/>
    </font>
    <font>
      <b/>
      <sz val="7"/>
      <color theme="0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2"/>
      <color rgb="FF44546A"/>
      <name val="Neo Sans Arabic"/>
      <family val="2"/>
    </font>
    <font>
      <sz val="7"/>
      <color theme="0" tint="-0.499984740745262"/>
      <name val="Frutiger LT Arabic 55 Roman"/>
    </font>
    <font>
      <b/>
      <sz val="14"/>
      <name val="Frutiger LT Arabic 55 Roman"/>
    </font>
    <font>
      <u/>
      <sz val="9"/>
      <color rgb="FF0070C0"/>
      <name val="Neo Sans Arabic"/>
      <family val="2"/>
    </font>
    <font>
      <b/>
      <sz val="8"/>
      <name val="Frutiger LT Arabic 55 Roman"/>
    </font>
    <font>
      <b/>
      <sz val="24"/>
      <name val="Frutiger LT Arabic 55 Roman"/>
    </font>
    <font>
      <sz val="14"/>
      <name val="Frutiger LT Arabic 55 Roman"/>
    </font>
    <font>
      <sz val="11"/>
      <color theme="1"/>
      <name val="Frutiger LT Arabic 55 Roman"/>
    </font>
    <font>
      <sz val="11"/>
      <color theme="1"/>
      <name val="Neo Sans Arabic"/>
      <family val="2"/>
    </font>
    <font>
      <sz val="8"/>
      <color theme="1"/>
      <name val="Frutiger LT Arabic 55 Roman"/>
    </font>
    <font>
      <sz val="12"/>
      <color rgb="FF44546A"/>
      <name val="Frutiger LT Arabic 55 Roman"/>
    </font>
    <font>
      <u/>
      <sz val="9"/>
      <color rgb="FF0070C0"/>
      <name val="Frutiger LT Arabic 55 Roman"/>
    </font>
    <font>
      <b/>
      <sz val="10"/>
      <name val="Frutiger LT Arabic 55 Roman"/>
    </font>
    <font>
      <b/>
      <sz val="18"/>
      <name val="Frutiger LT Arabic 55 Roman"/>
    </font>
    <font>
      <b/>
      <i/>
      <sz val="18"/>
      <color indexed="16"/>
      <name val="Frutiger LT Arabic 55 Roman"/>
    </font>
    <font>
      <sz val="12"/>
      <name val="Frutiger LT Arabic 55 Roman"/>
    </font>
    <font>
      <b/>
      <u/>
      <sz val="8"/>
      <color theme="10"/>
      <name val="Frutiger LT Arabic 55 Roman"/>
    </font>
    <font>
      <sz val="12"/>
      <color rgb="FF44546A"/>
      <name val="Neo Sans Arabic"/>
      <family val="2"/>
    </font>
    <font>
      <sz val="7"/>
      <color theme="1"/>
      <name val="Frutiger LT Arabic 55 Roman"/>
    </font>
    <font>
      <sz val="12"/>
      <color theme="0"/>
      <name val="Frutiger LT Arabic 55 Roman"/>
    </font>
    <font>
      <b/>
      <sz val="16"/>
      <name val="Frutiger LT Arabic 55 Roman"/>
    </font>
    <font>
      <sz val="11"/>
      <color theme="2" tint="-0.749992370372631"/>
      <name val="Frutiger LT Arabic 55 Roman"/>
    </font>
    <font>
      <sz val="10"/>
      <color theme="10"/>
      <name val="Arial"/>
      <family val="2"/>
    </font>
    <font>
      <sz val="8"/>
      <color theme="0"/>
      <name val="Frutiger LT Arabic 55 Roman"/>
    </font>
    <font>
      <b/>
      <sz val="18"/>
      <color rgb="FF44546A"/>
      <name val="Frutiger LT Arabic 45 Light"/>
    </font>
    <font>
      <sz val="18"/>
      <color rgb="FFFF0000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BF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161">
    <xf numFmtId="0" fontId="0" fillId="0" borderId="0"/>
    <xf numFmtId="0" fontId="20" fillId="0" borderId="0"/>
    <xf numFmtId="164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1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9" fillId="5" borderId="0" applyNumberFormat="0" applyBorder="0" applyAlignment="0" applyProtection="0"/>
    <xf numFmtId="0" fontId="30" fillId="7" borderId="13" applyNumberFormat="0" applyAlignment="0" applyProtection="0"/>
    <xf numFmtId="0" fontId="31" fillId="8" borderId="14" applyNumberFormat="0" applyAlignment="0" applyProtection="0"/>
    <xf numFmtId="0" fontId="32" fillId="8" borderId="13" applyNumberFormat="0" applyAlignment="0" applyProtection="0"/>
    <xf numFmtId="0" fontId="33" fillId="0" borderId="15" applyNumberFormat="0" applyFill="0" applyAlignment="0" applyProtection="0"/>
    <xf numFmtId="0" fontId="34" fillId="9" borderId="16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8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38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38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38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38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38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0" borderId="0"/>
    <xf numFmtId="0" fontId="39" fillId="6" borderId="0" applyNumberFormat="0" applyBorder="0" applyAlignment="0" applyProtection="0"/>
    <xf numFmtId="0" fontId="13" fillId="10" borderId="17" applyNumberFormat="0" applyFont="0" applyAlignment="0" applyProtection="0"/>
    <xf numFmtId="0" fontId="38" fillId="14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34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12" fillId="0" borderId="0"/>
    <xf numFmtId="9" fontId="1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0" borderId="0"/>
    <xf numFmtId="0" fontId="12" fillId="10" borderId="17" applyNumberFormat="0" applyFont="0" applyAlignment="0" applyProtection="0"/>
    <xf numFmtId="0" fontId="19" fillId="0" borderId="0"/>
    <xf numFmtId="0" fontId="40" fillId="0" borderId="0"/>
    <xf numFmtId="0" fontId="50" fillId="0" borderId="0" applyNumberFormat="0" applyFill="0" applyBorder="0" applyAlignment="0" applyProtection="0"/>
    <xf numFmtId="43" fontId="40" fillId="0" borderId="0" applyFont="0" applyFill="0" applyBorder="0" applyAlignment="0" applyProtection="0"/>
    <xf numFmtId="0" fontId="11" fillId="0" borderId="0"/>
    <xf numFmtId="164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0" borderId="0"/>
    <xf numFmtId="0" fontId="10" fillId="10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9" fontId="52" fillId="0" borderId="0" applyFont="0" applyFill="0" applyBorder="0" applyAlignment="0" applyProtection="0"/>
    <xf numFmtId="0" fontId="9" fillId="0" borderId="0"/>
    <xf numFmtId="164" fontId="54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8" fillId="0" borderId="0"/>
    <xf numFmtId="0" fontId="40" fillId="0" borderId="0"/>
    <xf numFmtId="0" fontId="8" fillId="0" borderId="0"/>
    <xf numFmtId="0" fontId="19" fillId="0" borderId="0"/>
    <xf numFmtId="43" fontId="8" fillId="0" borderId="0" applyFont="0" applyFill="0" applyBorder="0" applyAlignment="0" applyProtection="0"/>
    <xf numFmtId="0" fontId="56" fillId="0" borderId="0"/>
    <xf numFmtId="0" fontId="8" fillId="0" borderId="0"/>
    <xf numFmtId="165" fontId="8" fillId="0" borderId="0" applyFont="0" applyFill="0" applyBorder="0" applyAlignment="0" applyProtection="0"/>
    <xf numFmtId="0" fontId="57" fillId="0" borderId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5" fontId="72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23" fillId="0" borderId="0" applyNumberForma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84">
    <xf numFmtId="0" fontId="0" fillId="0" borderId="0" xfId="0"/>
    <xf numFmtId="0" fontId="42" fillId="2" borderId="0" xfId="0" applyFont="1" applyFill="1" applyAlignment="1">
      <alignment vertical="center" shrinkToFit="1"/>
    </xf>
    <xf numFmtId="0" fontId="42" fillId="2" borderId="0" xfId="0" applyFont="1" applyFill="1" applyAlignment="1">
      <alignment vertical="center"/>
    </xf>
    <xf numFmtId="0" fontId="44" fillId="2" borderId="0" xfId="0" applyFont="1" applyFill="1" applyAlignment="1">
      <alignment vertical="center" shrinkToFit="1"/>
    </xf>
    <xf numFmtId="0" fontId="43" fillId="2" borderId="0" xfId="0" applyFont="1" applyFill="1" applyAlignment="1">
      <alignment horizontal="center" vertical="center" shrinkToFit="1"/>
    </xf>
    <xf numFmtId="0" fontId="45" fillId="2" borderId="0" xfId="0" applyFont="1" applyFill="1" applyAlignment="1">
      <alignment vertical="center" shrinkToFit="1"/>
    </xf>
    <xf numFmtId="0" fontId="45" fillId="2" borderId="0" xfId="0" applyFont="1" applyFill="1" applyAlignment="1">
      <alignment vertical="center"/>
    </xf>
    <xf numFmtId="0" fontId="44" fillId="2" borderId="0" xfId="0" applyFont="1" applyFill="1" applyAlignment="1">
      <alignment vertical="top"/>
    </xf>
    <xf numFmtId="0" fontId="43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7" fillId="2" borderId="0" xfId="0" applyFont="1" applyFill="1" applyAlignment="1">
      <alignment horizontal="right" vertical="center"/>
    </xf>
    <xf numFmtId="0" fontId="48" fillId="0" borderId="0" xfId="55" applyFont="1"/>
    <xf numFmtId="0" fontId="49" fillId="2" borderId="0" xfId="0" applyFont="1" applyFill="1" applyAlignment="1">
      <alignment vertical="center"/>
    </xf>
    <xf numFmtId="0" fontId="47" fillId="2" borderId="0" xfId="1" applyFont="1" applyFill="1" applyAlignment="1">
      <alignment horizontal="center" vertical="center" shrinkToFit="1"/>
    </xf>
    <xf numFmtId="0" fontId="49" fillId="2" borderId="0" xfId="0" applyFont="1" applyFill="1" applyAlignment="1">
      <alignment vertical="center" shrinkToFit="1"/>
    </xf>
    <xf numFmtId="0" fontId="51" fillId="3" borderId="0" xfId="128" applyFont="1" applyFill="1" applyAlignment="1">
      <alignment vertical="center" wrapText="1"/>
    </xf>
    <xf numFmtId="0" fontId="58" fillId="2" borderId="0" xfId="0" applyFont="1" applyFill="1" applyAlignment="1">
      <alignment vertical="center"/>
    </xf>
    <xf numFmtId="0" fontId="58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61" fillId="3" borderId="0" xfId="0" applyFont="1" applyFill="1" applyAlignment="1">
      <alignment vertical="center" shrinkToFit="1"/>
    </xf>
    <xf numFmtId="0" fontId="61" fillId="2" borderId="0" xfId="0" applyFont="1" applyFill="1" applyAlignment="1">
      <alignment vertical="center" shrinkToFit="1"/>
    </xf>
    <xf numFmtId="0" fontId="58" fillId="2" borderId="0" xfId="0" applyFont="1" applyFill="1" applyAlignment="1">
      <alignment horizontal="center" vertical="center" shrinkToFit="1"/>
    </xf>
    <xf numFmtId="0" fontId="62" fillId="2" borderId="0" xfId="0" applyFont="1" applyFill="1" applyAlignment="1">
      <alignment vertical="center" shrinkToFit="1"/>
    </xf>
    <xf numFmtId="0" fontId="63" fillId="2" borderId="0" xfId="1" applyFont="1" applyFill="1" applyAlignment="1">
      <alignment horizontal="center" vertical="center" shrinkToFit="1"/>
    </xf>
    <xf numFmtId="0" fontId="60" fillId="2" borderId="0" xfId="0" applyFont="1" applyFill="1" applyAlignment="1">
      <alignment vertical="center"/>
    </xf>
    <xf numFmtId="0" fontId="53" fillId="2" borderId="0" xfId="1" applyFont="1" applyFill="1" applyAlignment="1">
      <alignment horizontal="center" vertical="center" shrinkToFit="1"/>
    </xf>
    <xf numFmtId="0" fontId="64" fillId="3" borderId="0" xfId="128" applyFont="1" applyFill="1" applyAlignment="1">
      <alignment vertical="center" wrapText="1"/>
    </xf>
    <xf numFmtId="0" fontId="47" fillId="2" borderId="0" xfId="0" applyFont="1" applyFill="1" applyAlignment="1">
      <alignment horizontal="center" vertical="center" shrinkToFit="1"/>
    </xf>
    <xf numFmtId="0" fontId="64" fillId="0" borderId="1" xfId="83" applyFont="1" applyBorder="1" applyAlignment="1">
      <alignment vertical="center" wrapText="1"/>
    </xf>
    <xf numFmtId="10" fontId="47" fillId="2" borderId="0" xfId="115" applyNumberFormat="1" applyFont="1" applyFill="1" applyAlignment="1">
      <alignment horizontal="center" vertical="center" shrinkToFit="1"/>
    </xf>
    <xf numFmtId="0" fontId="68" fillId="2" borderId="0" xfId="0" applyFont="1" applyFill="1" applyAlignment="1">
      <alignment vertical="center" shrinkToFit="1"/>
    </xf>
    <xf numFmtId="0" fontId="68" fillId="2" borderId="0" xfId="0" applyFont="1" applyFill="1" applyAlignment="1">
      <alignment horizontal="right" vertical="center"/>
    </xf>
    <xf numFmtId="0" fontId="47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vertical="center"/>
    </xf>
    <xf numFmtId="0" fontId="69" fillId="2" borderId="0" xfId="1" applyFont="1" applyFill="1" applyAlignment="1">
      <alignment horizontal="center" vertical="center" shrinkToFit="1"/>
    </xf>
    <xf numFmtId="0" fontId="67" fillId="2" borderId="0" xfId="1" applyFont="1" applyFill="1" applyAlignment="1">
      <alignment horizontal="center" vertical="center" shrinkToFit="1"/>
    </xf>
    <xf numFmtId="0" fontId="70" fillId="2" borderId="0" xfId="12" applyFont="1" applyFill="1" applyAlignment="1">
      <alignment vertical="center"/>
    </xf>
    <xf numFmtId="0" fontId="71" fillId="3" borderId="0" xfId="0" applyFont="1" applyFill="1" applyAlignment="1">
      <alignment horizontal="center" vertical="center" wrapText="1"/>
    </xf>
    <xf numFmtId="0" fontId="66" fillId="2" borderId="0" xfId="0" applyFont="1" applyFill="1" applyAlignment="1">
      <alignment horizontal="center" vertical="center" shrinkToFit="1"/>
    </xf>
    <xf numFmtId="0" fontId="49" fillId="2" borderId="0" xfId="55" applyFont="1" applyFill="1" applyAlignment="1">
      <alignment vertical="center"/>
    </xf>
    <xf numFmtId="0" fontId="65" fillId="3" borderId="9" xfId="124" applyFont="1" applyFill="1" applyBorder="1" applyAlignment="1">
      <alignment vertical="center"/>
    </xf>
    <xf numFmtId="0" fontId="51" fillId="3" borderId="0" xfId="116" applyFont="1" applyFill="1" applyAlignment="1">
      <alignment vertical="center" wrapText="1"/>
    </xf>
    <xf numFmtId="1" fontId="43" fillId="2" borderId="0" xfId="0" applyNumberFormat="1" applyFont="1" applyFill="1" applyAlignment="1">
      <alignment horizontal="center" vertical="center" shrinkToFit="1"/>
    </xf>
    <xf numFmtId="1" fontId="43" fillId="2" borderId="0" xfId="0" applyNumberFormat="1" applyFont="1" applyFill="1" applyAlignment="1">
      <alignment vertical="center"/>
    </xf>
    <xf numFmtId="1" fontId="42" fillId="2" borderId="0" xfId="0" applyNumberFormat="1" applyFont="1" applyFill="1" applyAlignment="1">
      <alignment vertical="center"/>
    </xf>
    <xf numFmtId="166" fontId="42" fillId="2" borderId="0" xfId="115" applyNumberFormat="1" applyFont="1" applyFill="1" applyAlignment="1">
      <alignment vertical="center" shrinkToFit="1"/>
    </xf>
    <xf numFmtId="166" fontId="47" fillId="2" borderId="0" xfId="115" applyNumberFormat="1" applyFont="1" applyFill="1" applyAlignment="1">
      <alignment vertical="center"/>
    </xf>
    <xf numFmtId="0" fontId="75" fillId="2" borderId="3" xfId="56" applyFont="1" applyFill="1" applyBorder="1" applyAlignment="1">
      <alignment vertical="top" shrinkToFit="1"/>
    </xf>
    <xf numFmtId="0" fontId="77" fillId="2" borderId="0" xfId="0" applyFont="1" applyFill="1" applyAlignment="1">
      <alignment vertical="center" shrinkToFit="1"/>
    </xf>
    <xf numFmtId="0" fontId="75" fillId="2" borderId="9" xfId="56" applyFont="1" applyFill="1" applyBorder="1" applyAlignment="1">
      <alignment vertical="top" shrinkToFit="1"/>
    </xf>
    <xf numFmtId="0" fontId="43" fillId="2" borderId="0" xfId="0" applyFont="1" applyFill="1" applyAlignment="1">
      <alignment horizontal="left" vertical="center" shrinkToFit="1"/>
    </xf>
    <xf numFmtId="0" fontId="46" fillId="2" borderId="0" xfId="0" applyFont="1" applyFill="1" applyAlignment="1">
      <alignment horizontal="center" vertical="center" shrinkToFit="1"/>
    </xf>
    <xf numFmtId="49" fontId="43" fillId="2" borderId="0" xfId="0" applyNumberFormat="1" applyFont="1" applyFill="1" applyAlignment="1">
      <alignment horizontal="center" vertical="center" shrinkToFit="1"/>
    </xf>
    <xf numFmtId="168" fontId="43" fillId="2" borderId="0" xfId="0" applyNumberFormat="1" applyFont="1" applyFill="1" applyAlignment="1">
      <alignment horizontal="center" vertical="center" shrinkToFit="1"/>
    </xf>
    <xf numFmtId="2" fontId="43" fillId="2" borderId="0" xfId="0" applyNumberFormat="1" applyFont="1" applyFill="1" applyAlignment="1">
      <alignment horizontal="center" vertical="center" shrinkToFit="1"/>
    </xf>
    <xf numFmtId="0" fontId="43" fillId="2" borderId="0" xfId="122" applyFont="1" applyFill="1" applyAlignment="1">
      <alignment horizontal="center" vertical="center" shrinkToFit="1"/>
    </xf>
    <xf numFmtId="168" fontId="43" fillId="2" borderId="0" xfId="122" applyNumberFormat="1" applyFont="1" applyFill="1" applyAlignment="1">
      <alignment horizontal="center" vertical="center" shrinkToFit="1"/>
    </xf>
    <xf numFmtId="168" fontId="47" fillId="2" borderId="0" xfId="0" applyNumberFormat="1" applyFont="1" applyFill="1" applyAlignment="1">
      <alignment horizontal="center" vertical="center" shrinkToFit="1"/>
    </xf>
    <xf numFmtId="0" fontId="64" fillId="0" borderId="1" xfId="147" applyFont="1" applyBorder="1" applyAlignment="1">
      <alignment vertical="center" wrapText="1"/>
    </xf>
    <xf numFmtId="0" fontId="46" fillId="0" borderId="0" xfId="0" applyFont="1"/>
    <xf numFmtId="0" fontId="64" fillId="3" borderId="0" xfId="148" applyFont="1" applyFill="1" applyAlignment="1">
      <alignment vertical="center" wrapText="1"/>
    </xf>
    <xf numFmtId="0" fontId="46" fillId="0" borderId="2" xfId="0" applyFont="1" applyBorder="1"/>
    <xf numFmtId="167" fontId="47" fillId="2" borderId="0" xfId="0" applyNumberFormat="1" applyFont="1" applyFill="1" applyAlignment="1">
      <alignment vertical="center"/>
    </xf>
    <xf numFmtId="167" fontId="43" fillId="2" borderId="0" xfId="0" applyNumberFormat="1" applyFont="1" applyFill="1" applyAlignment="1">
      <alignment horizontal="center" vertical="center" shrinkToFit="1"/>
    </xf>
    <xf numFmtId="169" fontId="43" fillId="2" borderId="0" xfId="0" applyNumberFormat="1" applyFont="1" applyFill="1" applyAlignment="1">
      <alignment horizontal="center" vertical="center" shrinkToFit="1"/>
    </xf>
    <xf numFmtId="167" fontId="75" fillId="2" borderId="9" xfId="56" applyNumberFormat="1" applyFont="1" applyFill="1" applyBorder="1" applyAlignment="1">
      <alignment vertical="top" shrinkToFit="1"/>
    </xf>
    <xf numFmtId="9" fontId="43" fillId="2" borderId="0" xfId="115" applyFont="1" applyFill="1" applyAlignment="1">
      <alignment horizontal="center" vertical="center" shrinkToFit="1"/>
    </xf>
    <xf numFmtId="167" fontId="67" fillId="2" borderId="0" xfId="1" applyNumberFormat="1" applyFont="1" applyFill="1" applyAlignment="1">
      <alignment horizontal="center" vertical="center" shrinkToFit="1"/>
    </xf>
    <xf numFmtId="167" fontId="42" fillId="2" borderId="0" xfId="0" applyNumberFormat="1" applyFont="1" applyFill="1" applyAlignment="1">
      <alignment vertical="center" shrinkToFit="1"/>
    </xf>
    <xf numFmtId="167" fontId="43" fillId="2" borderId="0" xfId="0" applyNumberFormat="1" applyFont="1" applyFill="1" applyAlignment="1">
      <alignment horizontal="left" vertical="center" shrinkToFit="1"/>
    </xf>
    <xf numFmtId="167" fontId="43" fillId="2" borderId="0" xfId="0" applyNumberFormat="1" applyFont="1" applyFill="1" applyAlignment="1">
      <alignment vertical="center"/>
    </xf>
    <xf numFmtId="167" fontId="47" fillId="2" borderId="0" xfId="0" applyNumberFormat="1" applyFont="1" applyFill="1" applyAlignment="1">
      <alignment horizontal="center" vertical="center" shrinkToFit="1"/>
    </xf>
    <xf numFmtId="167" fontId="81" fillId="3" borderId="2" xfId="82" applyNumberFormat="1" applyFont="1" applyFill="1" applyBorder="1" applyAlignment="1">
      <alignment horizontal="center" vertical="center" wrapText="1" shrinkToFit="1"/>
    </xf>
    <xf numFmtId="167" fontId="81" fillId="36" borderId="2" xfId="82" applyNumberFormat="1" applyFont="1" applyFill="1" applyBorder="1" applyAlignment="1">
      <alignment horizontal="center" vertical="center" wrapText="1" shrinkToFit="1"/>
    </xf>
    <xf numFmtId="0" fontId="82" fillId="2" borderId="0" xfId="122" applyFont="1" applyFill="1" applyAlignment="1">
      <alignment horizontal="center" vertical="center" shrinkToFit="1"/>
    </xf>
    <xf numFmtId="0" fontId="82" fillId="2" borderId="3" xfId="122" applyFont="1" applyFill="1" applyBorder="1" applyAlignment="1">
      <alignment vertical="top" shrinkToFit="1"/>
    </xf>
    <xf numFmtId="0" fontId="83" fillId="35" borderId="5" xfId="0" applyFont="1" applyFill="1" applyBorder="1" applyAlignment="1">
      <alignment horizontal="center" vertical="center" wrapText="1" shrinkToFit="1"/>
    </xf>
    <xf numFmtId="0" fontId="83" fillId="35" borderId="2" xfId="0" applyFont="1" applyFill="1" applyBorder="1" applyAlignment="1">
      <alignment horizontal="center" vertical="center" wrapText="1" shrinkToFit="1"/>
    </xf>
    <xf numFmtId="167" fontId="74" fillId="3" borderId="2" xfId="82" applyNumberFormat="1" applyFont="1" applyFill="1" applyBorder="1" applyAlignment="1">
      <alignment horizontal="center" vertical="center" wrapText="1" shrinkToFit="1"/>
    </xf>
    <xf numFmtId="167" fontId="74" fillId="36" borderId="2" xfId="82" applyNumberFormat="1" applyFont="1" applyFill="1" applyBorder="1" applyAlignment="1">
      <alignment horizontal="center" vertical="center" wrapText="1" shrinkToFit="1"/>
    </xf>
    <xf numFmtId="167" fontId="83" fillId="35" borderId="2" xfId="0" applyNumberFormat="1" applyFont="1" applyFill="1" applyBorder="1" applyAlignment="1">
      <alignment horizontal="center" vertical="center" wrapText="1" shrinkToFit="1"/>
    </xf>
    <xf numFmtId="3" fontId="83" fillId="35" borderId="2" xfId="0" applyNumberFormat="1" applyFont="1" applyFill="1" applyBorder="1" applyAlignment="1">
      <alignment horizontal="center" vertical="center" wrapText="1" shrinkToFit="1"/>
    </xf>
    <xf numFmtId="37" fontId="83" fillId="35" borderId="5" xfId="0" applyNumberFormat="1" applyFont="1" applyFill="1" applyBorder="1" applyAlignment="1">
      <alignment horizontal="center" vertical="center" wrapText="1" shrinkToFit="1"/>
    </xf>
    <xf numFmtId="167" fontId="61" fillId="3" borderId="0" xfId="0" applyNumberFormat="1" applyFont="1" applyFill="1" applyAlignment="1">
      <alignment vertical="center" shrinkToFit="1"/>
    </xf>
    <xf numFmtId="167" fontId="46" fillId="2" borderId="0" xfId="0" applyNumberFormat="1" applyFont="1" applyFill="1" applyAlignment="1">
      <alignment horizontal="center" vertical="center" shrinkToFit="1"/>
    </xf>
    <xf numFmtId="164" fontId="43" fillId="2" borderId="0" xfId="117" applyFont="1" applyFill="1" applyAlignment="1">
      <alignment horizontal="center" vertical="center" shrinkToFit="1"/>
    </xf>
    <xf numFmtId="0" fontId="84" fillId="35" borderId="2" xfId="0" applyFont="1" applyFill="1" applyBorder="1" applyAlignment="1">
      <alignment horizontal="center" vertical="center" wrapText="1" shrinkToFit="1"/>
    </xf>
    <xf numFmtId="0" fontId="51" fillId="3" borderId="0" xfId="149" applyFont="1" applyFill="1" applyAlignment="1">
      <alignment vertical="center" wrapText="1"/>
    </xf>
    <xf numFmtId="0" fontId="85" fillId="2" borderId="0" xfId="0" applyFont="1" applyFill="1" applyAlignment="1">
      <alignment horizontal="center" vertical="center" shrinkToFit="1"/>
    </xf>
    <xf numFmtId="0" fontId="86" fillId="2" borderId="0" xfId="0" applyFont="1" applyFill="1" applyAlignment="1">
      <alignment vertical="center"/>
    </xf>
    <xf numFmtId="0" fontId="87" fillId="0" borderId="0" xfId="150" applyFont="1" applyAlignment="1">
      <alignment vertical="center" wrapText="1"/>
    </xf>
    <xf numFmtId="0" fontId="83" fillId="35" borderId="2" xfId="150" applyFont="1" applyFill="1" applyBorder="1" applyAlignment="1">
      <alignment horizontal="center" vertical="center" shrinkToFit="1"/>
    </xf>
    <xf numFmtId="3" fontId="74" fillId="3" borderId="2" xfId="151" applyNumberFormat="1" applyFont="1" applyFill="1" applyBorder="1" applyAlignment="1">
      <alignment horizontal="center" vertical="center" wrapText="1" shrinkToFit="1"/>
    </xf>
    <xf numFmtId="166" fontId="85" fillId="2" borderId="0" xfId="6" applyNumberFormat="1" applyFont="1" applyFill="1" applyAlignment="1">
      <alignment horizontal="center" vertical="center" shrinkToFit="1"/>
    </xf>
    <xf numFmtId="10" fontId="85" fillId="2" borderId="0" xfId="6" applyNumberFormat="1" applyFont="1" applyFill="1" applyAlignment="1">
      <alignment horizontal="center" vertical="center" shrinkToFit="1"/>
    </xf>
    <xf numFmtId="3" fontId="74" fillId="37" borderId="2" xfId="151" applyNumberFormat="1" applyFont="1" applyFill="1" applyBorder="1" applyAlignment="1">
      <alignment horizontal="center" vertical="center" wrapText="1" shrinkToFit="1"/>
    </xf>
    <xf numFmtId="3" fontId="85" fillId="2" borderId="0" xfId="0" applyNumberFormat="1" applyFont="1" applyFill="1" applyAlignment="1">
      <alignment horizontal="center" vertical="center" shrinkToFit="1"/>
    </xf>
    <xf numFmtId="0" fontId="83" fillId="35" borderId="2" xfId="152" applyFont="1" applyFill="1" applyBorder="1" applyAlignment="1">
      <alignment horizontal="center" vertical="center" shrinkToFit="1"/>
    </xf>
    <xf numFmtId="3" fontId="83" fillId="35" borderId="5" xfId="150" applyNumberFormat="1" applyFont="1" applyFill="1" applyBorder="1" applyAlignment="1">
      <alignment horizontal="center" vertical="center" shrinkToFit="1"/>
    </xf>
    <xf numFmtId="0" fontId="89" fillId="2" borderId="0" xfId="0" applyFont="1" applyFill="1" applyAlignment="1">
      <alignment horizontal="center" vertical="center" shrinkToFit="1"/>
    </xf>
    <xf numFmtId="166" fontId="89" fillId="2" borderId="0" xfId="6" applyNumberFormat="1" applyFont="1" applyFill="1" applyAlignment="1">
      <alignment horizontal="center" vertical="center" shrinkToFit="1"/>
    </xf>
    <xf numFmtId="0" fontId="90" fillId="0" borderId="2" xfId="118" applyFont="1" applyBorder="1" applyAlignment="1">
      <alignment horizontal="left" vertical="center"/>
    </xf>
    <xf numFmtId="0" fontId="91" fillId="2" borderId="0" xfId="122" applyFont="1" applyFill="1" applyAlignment="1">
      <alignment horizontal="center" vertical="center" shrinkToFit="1"/>
    </xf>
    <xf numFmtId="0" fontId="85" fillId="3" borderId="0" xfId="0" applyFont="1" applyFill="1" applyAlignment="1">
      <alignment horizontal="left" vertical="center" shrinkToFit="1"/>
    </xf>
    <xf numFmtId="166" fontId="85" fillId="3" borderId="0" xfId="6" applyNumberFormat="1" applyFont="1" applyFill="1" applyAlignment="1">
      <alignment horizontal="center" vertical="center" shrinkToFit="1"/>
    </xf>
    <xf numFmtId="0" fontId="85" fillId="3" borderId="0" xfId="0" applyFont="1" applyFill="1" applyAlignment="1">
      <alignment horizontal="center" vertical="center" shrinkToFit="1"/>
    </xf>
    <xf numFmtId="1" fontId="85" fillId="3" borderId="0" xfId="0" applyNumberFormat="1" applyFont="1" applyFill="1" applyAlignment="1">
      <alignment horizontal="center" vertical="center" shrinkToFit="1"/>
    </xf>
    <xf numFmtId="9" fontId="85" fillId="3" borderId="0" xfId="6" applyFont="1" applyFill="1" applyAlignment="1">
      <alignment horizontal="center" vertical="center" shrinkToFit="1"/>
    </xf>
    <xf numFmtId="0" fontId="89" fillId="3" borderId="0" xfId="0" applyFont="1" applyFill="1" applyAlignment="1">
      <alignment horizontal="center" vertical="center" shrinkToFit="1"/>
    </xf>
    <xf numFmtId="10" fontId="85" fillId="3" borderId="0" xfId="0" applyNumberFormat="1" applyFont="1" applyFill="1" applyAlignment="1">
      <alignment horizontal="center" vertical="center" shrinkToFit="1"/>
    </xf>
    <xf numFmtId="166" fontId="89" fillId="3" borderId="0" xfId="6" applyNumberFormat="1" applyFont="1" applyFill="1" applyAlignment="1">
      <alignment horizontal="center" vertical="center" shrinkToFit="1"/>
    </xf>
    <xf numFmtId="0" fontId="92" fillId="3" borderId="0" xfId="0" applyFont="1" applyFill="1" applyAlignment="1">
      <alignment horizontal="center" vertical="center" shrinkToFit="1"/>
    </xf>
    <xf numFmtId="0" fontId="93" fillId="3" borderId="0" xfId="0" applyFont="1" applyFill="1" applyAlignment="1">
      <alignment horizontal="center" vertical="center" shrinkToFit="1"/>
    </xf>
    <xf numFmtId="166" fontId="93" fillId="3" borderId="0" xfId="6" applyNumberFormat="1" applyFont="1" applyFill="1" applyAlignment="1">
      <alignment horizontal="center" vertical="center" shrinkToFit="1"/>
    </xf>
    <xf numFmtId="168" fontId="93" fillId="3" borderId="0" xfId="2" applyNumberFormat="1" applyFont="1" applyFill="1" applyAlignment="1">
      <alignment horizontal="center" vertical="center"/>
    </xf>
    <xf numFmtId="168" fontId="92" fillId="3" borderId="0" xfId="2" applyNumberFormat="1" applyFont="1" applyFill="1" applyAlignment="1">
      <alignment horizontal="center" vertical="center" shrinkToFit="1"/>
    </xf>
    <xf numFmtId="10" fontId="93" fillId="3" borderId="0" xfId="6" applyNumberFormat="1" applyFont="1" applyFill="1" applyAlignment="1">
      <alignment horizontal="center" vertical="center" shrinkToFit="1"/>
    </xf>
    <xf numFmtId="164" fontId="93" fillId="3" borderId="0" xfId="2" applyFont="1" applyFill="1" applyAlignment="1">
      <alignment horizontal="center" vertical="center"/>
    </xf>
    <xf numFmtId="164" fontId="92" fillId="3" borderId="0" xfId="2" applyFont="1" applyFill="1" applyAlignment="1">
      <alignment horizontal="center" vertical="center" shrinkToFit="1"/>
    </xf>
    <xf numFmtId="166" fontId="92" fillId="3" borderId="0" xfId="6" applyNumberFormat="1" applyFont="1" applyFill="1" applyAlignment="1">
      <alignment horizontal="center" vertical="center" shrinkToFit="1"/>
    </xf>
    <xf numFmtId="164" fontId="93" fillId="3" borderId="0" xfId="0" applyNumberFormat="1" applyFont="1" applyFill="1" applyAlignment="1">
      <alignment horizontal="center" vertical="center"/>
    </xf>
    <xf numFmtId="164" fontId="92" fillId="3" borderId="0" xfId="0" applyNumberFormat="1" applyFont="1" applyFill="1" applyAlignment="1">
      <alignment horizontal="center" vertical="center" shrinkToFit="1"/>
    </xf>
    <xf numFmtId="0" fontId="93" fillId="3" borderId="0" xfId="0" applyFont="1" applyFill="1" applyAlignment="1">
      <alignment horizontal="center" vertical="center"/>
    </xf>
    <xf numFmtId="0" fontId="93" fillId="2" borderId="0" xfId="0" applyFont="1" applyFill="1" applyAlignment="1">
      <alignment horizontal="center" vertical="center" shrinkToFit="1"/>
    </xf>
    <xf numFmtId="0" fontId="93" fillId="2" borderId="0" xfId="0" applyFont="1" applyFill="1" applyAlignment="1">
      <alignment horizontal="center" vertical="center"/>
    </xf>
    <xf numFmtId="0" fontId="85" fillId="2" borderId="0" xfId="0" applyFont="1" applyFill="1" applyAlignment="1">
      <alignment horizontal="left" vertical="center" shrinkToFit="1"/>
    </xf>
    <xf numFmtId="0" fontId="51" fillId="3" borderId="0" xfId="153" applyFont="1" applyFill="1" applyAlignment="1">
      <alignment vertical="center" wrapText="1"/>
    </xf>
    <xf numFmtId="0" fontId="94" fillId="0" borderId="0" xfId="55" applyFont="1"/>
    <xf numFmtId="0" fontId="95" fillId="0" borderId="0" xfId="55" applyFont="1"/>
    <xf numFmtId="0" fontId="96" fillId="0" borderId="0" xfId="55" applyFont="1"/>
    <xf numFmtId="0" fontId="85" fillId="2" borderId="0" xfId="55" applyFont="1" applyFill="1" applyAlignment="1">
      <alignment vertical="center" shrinkToFit="1"/>
    </xf>
    <xf numFmtId="0" fontId="83" fillId="35" borderId="2" xfId="155" applyFont="1" applyFill="1" applyBorder="1" applyAlignment="1">
      <alignment horizontal="center" vertical="center" shrinkToFit="1"/>
    </xf>
    <xf numFmtId="3" fontId="94" fillId="0" borderId="0" xfId="55" applyNumberFormat="1" applyFont="1"/>
    <xf numFmtId="0" fontId="83" fillId="35" borderId="7" xfId="155" applyFont="1" applyFill="1" applyBorder="1" applyAlignment="1">
      <alignment horizontal="center" vertical="center" shrinkToFit="1"/>
    </xf>
    <xf numFmtId="166" fontId="94" fillId="0" borderId="0" xfId="6" applyNumberFormat="1" applyFont="1"/>
    <xf numFmtId="1" fontId="94" fillId="0" borderId="0" xfId="55" applyNumberFormat="1" applyFont="1"/>
    <xf numFmtId="10" fontId="94" fillId="0" borderId="0" xfId="6" applyNumberFormat="1" applyFont="1"/>
    <xf numFmtId="0" fontId="83" fillId="35" borderId="2" xfId="154" applyFont="1" applyFill="1" applyBorder="1" applyAlignment="1">
      <alignment horizontal="center" vertical="center" shrinkToFit="1"/>
    </xf>
    <xf numFmtId="166" fontId="94" fillId="0" borderId="0" xfId="55" applyNumberFormat="1" applyFont="1"/>
    <xf numFmtId="166" fontId="96" fillId="0" borderId="0" xfId="6" applyNumberFormat="1" applyFont="1"/>
    <xf numFmtId="168" fontId="94" fillId="0" borderId="0" xfId="2" applyNumberFormat="1" applyFont="1"/>
    <xf numFmtId="9" fontId="94" fillId="0" borderId="0" xfId="6" applyFont="1"/>
    <xf numFmtId="0" fontId="97" fillId="3" borderId="0" xfId="153" applyFont="1" applyFill="1" applyAlignment="1">
      <alignment vertical="center" wrapText="1"/>
    </xf>
    <xf numFmtId="0" fontId="99" fillId="2" borderId="0" xfId="0" applyFont="1" applyFill="1" applyAlignment="1">
      <alignment vertical="center" shrinkToFit="1"/>
    </xf>
    <xf numFmtId="0" fontId="99" fillId="2" borderId="0" xfId="0" applyFont="1" applyFill="1" applyAlignment="1">
      <alignment horizontal="right" vertical="center"/>
    </xf>
    <xf numFmtId="0" fontId="100" fillId="2" borderId="0" xfId="0" applyFont="1" applyFill="1" applyAlignment="1">
      <alignment vertical="center"/>
    </xf>
    <xf numFmtId="0" fontId="101" fillId="2" borderId="0" xfId="0" applyFont="1" applyFill="1" applyAlignment="1">
      <alignment vertical="center"/>
    </xf>
    <xf numFmtId="0" fontId="102" fillId="2" borderId="0" xfId="0" applyFont="1" applyFill="1" applyAlignment="1">
      <alignment horizontal="center" vertical="center"/>
    </xf>
    <xf numFmtId="166" fontId="74" fillId="3" borderId="2" xfId="6" applyNumberFormat="1" applyFont="1" applyFill="1" applyBorder="1" applyAlignment="1">
      <alignment horizontal="center" vertical="center" wrapText="1" shrinkToFit="1"/>
    </xf>
    <xf numFmtId="0" fontId="85" fillId="2" borderId="0" xfId="0" applyFont="1" applyFill="1" applyAlignment="1">
      <alignment vertical="center"/>
    </xf>
    <xf numFmtId="166" fontId="74" fillId="37" borderId="2" xfId="6" applyNumberFormat="1" applyFont="1" applyFill="1" applyBorder="1" applyAlignment="1">
      <alignment horizontal="center" vertical="center" wrapText="1" shrinkToFit="1"/>
    </xf>
    <xf numFmtId="166" fontId="85" fillId="2" borderId="0" xfId="6" applyNumberFormat="1" applyFont="1" applyFill="1" applyAlignment="1">
      <alignment vertical="center"/>
    </xf>
    <xf numFmtId="166" fontId="85" fillId="2" borderId="0" xfId="0" applyNumberFormat="1" applyFont="1" applyFill="1" applyAlignment="1">
      <alignment vertical="center"/>
    </xf>
    <xf numFmtId="9" fontId="83" fillId="35" borderId="2" xfId="6" applyFont="1" applyFill="1" applyBorder="1" applyAlignment="1">
      <alignment horizontal="center" vertical="center" shrinkToFit="1"/>
    </xf>
    <xf numFmtId="0" fontId="73" fillId="3" borderId="8" xfId="124" applyFont="1" applyFill="1" applyBorder="1" applyAlignment="1">
      <alignment vertical="center"/>
    </xf>
    <xf numFmtId="0" fontId="89" fillId="2" borderId="0" xfId="122" applyFont="1" applyFill="1" applyAlignment="1">
      <alignment horizontal="center" vertical="center" shrinkToFit="1"/>
    </xf>
    <xf numFmtId="0" fontId="86" fillId="2" borderId="0" xfId="0" applyFont="1" applyFill="1" applyAlignment="1">
      <alignment vertical="center" shrinkToFit="1"/>
    </xf>
    <xf numFmtId="166" fontId="86" fillId="2" borderId="0" xfId="0" applyNumberFormat="1" applyFont="1" applyFill="1" applyAlignment="1">
      <alignment vertical="center" shrinkToFit="1"/>
    </xf>
    <xf numFmtId="9" fontId="86" fillId="2" borderId="0" xfId="0" applyNumberFormat="1" applyFont="1" applyFill="1" applyAlignment="1">
      <alignment vertical="center" shrinkToFit="1"/>
    </xf>
    <xf numFmtId="49" fontId="104" fillId="3" borderId="0" xfId="154" applyNumberFormat="1" applyFont="1" applyFill="1" applyAlignment="1">
      <alignment vertical="center" wrapText="1"/>
    </xf>
    <xf numFmtId="49" fontId="104" fillId="3" borderId="1" xfId="154" applyNumberFormat="1" applyFont="1" applyFill="1" applyBorder="1" applyAlignment="1">
      <alignment vertical="center" wrapText="1"/>
    </xf>
    <xf numFmtId="166" fontId="74" fillId="37" borderId="2" xfId="157" applyNumberFormat="1" applyFont="1" applyFill="1" applyBorder="1" applyAlignment="1">
      <alignment horizontal="center" vertical="center" wrapText="1" shrinkToFit="1"/>
    </xf>
    <xf numFmtId="166" fontId="100" fillId="2" borderId="0" xfId="55" applyNumberFormat="1" applyFont="1" applyFill="1" applyAlignment="1">
      <alignment horizontal="left" vertical="center" indent="32" shrinkToFit="1"/>
    </xf>
    <xf numFmtId="0" fontId="105" fillId="0" borderId="0" xfId="55" applyFont="1"/>
    <xf numFmtId="3" fontId="74" fillId="3" borderId="7" xfId="131" applyNumberFormat="1" applyFont="1" applyFill="1" applyBorder="1" applyAlignment="1">
      <alignment horizontal="center" vertical="center" wrapText="1" shrinkToFit="1"/>
    </xf>
    <xf numFmtId="3" fontId="74" fillId="37" borderId="2" xfId="131" applyNumberFormat="1" applyFont="1" applyFill="1" applyBorder="1" applyAlignment="1">
      <alignment horizontal="center" vertical="center" wrapText="1" shrinkToFit="1"/>
    </xf>
    <xf numFmtId="3" fontId="74" fillId="3" borderId="2" xfId="131" applyNumberFormat="1" applyFont="1" applyFill="1" applyBorder="1" applyAlignment="1">
      <alignment horizontal="center" vertical="center" wrapText="1" shrinkToFit="1"/>
    </xf>
    <xf numFmtId="3" fontId="83" fillId="35" borderId="2" xfId="129" applyNumberFormat="1" applyFont="1" applyFill="1" applyBorder="1" applyAlignment="1">
      <alignment horizontal="center" vertical="center" shrinkToFit="1"/>
    </xf>
    <xf numFmtId="168" fontId="94" fillId="0" borderId="0" xfId="117" applyNumberFormat="1" applyFont="1"/>
    <xf numFmtId="0" fontId="83" fillId="35" borderId="7" xfId="150" applyFont="1" applyFill="1" applyBorder="1" applyAlignment="1">
      <alignment horizontal="center" vertical="center" shrinkToFit="1"/>
    </xf>
    <xf numFmtId="0" fontId="83" fillId="35" borderId="20" xfId="0" applyFont="1" applyFill="1" applyBorder="1" applyAlignment="1">
      <alignment horizontal="center" vertical="center" wrapText="1" shrinkToFit="1"/>
    </xf>
    <xf numFmtId="0" fontId="83" fillId="35" borderId="2" xfId="0" applyFont="1" applyFill="1" applyBorder="1" applyAlignment="1">
      <alignment horizontal="center" vertical="center" wrapText="1"/>
    </xf>
    <xf numFmtId="0" fontId="51" fillId="3" borderId="0" xfId="159" applyFont="1" applyFill="1" applyAlignment="1">
      <alignment vertical="center" wrapText="1"/>
    </xf>
    <xf numFmtId="0" fontId="86" fillId="3" borderId="0" xfId="135" applyFont="1" applyFill="1"/>
    <xf numFmtId="0" fontId="86" fillId="0" borderId="0" xfId="135" applyFont="1"/>
    <xf numFmtId="0" fontId="51" fillId="3" borderId="0" xfId="160" applyFont="1" applyFill="1" applyAlignment="1">
      <alignment vertical="center" wrapText="1"/>
    </xf>
    <xf numFmtId="0" fontId="86" fillId="3" borderId="0" xfId="0" applyFont="1" applyFill="1"/>
    <xf numFmtId="0" fontId="106" fillId="35" borderId="2" xfId="0" applyFont="1" applyFill="1" applyBorder="1" applyAlignment="1">
      <alignment horizontal="center" vertical="center" wrapText="1"/>
    </xf>
    <xf numFmtId="0" fontId="107" fillId="3" borderId="0" xfId="135" applyFont="1" applyFill="1" applyAlignment="1">
      <alignment horizontal="center" vertical="center"/>
    </xf>
    <xf numFmtId="0" fontId="107" fillId="3" borderId="0" xfId="135" applyFont="1" applyFill="1"/>
    <xf numFmtId="0" fontId="107" fillId="0" borderId="0" xfId="135" applyFont="1"/>
    <xf numFmtId="0" fontId="85" fillId="3" borderId="0" xfId="135" applyFont="1" applyFill="1" applyAlignment="1">
      <alignment horizontal="center" vertical="center" wrapText="1"/>
    </xf>
    <xf numFmtId="0" fontId="109" fillId="3" borderId="0" xfId="12" applyFont="1" applyFill="1"/>
    <xf numFmtId="0" fontId="109" fillId="0" borderId="0" xfId="12" applyFont="1"/>
    <xf numFmtId="166" fontId="47" fillId="2" borderId="0" xfId="115" applyNumberFormat="1" applyFont="1" applyFill="1" applyAlignment="1">
      <alignment horizontal="center" vertical="center" shrinkToFit="1"/>
    </xf>
    <xf numFmtId="3" fontId="83" fillId="35" borderId="2" xfId="150" applyNumberFormat="1" applyFont="1" applyFill="1" applyBorder="1" applyAlignment="1">
      <alignment horizontal="center" vertical="center" shrinkToFit="1"/>
    </xf>
    <xf numFmtId="0" fontId="110" fillId="35" borderId="5" xfId="0" applyFont="1" applyFill="1" applyBorder="1" applyAlignment="1">
      <alignment horizontal="center" vertical="center" wrapText="1" shrinkToFit="1"/>
    </xf>
    <xf numFmtId="0" fontId="64" fillId="0" borderId="0" xfId="83" applyFont="1" applyAlignment="1">
      <alignment vertical="center" wrapText="1"/>
    </xf>
    <xf numFmtId="10" fontId="47" fillId="2" borderId="0" xfId="115" applyNumberFormat="1" applyFont="1" applyFill="1" applyAlignment="1">
      <alignment vertical="center"/>
    </xf>
    <xf numFmtId="0" fontId="23" fillId="3" borderId="0" xfId="12" applyFill="1" applyAlignment="1">
      <alignment horizontal="center" vertical="center" wrapText="1"/>
    </xf>
    <xf numFmtId="0" fontId="23" fillId="3" borderId="0" xfId="12" applyFill="1"/>
    <xf numFmtId="0" fontId="23" fillId="0" borderId="0" xfId="12"/>
    <xf numFmtId="0" fontId="23" fillId="3" borderId="0" xfId="12" applyFill="1" applyAlignment="1">
      <alignment horizontal="center" vertical="center"/>
    </xf>
    <xf numFmtId="0" fontId="108" fillId="0" borderId="2" xfId="81" applyFont="1" applyFill="1" applyBorder="1" applyAlignment="1">
      <alignment horizontal="left" vertical="center" wrapText="1"/>
    </xf>
    <xf numFmtId="0" fontId="108" fillId="38" borderId="2" xfId="81" applyFont="1" applyFill="1" applyBorder="1" applyAlignment="1">
      <alignment horizontal="left" vertical="center" wrapText="1"/>
    </xf>
    <xf numFmtId="0" fontId="73" fillId="3" borderId="9" xfId="124" applyFont="1" applyFill="1" applyBorder="1" applyAlignment="1">
      <alignment vertical="center"/>
    </xf>
    <xf numFmtId="0" fontId="112" fillId="3" borderId="0" xfId="135" applyFont="1" applyFill="1" applyAlignment="1">
      <alignment horizontal="left"/>
    </xf>
    <xf numFmtId="0" fontId="88" fillId="3" borderId="0" xfId="149" applyFont="1" applyFill="1" applyAlignment="1">
      <alignment wrapText="1"/>
    </xf>
    <xf numFmtId="0" fontId="90" fillId="0" borderId="2" xfId="118" applyFont="1" applyBorder="1" applyAlignment="1">
      <alignment horizontal="right" vertical="top"/>
    </xf>
    <xf numFmtId="0" fontId="98" fillId="0" borderId="2" xfId="118" applyFont="1" applyBorder="1" applyAlignment="1">
      <alignment horizontal="right" vertical="top"/>
    </xf>
    <xf numFmtId="0" fontId="73" fillId="3" borderId="8" xfId="124" applyFont="1" applyFill="1" applyBorder="1" applyAlignment="1">
      <alignment vertical="top" wrapText="1"/>
    </xf>
    <xf numFmtId="0" fontId="103" fillId="2" borderId="0" xfId="12" applyFont="1" applyFill="1" applyAlignment="1">
      <alignment horizontal="right" vertical="top" shrinkToFit="1"/>
    </xf>
    <xf numFmtId="0" fontId="80" fillId="3" borderId="8" xfId="124" applyFont="1" applyFill="1" applyBorder="1"/>
    <xf numFmtId="0" fontId="91" fillId="2" borderId="0" xfId="122" applyFont="1" applyFill="1" applyAlignment="1">
      <alignment horizontal="left" vertical="center" wrapText="1" shrinkToFit="1"/>
    </xf>
    <xf numFmtId="0" fontId="76" fillId="2" borderId="0" xfId="12" applyFont="1" applyFill="1" applyAlignment="1">
      <alignment horizontal="right" vertical="top" shrinkToFit="1"/>
    </xf>
    <xf numFmtId="0" fontId="73" fillId="0" borderId="8" xfId="124" applyFont="1" applyBorder="1" applyAlignment="1">
      <alignment vertical="top"/>
    </xf>
    <xf numFmtId="168" fontId="74" fillId="3" borderId="2" xfId="117" applyNumberFormat="1" applyFont="1" applyFill="1" applyBorder="1" applyAlignment="1">
      <alignment horizontal="center" vertical="center" wrapText="1" shrinkToFit="1"/>
    </xf>
    <xf numFmtId="168" fontId="74" fillId="37" borderId="2" xfId="117" applyNumberFormat="1" applyFont="1" applyFill="1" applyBorder="1" applyAlignment="1">
      <alignment horizontal="center" vertical="center" wrapText="1" shrinkToFit="1"/>
    </xf>
    <xf numFmtId="168" fontId="83" fillId="35" borderId="2" xfId="117" applyNumberFormat="1" applyFont="1" applyFill="1" applyBorder="1" applyAlignment="1">
      <alignment horizontal="center" vertical="center" shrinkToFit="1"/>
    </xf>
    <xf numFmtId="170" fontId="108" fillId="0" borderId="2" xfId="81" applyNumberFormat="1" applyFont="1" applyFill="1" applyBorder="1" applyAlignment="1">
      <alignment horizontal="center" vertical="center" wrapText="1"/>
    </xf>
    <xf numFmtId="0" fontId="108" fillId="0" borderId="2" xfId="81" applyFont="1" applyFill="1" applyBorder="1" applyAlignment="1">
      <alignment horizontal="center" vertical="center" wrapText="1"/>
    </xf>
    <xf numFmtId="0" fontId="108" fillId="38" borderId="2" xfId="81" applyFont="1" applyFill="1" applyBorder="1" applyAlignment="1">
      <alignment horizontal="center" vertical="center" wrapText="1"/>
    </xf>
    <xf numFmtId="0" fontId="109" fillId="3" borderId="0" xfId="12" applyFont="1" applyFill="1" applyAlignment="1">
      <alignment horizontal="center" vertical="center" wrapText="1"/>
    </xf>
    <xf numFmtId="0" fontId="109" fillId="3" borderId="0" xfId="12" applyFont="1" applyFill="1" applyAlignment="1">
      <alignment horizontal="center" vertical="center"/>
    </xf>
    <xf numFmtId="2" fontId="108" fillId="0" borderId="2" xfId="81" applyNumberFormat="1" applyFont="1" applyFill="1" applyBorder="1" applyAlignment="1">
      <alignment horizontal="center" vertical="center" wrapText="1"/>
    </xf>
    <xf numFmtId="0" fontId="19" fillId="38" borderId="2" xfId="12" applyFont="1" applyFill="1" applyBorder="1" applyAlignment="1">
      <alignment horizontal="center" vertical="center" wrapText="1"/>
    </xf>
    <xf numFmtId="2" fontId="108" fillId="38" borderId="2" xfId="81" applyNumberFormat="1" applyFont="1" applyFill="1" applyBorder="1" applyAlignment="1">
      <alignment horizontal="center" vertical="center" wrapText="1"/>
    </xf>
    <xf numFmtId="0" fontId="111" fillId="0" borderId="20" xfId="147" applyFont="1" applyBorder="1" applyAlignment="1">
      <alignment horizontal="center" vertical="center" wrapText="1"/>
    </xf>
    <xf numFmtId="0" fontId="111" fillId="0" borderId="3" xfId="147" applyFont="1" applyBorder="1" applyAlignment="1">
      <alignment horizontal="center" vertical="center" wrapText="1"/>
    </xf>
    <xf numFmtId="0" fontId="89" fillId="3" borderId="0" xfId="0" applyFont="1" applyFill="1" applyAlignment="1">
      <alignment horizontal="center" vertical="center" shrinkToFit="1"/>
    </xf>
    <xf numFmtId="0" fontId="64" fillId="0" borderId="20" xfId="147" applyFont="1" applyBorder="1" applyAlignment="1">
      <alignment horizontal="center" vertical="center" wrapText="1"/>
    </xf>
    <xf numFmtId="0" fontId="64" fillId="0" borderId="3" xfId="147" applyFont="1" applyBorder="1" applyAlignment="1">
      <alignment horizontal="center" vertical="center" wrapText="1"/>
    </xf>
    <xf numFmtId="0" fontId="64" fillId="0" borderId="22" xfId="147" applyFont="1" applyBorder="1" applyAlignment="1">
      <alignment horizontal="center" vertical="center" wrapText="1"/>
    </xf>
    <xf numFmtId="0" fontId="64" fillId="0" borderId="0" xfId="147" applyFont="1" applyAlignment="1">
      <alignment horizontal="center" vertical="center" wrapText="1"/>
    </xf>
    <xf numFmtId="0" fontId="73" fillId="3" borderId="8" xfId="124" applyFont="1" applyFill="1" applyBorder="1" applyAlignment="1">
      <alignment vertical="top" wrapText="1"/>
    </xf>
    <xf numFmtId="0" fontId="73" fillId="3" borderId="9" xfId="124" applyFont="1" applyFill="1" applyBorder="1" applyAlignment="1">
      <alignment vertical="top" wrapText="1"/>
    </xf>
    <xf numFmtId="0" fontId="73" fillId="3" borderId="20" xfId="124" applyFont="1" applyFill="1" applyBorder="1" applyAlignment="1">
      <alignment horizontal="left" vertical="top"/>
    </xf>
    <xf numFmtId="0" fontId="73" fillId="3" borderId="3" xfId="124" applyFont="1" applyFill="1" applyBorder="1" applyAlignment="1">
      <alignment horizontal="left" vertical="top"/>
    </xf>
    <xf numFmtId="0" fontId="43" fillId="2" borderId="0" xfId="0" applyFont="1" applyFill="1" applyAlignment="1">
      <alignment horizontal="center" vertical="center" shrinkToFit="1"/>
    </xf>
    <xf numFmtId="0" fontId="46" fillId="3" borderId="8" xfId="0" applyFont="1" applyFill="1" applyBorder="1" applyAlignment="1">
      <alignment horizontal="center" vertical="center"/>
    </xf>
    <xf numFmtId="0" fontId="46" fillId="3" borderId="6" xfId="0" applyFont="1" applyFill="1" applyBorder="1" applyAlignment="1">
      <alignment horizontal="center" vertical="center"/>
    </xf>
    <xf numFmtId="0" fontId="43" fillId="2" borderId="22" xfId="0" applyFont="1" applyFill="1" applyBorder="1" applyAlignment="1">
      <alignment horizontal="center" vertical="center" shrinkToFit="1"/>
    </xf>
    <xf numFmtId="0" fontId="79" fillId="3" borderId="0" xfId="0" applyFont="1" applyFill="1" applyAlignment="1">
      <alignment horizontal="center" vertical="center" shrinkToFit="1"/>
    </xf>
    <xf numFmtId="0" fontId="83" fillId="35" borderId="5" xfId="150" applyFont="1" applyFill="1" applyBorder="1" applyAlignment="1">
      <alignment horizontal="center" vertical="center" shrinkToFit="1"/>
    </xf>
    <xf numFmtId="0" fontId="83" fillId="35" borderId="7" xfId="150" applyFont="1" applyFill="1" applyBorder="1" applyAlignment="1">
      <alignment horizontal="center" vertical="center" shrinkToFit="1"/>
    </xf>
    <xf numFmtId="0" fontId="83" fillId="35" borderId="8" xfId="150" applyFont="1" applyFill="1" applyBorder="1" applyAlignment="1">
      <alignment horizontal="center" vertical="center" shrinkToFit="1"/>
    </xf>
    <xf numFmtId="0" fontId="83" fillId="35" borderId="9" xfId="150" applyFont="1" applyFill="1" applyBorder="1" applyAlignment="1">
      <alignment horizontal="center" vertical="center" shrinkToFit="1"/>
    </xf>
    <xf numFmtId="0" fontId="83" fillId="35" borderId="6" xfId="150" applyFont="1" applyFill="1" applyBorder="1" applyAlignment="1">
      <alignment horizontal="center" vertical="center" shrinkToFit="1"/>
    </xf>
    <xf numFmtId="0" fontId="51" fillId="0" borderId="20" xfId="83" applyFont="1" applyBorder="1" applyAlignment="1">
      <alignment horizontal="center" vertical="center" wrapText="1"/>
    </xf>
    <xf numFmtId="0" fontId="51" fillId="0" borderId="3" xfId="83" applyFont="1" applyBorder="1" applyAlignment="1">
      <alignment horizontal="center" vertical="center" wrapText="1"/>
    </xf>
    <xf numFmtId="0" fontId="51" fillId="0" borderId="19" xfId="83" applyFont="1" applyBorder="1" applyAlignment="1">
      <alignment horizontal="center" vertical="center" wrapText="1"/>
    </xf>
    <xf numFmtId="0" fontId="51" fillId="0" borderId="1" xfId="83" applyFont="1" applyBorder="1" applyAlignment="1">
      <alignment horizontal="center" vertical="center" wrapText="1"/>
    </xf>
    <xf numFmtId="0" fontId="80" fillId="3" borderId="8" xfId="124" applyFont="1" applyFill="1" applyBorder="1"/>
    <xf numFmtId="0" fontId="80" fillId="3" borderId="9" xfId="124" applyFont="1" applyFill="1" applyBorder="1"/>
    <xf numFmtId="0" fontId="75" fillId="2" borderId="3" xfId="56" applyFont="1" applyFill="1" applyBorder="1" applyAlignment="1">
      <alignment vertical="top" shrinkToFit="1"/>
    </xf>
    <xf numFmtId="0" fontId="83" fillId="35" borderId="8" xfId="0" applyFont="1" applyFill="1" applyBorder="1" applyAlignment="1">
      <alignment horizontal="center" vertical="center" wrapText="1" shrinkToFit="1"/>
    </xf>
    <xf numFmtId="0" fontId="83" fillId="35" borderId="9" xfId="0" applyFont="1" applyFill="1" applyBorder="1" applyAlignment="1">
      <alignment horizontal="center" vertical="center" wrapText="1" shrinkToFit="1"/>
    </xf>
    <xf numFmtId="0" fontId="83" fillId="35" borderId="5" xfId="0" applyFont="1" applyFill="1" applyBorder="1" applyAlignment="1">
      <alignment horizontal="center" vertical="center" wrapText="1" shrinkToFit="1"/>
    </xf>
    <xf numFmtId="0" fontId="83" fillId="35" borderId="4" xfId="0" applyFont="1" applyFill="1" applyBorder="1" applyAlignment="1">
      <alignment horizontal="center" vertical="center" wrapText="1" shrinkToFit="1"/>
    </xf>
    <xf numFmtId="0" fontId="73" fillId="3" borderId="8" xfId="124" applyFont="1" applyFill="1" applyBorder="1" applyAlignment="1">
      <alignment vertical="top"/>
    </xf>
    <xf numFmtId="0" fontId="73" fillId="3" borderId="9" xfId="124" applyFont="1" applyFill="1" applyBorder="1" applyAlignment="1">
      <alignment vertical="top"/>
    </xf>
    <xf numFmtId="0" fontId="78" fillId="3" borderId="8" xfId="124" applyFont="1" applyFill="1" applyBorder="1" applyAlignment="1">
      <alignment horizontal="right" vertical="center"/>
    </xf>
    <xf numFmtId="0" fontId="78" fillId="3" borderId="9" xfId="124" applyFont="1" applyFill="1" applyBorder="1" applyAlignment="1">
      <alignment horizontal="right" vertical="center"/>
    </xf>
    <xf numFmtId="0" fontId="51" fillId="0" borderId="0" xfId="83" applyFont="1" applyAlignment="1">
      <alignment horizontal="center" vertical="center" wrapText="1"/>
    </xf>
    <xf numFmtId="0" fontId="47" fillId="3" borderId="22" xfId="0" applyFont="1" applyFill="1" applyBorder="1" applyAlignment="1">
      <alignment horizontal="center" vertical="center" wrapText="1"/>
    </xf>
    <xf numFmtId="0" fontId="47" fillId="3" borderId="0" xfId="0" applyFont="1" applyFill="1" applyAlignment="1">
      <alignment horizontal="center" vertical="center" wrapText="1"/>
    </xf>
    <xf numFmtId="0" fontId="73" fillId="3" borderId="8" xfId="124" applyFont="1" applyFill="1" applyBorder="1" applyAlignment="1">
      <alignment horizontal="left" vertical="top"/>
    </xf>
    <xf numFmtId="0" fontId="73" fillId="3" borderId="9" xfId="124" applyFont="1" applyFill="1" applyBorder="1" applyAlignment="1">
      <alignment horizontal="left" vertical="top"/>
    </xf>
    <xf numFmtId="0" fontId="47" fillId="0" borderId="0" xfId="0" applyFont="1" applyAlignment="1">
      <alignment horizontal="center" vertical="center" wrapText="1"/>
    </xf>
    <xf numFmtId="0" fontId="83" fillId="35" borderId="2" xfId="0" applyFont="1" applyFill="1" applyBorder="1" applyAlignment="1">
      <alignment horizontal="center" vertical="center" wrapText="1" shrinkToFit="1"/>
    </xf>
    <xf numFmtId="0" fontId="83" fillId="35" borderId="20" xfId="0" applyFont="1" applyFill="1" applyBorder="1" applyAlignment="1">
      <alignment horizontal="center" vertical="center" wrapText="1" shrinkToFit="1"/>
    </xf>
    <xf numFmtId="0" fontId="83" fillId="35" borderId="3" xfId="0" applyFont="1" applyFill="1" applyBorder="1" applyAlignment="1">
      <alignment horizontal="center" vertical="center" wrapText="1" shrinkToFit="1"/>
    </xf>
    <xf numFmtId="0" fontId="83" fillId="35" borderId="21" xfId="0" applyFont="1" applyFill="1" applyBorder="1" applyAlignment="1">
      <alignment horizontal="center" vertical="center" wrapText="1" shrinkToFit="1"/>
    </xf>
    <xf numFmtId="0" fontId="80" fillId="0" borderId="0" xfId="124" applyFont="1"/>
    <xf numFmtId="0" fontId="73" fillId="3" borderId="21" xfId="124" applyFont="1" applyFill="1" applyBorder="1" applyAlignment="1">
      <alignment horizontal="left" vertical="top"/>
    </xf>
    <xf numFmtId="0" fontId="51" fillId="0" borderId="22" xfId="83" applyFont="1" applyBorder="1" applyAlignment="1">
      <alignment horizontal="center" vertical="center" wrapText="1"/>
    </xf>
    <xf numFmtId="0" fontId="73" fillId="3" borderId="22" xfId="124" applyFont="1" applyFill="1" applyBorder="1" applyAlignment="1">
      <alignment horizontal="left" vertical="top" wrapText="1"/>
    </xf>
    <xf numFmtId="0" fontId="73" fillId="3" borderId="0" xfId="124" applyFont="1" applyFill="1" applyAlignment="1">
      <alignment horizontal="left" vertical="top" wrapText="1"/>
    </xf>
    <xf numFmtId="0" fontId="73" fillId="3" borderId="6" xfId="124" applyFont="1" applyFill="1" applyBorder="1" applyAlignment="1">
      <alignment vertical="top" wrapText="1"/>
    </xf>
    <xf numFmtId="49" fontId="51" fillId="3" borderId="0" xfId="154" applyNumberFormat="1" applyFont="1" applyFill="1" applyAlignment="1">
      <alignment horizontal="center" vertical="center" wrapText="1"/>
    </xf>
    <xf numFmtId="49" fontId="51" fillId="3" borderId="1" xfId="154" applyNumberFormat="1" applyFont="1" applyFill="1" applyBorder="1" applyAlignment="1">
      <alignment horizontal="center" vertical="center" wrapText="1"/>
    </xf>
    <xf numFmtId="0" fontId="73" fillId="3" borderId="8" xfId="124" applyFont="1" applyFill="1" applyBorder="1" applyAlignment="1">
      <alignment horizontal="left" vertical="top" wrapText="1"/>
    </xf>
    <xf numFmtId="0" fontId="73" fillId="3" borderId="9" xfId="124" applyFont="1" applyFill="1" applyBorder="1" applyAlignment="1">
      <alignment horizontal="left" vertical="top" wrapText="1"/>
    </xf>
    <xf numFmtId="0" fontId="73" fillId="3" borderId="22" xfId="124" applyFont="1" applyFill="1" applyBorder="1" applyAlignment="1">
      <alignment horizontal="left" vertical="top"/>
    </xf>
    <xf numFmtId="0" fontId="73" fillId="3" borderId="0" xfId="124" applyFont="1" applyFill="1" applyAlignment="1">
      <alignment horizontal="left" vertical="top"/>
    </xf>
    <xf numFmtId="0" fontId="73" fillId="0" borderId="22" xfId="124" applyFont="1" applyBorder="1" applyAlignment="1">
      <alignment horizontal="left" vertical="top"/>
    </xf>
    <xf numFmtId="0" fontId="73" fillId="0" borderId="0" xfId="124" applyFont="1" applyAlignment="1">
      <alignment horizontal="left" vertical="top"/>
    </xf>
    <xf numFmtId="0" fontId="73" fillId="0" borderId="8" xfId="124" applyFont="1" applyBorder="1" applyAlignment="1">
      <alignment horizontal="left" vertical="top" wrapText="1"/>
    </xf>
    <xf numFmtId="0" fontId="73" fillId="0" borderId="9" xfId="124" applyFont="1" applyBorder="1" applyAlignment="1">
      <alignment horizontal="left" vertical="top" wrapText="1"/>
    </xf>
    <xf numFmtId="0" fontId="73" fillId="3" borderId="6" xfId="124" applyFont="1" applyFill="1" applyBorder="1" applyAlignment="1">
      <alignment horizontal="left" vertical="top"/>
    </xf>
    <xf numFmtId="0" fontId="80" fillId="3" borderId="8" xfId="124" applyFont="1" applyFill="1" applyBorder="1" applyAlignment="1">
      <alignment horizontal="left"/>
    </xf>
    <xf numFmtId="0" fontId="80" fillId="3" borderId="9" xfId="124" applyFont="1" applyFill="1" applyBorder="1" applyAlignment="1">
      <alignment horizontal="left"/>
    </xf>
  </cellXfs>
  <cellStyles count="161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17" builtinId="3"/>
    <cellStyle name="Comma 2" xfId="2" xr:uid="{00000000-0005-0000-0000-00002A000000}"/>
    <cellStyle name="Comma 2 2" xfId="84" xr:uid="{00000000-0005-0000-0000-00002B000000}"/>
    <cellStyle name="Comma 2 3" xfId="126" xr:uid="{BB3F67E9-12C2-4856-9026-4111926484B8}"/>
    <cellStyle name="Comma 2 7 2 2" xfId="123" xr:uid="{B5FE5BAF-7297-43FD-8A0A-473AD1801DD0}"/>
    <cellStyle name="Comma 2 7 2 2 2" xfId="131" xr:uid="{262F491A-F7BD-4697-9DCB-E4F3D0B772AC}"/>
    <cellStyle name="Comma 2 7 2 2 2 2" xfId="156" xr:uid="{F17CEB5C-D8D6-44DB-A99A-E04D09163C78}"/>
    <cellStyle name="Comma 2 7 2 2 3" xfId="140" xr:uid="{E3B79A2E-A62D-4E6F-ACE1-73A6BF4A4996}"/>
    <cellStyle name="Comma 2 7 2 2 3 2" xfId="151" xr:uid="{F04CD6AF-9C18-4477-9FB7-CE401224F28F}"/>
    <cellStyle name="Comma 3" xfId="82" xr:uid="{00000000-0005-0000-0000-00002C000000}"/>
    <cellStyle name="Comma 4" xfId="134" xr:uid="{64E726D5-E408-4137-98DD-197681110E98}"/>
    <cellStyle name="Comma 4 2" xfId="157" xr:uid="{9569C012-59B9-4DD1-B12A-995ECEC7CCF7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5" xr:uid="{CD028D1B-0E51-4179-8182-B448ED1796D3}"/>
    <cellStyle name="Normal 2 2 3" xfId="85" xr:uid="{00000000-0005-0000-0000-000033000000}"/>
    <cellStyle name="Normal 2 2 4" xfId="122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8" xr:uid="{3C2F8F45-90F0-4723-8069-9D7FCC22EAA4}"/>
    <cellStyle name="Normal 2 4 2 2" xfId="119" xr:uid="{D37C2E5C-FFE0-4E5E-BC0C-FDC40A20F2B6}"/>
    <cellStyle name="Normal 2 4 2 2 2" xfId="144" xr:uid="{BE4727F2-D45A-4029-9E29-3C30C89FC501}"/>
    <cellStyle name="Normal 2 4 2 3" xfId="137" xr:uid="{74BA89C7-BEF5-402D-A649-A8617D6295D2}"/>
    <cellStyle name="Normal 2 4 2 3 2" xfId="158" xr:uid="{DC9A6401-C699-444A-B2C0-8570270372BA}"/>
    <cellStyle name="Normal 2 4 2 4" xfId="148" xr:uid="{3CE98027-8A2B-4152-9967-55ED58497AD1}"/>
    <cellStyle name="Normal 2 4 2 5" xfId="160" xr:uid="{F036EBD3-4239-4CA5-89A8-F8005A44E6C7}"/>
    <cellStyle name="Normal 2 4 3" xfId="133" xr:uid="{57D6BB62-B466-4B01-AEA9-4EAC5D798C16}"/>
    <cellStyle name="Normal 2 4 3 2" xfId="153" xr:uid="{7D0F03EC-7DFA-48E3-9A8F-C394FDB17DCB}"/>
    <cellStyle name="Normal 2 4 4" xfId="141" xr:uid="{6996585F-C03A-4D8A-BEF3-50135DC2499D}"/>
    <cellStyle name="Normal 2 4 4 2" xfId="149" xr:uid="{1CFED256-0679-47F5-B5E9-6B4104E2C21B}"/>
    <cellStyle name="Normal 2 4 5" xfId="146" xr:uid="{D6A072AC-5E48-4F5B-9E13-6DF0B7C38D35}"/>
    <cellStyle name="Normal 2 4 5 2" xfId="159" xr:uid="{309F6E0D-E867-46F3-AD7D-71506132912C}"/>
    <cellStyle name="Normal 2 5" xfId="124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20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6" xr:uid="{8D5096F6-8F8A-43D0-A603-544EAACF3145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2 2" xfId="142" xr:uid="{BF8DF8A4-8757-4E18-8C37-9BAB1C3E88FF}"/>
    <cellStyle name="ارتباط تشعبي 3" xfId="118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1" xr:uid="{A86C36EF-2E5D-4028-A151-F3218CB0FCD7}"/>
    <cellStyle name="عادي 2 3 2 2 3" xfId="129" xr:uid="{1A074B0F-B9C5-4BF4-811A-8A58B26BFCD5}"/>
    <cellStyle name="عادي 2 3 2 2 3 2" xfId="155" xr:uid="{302AB1D0-CCAD-4B70-A872-5B1DB4891EE5}"/>
    <cellStyle name="عادي 2 3 2 2 4" xfId="130" xr:uid="{741E5EE2-633E-4550-8979-6B6A653CCA79}"/>
    <cellStyle name="عادي 2 3 2 2 4 2" xfId="132" xr:uid="{F630151D-3327-47C4-B1F2-2F9866D70CD6}"/>
    <cellStyle name="عادي 2 3 2 2 4 2 2" xfId="154" xr:uid="{74FEA935-E3A0-4A4D-A86F-41CA28C4F425}"/>
    <cellStyle name="عادي 2 3 2 2 4 3" xfId="139" xr:uid="{69E1BB08-D9DF-4C9F-8ED4-057935F70A3C}"/>
    <cellStyle name="عادي 2 3 2 2 4 3 2" xfId="152" xr:uid="{526C6250-6643-4156-9DAE-3634500AB11B}"/>
    <cellStyle name="عادي 2 3 2 2 5" xfId="138" xr:uid="{68BD8190-AC2F-4F60-B6F3-3B0C7CBB319F}"/>
    <cellStyle name="عادي 2 3 2 2 5 2" xfId="150" xr:uid="{B59260A1-9945-4A92-A6B9-50A37D66F512}"/>
    <cellStyle name="عادي 2 3 2 2 6" xfId="143" xr:uid="{C7BF8246-99F6-4667-B39E-97F7A13B04DF}"/>
    <cellStyle name="عادي 2 3 2 2 7" xfId="145" xr:uid="{6918301D-AA25-48FC-B1E3-ADB8ED47B32E}"/>
    <cellStyle name="عادي 2 3 2 2 8" xfId="147" xr:uid="{789AB796-5FF7-4490-93C9-8423DF527895}"/>
    <cellStyle name="عادي 2 4" xfId="102" xr:uid="{00000000-0005-0000-0000-000061000000}"/>
    <cellStyle name="عادي 2 5" xfId="127" xr:uid="{D7DAAC65-0E31-43B7-8B27-D080453B8262}"/>
    <cellStyle name="عادي 2 7" xfId="135" xr:uid="{4F4D79A6-6D3B-42B7-88B3-D61BDF67BDB1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103188</xdr:colOff>
      <xdr:row>0</xdr:row>
      <xdr:rowOff>71437</xdr:rowOff>
    </xdr:from>
    <xdr:to>
      <xdr:col>0</xdr:col>
      <xdr:colOff>1542733</xdr:colOff>
      <xdr:row>2</xdr:row>
      <xdr:rowOff>71437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5DAA404-5D75-55BA-D871-BD523B046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3188" y="71437"/>
          <a:ext cx="1439545" cy="539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14111</xdr:colOff>
      <xdr:row>0</xdr:row>
      <xdr:rowOff>49389</xdr:rowOff>
    </xdr:from>
    <xdr:to>
      <xdr:col>1</xdr:col>
      <xdr:colOff>197556</xdr:colOff>
      <xdr:row>2</xdr:row>
      <xdr:rowOff>14111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C35DF068-5E4D-4466-A6DB-7228F837B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111" y="49389"/>
          <a:ext cx="1636889" cy="60677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56444</xdr:colOff>
      <xdr:row>0</xdr:row>
      <xdr:rowOff>56445</xdr:rowOff>
    </xdr:from>
    <xdr:to>
      <xdr:col>0</xdr:col>
      <xdr:colOff>1693333</xdr:colOff>
      <xdr:row>2</xdr:row>
      <xdr:rowOff>42334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F733C18-B94D-41D1-9475-2B5C80AE9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444" y="56445"/>
          <a:ext cx="1636889" cy="60677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42333</xdr:rowOff>
    </xdr:from>
    <xdr:to>
      <xdr:col>1</xdr:col>
      <xdr:colOff>225779</xdr:colOff>
      <xdr:row>1</xdr:row>
      <xdr:rowOff>381000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D14D0143-5A44-4BED-BE0D-63580E13A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334" y="42333"/>
          <a:ext cx="1636889" cy="60677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35278</xdr:colOff>
      <xdr:row>0</xdr:row>
      <xdr:rowOff>70556</xdr:rowOff>
    </xdr:from>
    <xdr:to>
      <xdr:col>1</xdr:col>
      <xdr:colOff>508000</xdr:colOff>
      <xdr:row>2</xdr:row>
      <xdr:rowOff>21167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62DA7953-1AAA-41EB-81EA-68806E42F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5278" y="70556"/>
          <a:ext cx="1636889" cy="60677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42333</xdr:rowOff>
    </xdr:from>
    <xdr:to>
      <xdr:col>1</xdr:col>
      <xdr:colOff>472722</xdr:colOff>
      <xdr:row>1</xdr:row>
      <xdr:rowOff>381000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819C04ED-B164-4B8B-9880-FE5272498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42333"/>
          <a:ext cx="1636889" cy="60677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35277</xdr:colOff>
      <xdr:row>0</xdr:row>
      <xdr:rowOff>49389</xdr:rowOff>
    </xdr:from>
    <xdr:to>
      <xdr:col>0</xdr:col>
      <xdr:colOff>1672166</xdr:colOff>
      <xdr:row>2</xdr:row>
      <xdr:rowOff>0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D15DF0E3-C32B-45FB-9D69-E7455EAA3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5277" y="49389"/>
          <a:ext cx="1636889" cy="60677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21167</xdr:rowOff>
    </xdr:from>
    <xdr:to>
      <xdr:col>0</xdr:col>
      <xdr:colOff>1700389</xdr:colOff>
      <xdr:row>2</xdr:row>
      <xdr:rowOff>14112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3204CEB3-8EF7-4685-9BDB-1A64AB760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21167"/>
          <a:ext cx="1636889" cy="60677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9367762-8835-4EB5-B47E-937F076EC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08399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25400</xdr:colOff>
      <xdr:row>0</xdr:row>
      <xdr:rowOff>38100</xdr:rowOff>
    </xdr:from>
    <xdr:to>
      <xdr:col>1</xdr:col>
      <xdr:colOff>500239</xdr:colOff>
      <xdr:row>2</xdr:row>
      <xdr:rowOff>60678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61DB2115-62AF-4FB3-B6DF-A39B7B3BD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5400" y="38100"/>
          <a:ext cx="1636889" cy="606778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63500</xdr:rowOff>
    </xdr:from>
    <xdr:to>
      <xdr:col>0</xdr:col>
      <xdr:colOff>1686278</xdr:colOff>
      <xdr:row>2</xdr:row>
      <xdr:rowOff>14111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3D5DCE4-8316-40CF-8F7D-697573318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63500"/>
          <a:ext cx="1636889" cy="606778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70556</xdr:colOff>
      <xdr:row>0</xdr:row>
      <xdr:rowOff>77611</xdr:rowOff>
    </xdr:from>
    <xdr:to>
      <xdr:col>0</xdr:col>
      <xdr:colOff>1707445</xdr:colOff>
      <xdr:row>2</xdr:row>
      <xdr:rowOff>84667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BDD1F609-CD14-40B9-8AA6-EE18B90A5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556" y="77611"/>
          <a:ext cx="1636889" cy="6067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70555</xdr:colOff>
      <xdr:row>0</xdr:row>
      <xdr:rowOff>56445</xdr:rowOff>
    </xdr:from>
    <xdr:to>
      <xdr:col>0</xdr:col>
      <xdr:colOff>1707444</xdr:colOff>
      <xdr:row>2</xdr:row>
      <xdr:rowOff>63501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7118D2BB-E135-D31E-4F11-845FE5ED7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555" y="56445"/>
          <a:ext cx="1636889" cy="60677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56444</xdr:rowOff>
    </xdr:from>
    <xdr:to>
      <xdr:col>0</xdr:col>
      <xdr:colOff>1700389</xdr:colOff>
      <xdr:row>2</xdr:row>
      <xdr:rowOff>84666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AB322D4-72A7-4DBB-8387-C817F60B5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56444"/>
          <a:ext cx="1636889" cy="606778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63500</xdr:rowOff>
    </xdr:from>
    <xdr:to>
      <xdr:col>1</xdr:col>
      <xdr:colOff>522111</xdr:colOff>
      <xdr:row>2</xdr:row>
      <xdr:rowOff>84667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763D90AD-A4DE-4B3C-A450-170B940C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63500"/>
          <a:ext cx="1636889" cy="606778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35277</xdr:rowOff>
    </xdr:from>
    <xdr:to>
      <xdr:col>1</xdr:col>
      <xdr:colOff>536222</xdr:colOff>
      <xdr:row>2</xdr:row>
      <xdr:rowOff>35277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B9D9A076-F084-4FE5-ADD5-AF540456C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35277"/>
          <a:ext cx="1636889" cy="606778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35277</xdr:rowOff>
    </xdr:from>
    <xdr:to>
      <xdr:col>1</xdr:col>
      <xdr:colOff>536222</xdr:colOff>
      <xdr:row>2</xdr:row>
      <xdr:rowOff>21166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EAA27997-56EE-42DC-86FC-92B7A9E75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35277"/>
          <a:ext cx="1636889" cy="606778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0</xdr:rowOff>
    </xdr:from>
    <xdr:to>
      <xdr:col>1</xdr:col>
      <xdr:colOff>232834</xdr:colOff>
      <xdr:row>2</xdr:row>
      <xdr:rowOff>7056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1FFB2878-CF46-496A-B431-873AF7EFD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0"/>
          <a:ext cx="1636889" cy="606778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49389</xdr:rowOff>
    </xdr:from>
    <xdr:to>
      <xdr:col>0</xdr:col>
      <xdr:colOff>1686278</xdr:colOff>
      <xdr:row>2</xdr:row>
      <xdr:rowOff>42334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86BC8CC9-DD44-41C6-B212-BF792889E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49389"/>
          <a:ext cx="1636889" cy="606778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21166</xdr:rowOff>
    </xdr:from>
    <xdr:to>
      <xdr:col>0</xdr:col>
      <xdr:colOff>1686278</xdr:colOff>
      <xdr:row>1</xdr:row>
      <xdr:rowOff>359833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8761F7F7-5C17-4DD7-B886-E6501D04E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21166"/>
          <a:ext cx="1636889" cy="606778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21167</xdr:rowOff>
    </xdr:from>
    <xdr:to>
      <xdr:col>1</xdr:col>
      <xdr:colOff>331611</xdr:colOff>
      <xdr:row>2</xdr:row>
      <xdr:rowOff>14112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60FC273C-2C60-4699-A5F9-7AFF55CD3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21167"/>
          <a:ext cx="1636889" cy="606778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28222</xdr:rowOff>
    </xdr:from>
    <xdr:to>
      <xdr:col>1</xdr:col>
      <xdr:colOff>486833</xdr:colOff>
      <xdr:row>1</xdr:row>
      <xdr:rowOff>366889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43F672E-83F6-42BD-BF1D-C27938495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7611" y="28222"/>
          <a:ext cx="1636889" cy="606778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35278</xdr:colOff>
      <xdr:row>0</xdr:row>
      <xdr:rowOff>35278</xdr:rowOff>
    </xdr:from>
    <xdr:to>
      <xdr:col>0</xdr:col>
      <xdr:colOff>1672167</xdr:colOff>
      <xdr:row>1</xdr:row>
      <xdr:rowOff>373945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8AFBDA47-B5D0-4890-ACB5-2A66EEE0E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5278" y="35278"/>
          <a:ext cx="1636889" cy="6067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5707CA77-0381-419E-BB2E-473B1D22D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56445</xdr:colOff>
      <xdr:row>0</xdr:row>
      <xdr:rowOff>56445</xdr:rowOff>
    </xdr:from>
    <xdr:to>
      <xdr:col>1</xdr:col>
      <xdr:colOff>529167</xdr:colOff>
      <xdr:row>2</xdr:row>
      <xdr:rowOff>127001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3F660170-2193-4050-86B6-6AB87B893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6445" y="56445"/>
          <a:ext cx="1636889" cy="606778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1</xdr:col>
      <xdr:colOff>246945</xdr:colOff>
      <xdr:row>2</xdr:row>
      <xdr:rowOff>28222</xdr:rowOff>
    </xdr:to>
    <xdr:pic>
      <xdr:nvPicPr>
        <xdr:cNvPr id="2" name="رسم 1">
          <a:extLst>
            <a:ext uri="{FF2B5EF4-FFF2-40B4-BE49-F238E27FC236}">
              <a16:creationId xmlns:a16="http://schemas.microsoft.com/office/drawing/2014/main" id="{A8C5D915-F76F-4BF8-99C5-A8CEB8A6B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63500"/>
          <a:ext cx="1636889" cy="6067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28222</xdr:colOff>
      <xdr:row>0</xdr:row>
      <xdr:rowOff>35278</xdr:rowOff>
    </xdr:from>
    <xdr:to>
      <xdr:col>0</xdr:col>
      <xdr:colOff>1665111</xdr:colOff>
      <xdr:row>1</xdr:row>
      <xdr:rowOff>373945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83FE64A8-9DDA-4F7A-8918-C175DE116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8222" y="35278"/>
          <a:ext cx="1636889" cy="6067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56445</xdr:rowOff>
    </xdr:from>
    <xdr:to>
      <xdr:col>1</xdr:col>
      <xdr:colOff>14111</xdr:colOff>
      <xdr:row>2</xdr:row>
      <xdr:rowOff>7056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C29EA3A2-1342-4943-8382-DABB808EA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56445"/>
          <a:ext cx="1636889" cy="6067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70555</xdr:rowOff>
    </xdr:from>
    <xdr:to>
      <xdr:col>0</xdr:col>
      <xdr:colOff>1679222</xdr:colOff>
      <xdr:row>2</xdr:row>
      <xdr:rowOff>14111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A22FB284-7787-426A-BFB8-9755CDAF6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333" y="70555"/>
          <a:ext cx="1636889" cy="6067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77611</xdr:rowOff>
    </xdr:from>
    <xdr:to>
      <xdr:col>1</xdr:col>
      <xdr:colOff>536222</xdr:colOff>
      <xdr:row>2</xdr:row>
      <xdr:rowOff>42333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CA4DA450-41AE-4380-A449-3796DEAF3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77611"/>
          <a:ext cx="1636889" cy="60677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35277</xdr:rowOff>
    </xdr:from>
    <xdr:to>
      <xdr:col>1</xdr:col>
      <xdr:colOff>536222</xdr:colOff>
      <xdr:row>1</xdr:row>
      <xdr:rowOff>373944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0B01A7AB-23CD-41BD-A30B-E8DDDC47E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500" y="35277"/>
          <a:ext cx="1636889" cy="60677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49389</xdr:rowOff>
    </xdr:from>
    <xdr:to>
      <xdr:col>1</xdr:col>
      <xdr:colOff>522111</xdr:colOff>
      <xdr:row>2</xdr:row>
      <xdr:rowOff>28223</xdr:rowOff>
    </xdr:to>
    <xdr:pic>
      <xdr:nvPicPr>
        <xdr:cNvPr id="3" name="رسم 2">
          <a:extLst>
            <a:ext uri="{FF2B5EF4-FFF2-40B4-BE49-F238E27FC236}">
              <a16:creationId xmlns:a16="http://schemas.microsoft.com/office/drawing/2014/main" id="{474EA17E-1BD9-4DA8-8599-43B6EF952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389" y="49389"/>
          <a:ext cx="1636889" cy="60677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95FD-20FA-4E1C-8BFE-8F9D998B04BB}">
  <dimension ref="A1:T36"/>
  <sheetViews>
    <sheetView tabSelected="1" view="pageBreakPreview" zoomScale="80" zoomScaleNormal="115" zoomScaleSheetLayoutView="80" workbookViewId="0">
      <selection activeCell="H10" sqref="H10"/>
    </sheetView>
  </sheetViews>
  <sheetFormatPr defaultColWidth="8.81640625" defaultRowHeight="21" customHeight="1"/>
  <cols>
    <col min="1" max="1" width="117.1796875" style="176" customWidth="1"/>
    <col min="2" max="2" width="17.54296875" style="175" customWidth="1"/>
    <col min="3" max="12" width="8.81640625" style="175"/>
    <col min="13" max="16384" width="8.81640625" style="176"/>
  </cols>
  <sheetData>
    <row r="1" spans="1:20" ht="21" customHeight="1">
      <c r="A1" s="174"/>
      <c r="M1" s="175"/>
      <c r="N1" s="175"/>
      <c r="O1" s="175"/>
      <c r="P1" s="175"/>
      <c r="Q1" s="175"/>
      <c r="R1" s="175"/>
      <c r="S1" s="175"/>
      <c r="T1" s="175"/>
    </row>
    <row r="2" spans="1:20" ht="21" customHeight="1">
      <c r="A2" s="174"/>
      <c r="M2" s="175"/>
      <c r="N2" s="175"/>
      <c r="O2" s="175"/>
      <c r="P2" s="175"/>
      <c r="Q2" s="175"/>
      <c r="R2" s="175"/>
      <c r="S2" s="175"/>
      <c r="T2" s="175"/>
    </row>
    <row r="3" spans="1:20" ht="21" customHeight="1">
      <c r="A3" s="177"/>
      <c r="B3" s="178"/>
      <c r="M3" s="175"/>
      <c r="N3" s="175"/>
      <c r="O3" s="175"/>
      <c r="P3" s="175"/>
      <c r="Q3" s="175"/>
      <c r="R3" s="175"/>
      <c r="S3" s="175"/>
      <c r="T3" s="175"/>
    </row>
    <row r="4" spans="1:20" ht="44" customHeight="1">
      <c r="A4" s="219" t="s">
        <v>55</v>
      </c>
      <c r="B4" s="220"/>
      <c r="M4" s="175"/>
      <c r="N4" s="175"/>
      <c r="O4" s="175"/>
      <c r="P4" s="175"/>
      <c r="Q4" s="175"/>
      <c r="R4" s="175"/>
      <c r="S4" s="175"/>
      <c r="T4" s="175"/>
    </row>
    <row r="5" spans="1:20" s="182" customFormat="1" ht="39.5" customHeight="1">
      <c r="A5" s="179" t="s">
        <v>56</v>
      </c>
      <c r="B5" s="179" t="s">
        <v>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1"/>
      <c r="N5" s="181"/>
      <c r="O5" s="181"/>
      <c r="P5" s="181"/>
      <c r="Q5" s="181"/>
      <c r="R5" s="181"/>
      <c r="S5" s="181"/>
      <c r="T5" s="181"/>
    </row>
    <row r="6" spans="1:20" s="182" customFormat="1" ht="39.5" customHeight="1">
      <c r="A6" s="179" t="s">
        <v>149</v>
      </c>
      <c r="B6" s="179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1"/>
      <c r="N6" s="181"/>
      <c r="O6" s="181"/>
      <c r="P6" s="181"/>
      <c r="Q6" s="181"/>
      <c r="R6" s="181"/>
      <c r="S6" s="181"/>
      <c r="T6" s="181"/>
    </row>
    <row r="7" spans="1:20" s="193" customFormat="1" ht="30" customHeight="1">
      <c r="A7" s="195" t="s">
        <v>108</v>
      </c>
      <c r="B7" s="211">
        <v>1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</row>
    <row r="8" spans="1:20" ht="30" customHeight="1">
      <c r="A8" s="196" t="s">
        <v>65</v>
      </c>
      <c r="B8" s="213">
        <v>1.1000000000000001</v>
      </c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75"/>
      <c r="N8" s="175"/>
      <c r="O8" s="175"/>
      <c r="P8" s="175"/>
      <c r="Q8" s="175"/>
      <c r="R8" s="175"/>
      <c r="S8" s="175"/>
      <c r="T8" s="175"/>
    </row>
    <row r="9" spans="1:20" s="185" customFormat="1" ht="30" customHeight="1">
      <c r="A9" s="195" t="s">
        <v>57</v>
      </c>
      <c r="B9" s="212">
        <v>1.2</v>
      </c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184"/>
      <c r="N9" s="184"/>
      <c r="O9" s="184"/>
      <c r="P9" s="184"/>
      <c r="Q9" s="184"/>
      <c r="R9" s="184"/>
      <c r="S9" s="184"/>
      <c r="T9" s="184"/>
    </row>
    <row r="10" spans="1:20" s="185" customFormat="1" ht="30" customHeight="1">
      <c r="A10" s="196" t="s">
        <v>118</v>
      </c>
      <c r="B10" s="213">
        <v>1.3</v>
      </c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184"/>
      <c r="N10" s="184"/>
      <c r="O10" s="184"/>
      <c r="P10" s="184"/>
      <c r="Q10" s="184"/>
      <c r="R10" s="184"/>
      <c r="S10" s="184"/>
      <c r="T10" s="184"/>
    </row>
    <row r="11" spans="1:20" s="185" customFormat="1" ht="30" customHeight="1">
      <c r="A11" s="195" t="s">
        <v>58</v>
      </c>
      <c r="B11" s="212">
        <v>1.4</v>
      </c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</row>
    <row r="12" spans="1:20" s="185" customFormat="1" ht="30" customHeight="1">
      <c r="A12" s="196" t="s">
        <v>66</v>
      </c>
      <c r="B12" s="213">
        <v>1.5</v>
      </c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184"/>
      <c r="N12" s="184"/>
      <c r="O12" s="184"/>
      <c r="P12" s="184"/>
      <c r="Q12" s="184"/>
      <c r="R12" s="184"/>
      <c r="S12" s="184"/>
      <c r="T12" s="184"/>
    </row>
    <row r="13" spans="1:20" s="185" customFormat="1" ht="30" customHeight="1">
      <c r="A13" s="195" t="s">
        <v>67</v>
      </c>
      <c r="B13" s="212">
        <v>1.6</v>
      </c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</row>
    <row r="14" spans="1:20" s="185" customFormat="1" ht="30" customHeight="1">
      <c r="A14" s="196" t="s">
        <v>68</v>
      </c>
      <c r="B14" s="213">
        <v>1.7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</row>
    <row r="15" spans="1:20" s="185" customFormat="1" ht="30" customHeight="1">
      <c r="A15" s="195" t="s">
        <v>119</v>
      </c>
      <c r="B15" s="212">
        <v>1.8</v>
      </c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</row>
    <row r="16" spans="1:20" s="185" customFormat="1" ht="30" customHeight="1">
      <c r="A16" s="196" t="s">
        <v>60</v>
      </c>
      <c r="B16" s="213">
        <v>1.9</v>
      </c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</row>
    <row r="17" spans="1:20" s="185" customFormat="1" ht="30" customHeight="1">
      <c r="A17" s="195" t="s">
        <v>61</v>
      </c>
      <c r="B17" s="216">
        <v>1.1000000000000001</v>
      </c>
      <c r="C17" s="184"/>
      <c r="D17" s="184"/>
      <c r="E17" s="184"/>
      <c r="F17" s="184"/>
      <c r="G17" s="184"/>
      <c r="H17" s="184"/>
      <c r="I17" s="184"/>
      <c r="J17" s="184"/>
      <c r="K17" s="184"/>
      <c r="L17" s="184"/>
    </row>
    <row r="18" spans="1:20" s="193" customFormat="1" ht="30" customHeight="1">
      <c r="A18" s="196" t="s">
        <v>62</v>
      </c>
      <c r="B18" s="217">
        <v>1.1100000000000001</v>
      </c>
      <c r="C18" s="192"/>
      <c r="D18" s="192"/>
      <c r="E18" s="192"/>
      <c r="F18" s="192"/>
      <c r="G18" s="192"/>
      <c r="H18" s="192"/>
      <c r="I18" s="192"/>
      <c r="J18" s="192"/>
      <c r="K18" s="192"/>
      <c r="L18" s="192"/>
    </row>
    <row r="19" spans="1:20" s="185" customFormat="1" ht="30" customHeight="1">
      <c r="A19" s="195" t="s">
        <v>63</v>
      </c>
      <c r="B19" s="212">
        <v>1.1200000000000001</v>
      </c>
      <c r="C19" s="184"/>
      <c r="D19" s="184"/>
      <c r="E19" s="184"/>
      <c r="F19" s="184"/>
      <c r="G19" s="184"/>
      <c r="H19" s="184"/>
      <c r="I19" s="184"/>
      <c r="J19" s="184"/>
      <c r="K19" s="184"/>
      <c r="L19" s="184"/>
    </row>
    <row r="20" spans="1:20" s="185" customFormat="1" ht="30" customHeight="1">
      <c r="A20" s="196" t="s">
        <v>64</v>
      </c>
      <c r="B20" s="213">
        <v>1.1299999999999999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</row>
    <row r="21" spans="1:20" ht="30" customHeight="1">
      <c r="A21" s="179" t="s">
        <v>150</v>
      </c>
      <c r="B21" s="179"/>
    </row>
    <row r="22" spans="1:20" ht="30" customHeight="1">
      <c r="A22" s="195" t="s">
        <v>112</v>
      </c>
      <c r="B22" s="211">
        <v>2</v>
      </c>
      <c r="D22" s="198"/>
    </row>
    <row r="23" spans="1:20" s="193" customFormat="1" ht="30" customHeight="1">
      <c r="A23" s="196" t="s">
        <v>102</v>
      </c>
      <c r="B23" s="213">
        <v>2.1</v>
      </c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2"/>
      <c r="N23" s="192"/>
      <c r="O23" s="192"/>
      <c r="P23" s="192"/>
      <c r="Q23" s="192"/>
      <c r="R23" s="192"/>
      <c r="S23" s="192"/>
      <c r="T23" s="192"/>
    </row>
    <row r="24" spans="1:20" s="193" customFormat="1" ht="30" customHeight="1">
      <c r="A24" s="195" t="s">
        <v>103</v>
      </c>
      <c r="B24" s="211">
        <v>2.2000000000000002</v>
      </c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2"/>
      <c r="N24" s="192"/>
      <c r="O24" s="192"/>
      <c r="P24" s="192"/>
      <c r="Q24" s="192"/>
      <c r="R24" s="192"/>
      <c r="S24" s="192"/>
      <c r="T24" s="192"/>
    </row>
    <row r="25" spans="1:20" s="193" customFormat="1" ht="30" customHeight="1">
      <c r="A25" s="196" t="s">
        <v>75</v>
      </c>
      <c r="B25" s="213">
        <v>2.2999999999999998</v>
      </c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2"/>
      <c r="N25" s="192"/>
      <c r="O25" s="192"/>
      <c r="P25" s="192"/>
      <c r="Q25" s="192"/>
      <c r="R25" s="192"/>
      <c r="S25" s="192"/>
      <c r="T25" s="192"/>
    </row>
    <row r="26" spans="1:20" s="193" customFormat="1" ht="30" customHeight="1">
      <c r="A26" s="195" t="s">
        <v>76</v>
      </c>
      <c r="B26" s="211">
        <v>2.4</v>
      </c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</row>
    <row r="27" spans="1:20" s="193" customFormat="1" ht="30" customHeight="1">
      <c r="A27" s="196" t="s">
        <v>104</v>
      </c>
      <c r="B27" s="213">
        <v>2.5</v>
      </c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2"/>
      <c r="N27" s="192"/>
      <c r="O27" s="192"/>
      <c r="P27" s="192"/>
      <c r="Q27" s="192"/>
      <c r="R27" s="192"/>
      <c r="S27" s="192"/>
      <c r="T27" s="192"/>
    </row>
    <row r="28" spans="1:20" s="193" customFormat="1" ht="30" customHeight="1">
      <c r="A28" s="195" t="s">
        <v>77</v>
      </c>
      <c r="B28" s="211">
        <v>2.6</v>
      </c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</row>
    <row r="29" spans="1:20" s="193" customFormat="1" ht="30" customHeight="1">
      <c r="A29" s="196" t="s">
        <v>78</v>
      </c>
      <c r="B29" s="213">
        <v>2.7</v>
      </c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</row>
    <row r="30" spans="1:20" s="193" customFormat="1" ht="30" customHeight="1">
      <c r="A30" s="195" t="s">
        <v>105</v>
      </c>
      <c r="B30" s="211">
        <v>2.8</v>
      </c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</row>
    <row r="31" spans="1:20" s="193" customFormat="1" ht="30" customHeight="1">
      <c r="A31" s="196" t="s">
        <v>106</v>
      </c>
      <c r="B31" s="213">
        <v>2.9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</row>
    <row r="32" spans="1:20" s="193" customFormat="1" ht="30" customHeight="1">
      <c r="A32" s="195" t="s">
        <v>107</v>
      </c>
      <c r="B32" s="216">
        <v>2.1</v>
      </c>
      <c r="C32" s="192"/>
      <c r="D32" s="192"/>
      <c r="E32" s="192"/>
      <c r="F32" s="192"/>
      <c r="G32" s="192"/>
      <c r="H32" s="192"/>
      <c r="I32" s="192"/>
      <c r="J32" s="192"/>
      <c r="K32" s="192"/>
      <c r="L32" s="192"/>
    </row>
    <row r="33" spans="1:20" s="193" customFormat="1" ht="30" customHeight="1">
      <c r="A33" s="196" t="s">
        <v>99</v>
      </c>
      <c r="B33" s="218">
        <v>2.11</v>
      </c>
      <c r="C33" s="192"/>
      <c r="D33" s="192"/>
      <c r="E33" s="192"/>
      <c r="F33" s="192"/>
      <c r="G33" s="192"/>
      <c r="H33" s="192"/>
      <c r="I33" s="192"/>
      <c r="J33" s="192"/>
      <c r="K33" s="192"/>
      <c r="L33" s="192"/>
    </row>
    <row r="34" spans="1:20" s="193" customFormat="1" ht="30" customHeight="1">
      <c r="A34" s="195" t="s">
        <v>100</v>
      </c>
      <c r="B34" s="216">
        <v>2.12</v>
      </c>
      <c r="C34" s="192"/>
      <c r="D34" s="192"/>
      <c r="E34" s="192"/>
      <c r="F34" s="192"/>
      <c r="G34" s="192"/>
      <c r="H34" s="192"/>
      <c r="I34" s="192"/>
      <c r="J34" s="192"/>
      <c r="K34" s="192"/>
      <c r="L34" s="192"/>
    </row>
    <row r="35" spans="1:20" s="193" customFormat="1" ht="30" customHeight="1">
      <c r="A35" s="196" t="s">
        <v>101</v>
      </c>
      <c r="B35" s="218">
        <v>2.13</v>
      </c>
      <c r="C35" s="192"/>
      <c r="D35" s="192"/>
      <c r="E35" s="192"/>
      <c r="F35" s="192"/>
      <c r="G35" s="192"/>
      <c r="H35" s="192"/>
      <c r="I35" s="192"/>
      <c r="J35" s="192"/>
      <c r="K35" s="192"/>
      <c r="L35" s="192"/>
    </row>
    <row r="36" spans="1:20" s="185" customFormat="1" ht="30" customHeight="1">
      <c r="A36" s="195" t="s">
        <v>94</v>
      </c>
      <c r="B36" s="216">
        <v>2.14</v>
      </c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</row>
  </sheetData>
  <mergeCells count="1">
    <mergeCell ref="A4:B4"/>
  </mergeCells>
  <hyperlinks>
    <hyperlink ref="A7" location="'1'!Print_Area" display="اجمالي  المعتمرين (من الداخل والخارج) حسب الجنس والجنسية  (سعودي/ غير سعودي)   لعام 2022" xr:uid="{A19FC671-2E97-4F6C-872E-C5DE72A90534}"/>
    <hyperlink ref="A18:XFD18" location="'1.11'!A1" display="Distribution of external Umrah performers by gender and month for the Q1 of 2025" xr:uid="{B6E3D734-6890-4DB5-AF78-3BB325E0F863}"/>
    <hyperlink ref="A9" location="'3'!A1" display="توزيع  المعتمرين من الداخل حسب الشهر والمناطق الإدارية والجنس للربع الاول  لعام 2024" xr:uid="{7F9D5B6A-3E76-48B4-80C3-ADB3138FAA12}"/>
    <hyperlink ref="B9" location="'3'!A1" display="'3'!A1" xr:uid="{ECB3C813-4596-4369-BF30-9D7A606284B2}"/>
    <hyperlink ref="A10" location="'4'!Print_Area" display="توزيع  المعتمرين السعوديين  من الداخل حسب الشهر والمناطق الإدارية والجنس للربع الاول لعام 2024 " xr:uid="{E812D5CD-FB47-46F0-8ED2-BDD36FF53174}"/>
    <hyperlink ref="A11" location="'5'!A1" display="توزيع  المعتمرين غير السعوديين  من الداخل حسب الشهر والمناطق الإدارية والجنس للربع الأول لعام 2024  " xr:uid="{33C9731A-A254-463B-BC69-C83F609069B8}"/>
    <hyperlink ref="B8" location="'1.1'!A1" display="'1.1'!A1" xr:uid="{A43C91F8-59C2-4EEA-8740-C4697CA40996}"/>
    <hyperlink ref="A8" location="'2'!Print_Area" display="توزيع  المعتمرين (من الداخل ) حسب الشهر والمناطق الإدارية والجنس للربع الاول  لعام 2024*" xr:uid="{C9ED9036-70A6-48F5-929B-8ED823445FC9}"/>
    <hyperlink ref="A12" location="'6'!Print_Area" display="المعتمرون من الداخل حسب عدد مرات العمرة و الشهر والجنس للربع االاول لعام 2024 " xr:uid="{9618DB62-8C3C-4527-B5AD-60889EFC8962}"/>
    <hyperlink ref="A13" location="'7'!Print_Area" display="المعتمرون من الداخل السعوديين حسب عدد مرات العمرة و الشهر والجنس للربع الاول لعام 2024  " xr:uid="{97557E08-73D5-4C0C-9BDD-F25A3680D9FE}"/>
    <hyperlink ref="A14" location="'8'!Print_Area" display="المعتمرون من الداخل  غير السعوديين حسب عدد مرات العمرة و الشهر والجنس للربع الاول  لعام 2024 " xr:uid="{8D2D9F53-6D47-421B-8A05-079B9C9B20C0}"/>
    <hyperlink ref="B7" location="'1'!Print_Area" display="'1'!Print_Area" xr:uid="{8227DBF7-2DEF-4D9D-B1D8-5018C6C10DE4}"/>
    <hyperlink ref="B16" location="'12'!Print_Area" display="'12'!Print_Area" xr:uid="{2C21A199-64D4-4D95-B12B-C8E034AB54DE}"/>
    <hyperlink ref="B14" location="'8'!Print_Area" display="'8'!Print_Area" xr:uid="{46B47C0A-40EE-41F5-B0E5-E18F972F2F7B}"/>
    <hyperlink ref="B13" location="'7'!Print_Area" display="'7'!Print_Area" xr:uid="{7A526A68-42E6-4AB0-9367-B5CD6E5E382E}"/>
    <hyperlink ref="B12" location="'6'!Print_Area" display="'6'!Print_Area" xr:uid="{709CC495-7CEA-4A2E-9B5B-3CAF6C7E4B9E}"/>
    <hyperlink ref="B11" location="'5'!Print_Area" display="'5'!Print_Area" xr:uid="{65F1C265-59E4-447A-8642-D12BC03A064E}"/>
    <hyperlink ref="B10" location="'4'!Print_Area" display="'4'!Print_Area" xr:uid="{87A72073-6F4E-4AD6-93C4-C6811718B319}"/>
    <hyperlink ref="B15" location="'9'!Print_Area" display="'9'!Print_Area" xr:uid="{56758A62-A629-4CD1-B2C0-0C065556638A}"/>
    <hyperlink ref="A7:B7" location="'1'!A1" display="إجمالي المعتمرين من الداخل والخارج حسب الجنس والجنسية  سعودي/ غير سعودي للربع الأول لعام 2025" xr:uid="{642B4D98-9561-45D4-9387-F313C8384F5D}"/>
    <hyperlink ref="A15:B15" location="'9'!A1" display="توزيع  المعتمرين  من الداخل حسب الشهر والمرافقين في رحلة العمرة للربع الاول  لعام 2025" xr:uid="{6E78B3E6-EDC3-459B-8D37-2435085DB3C9}"/>
    <hyperlink ref="A16:B16" location="'12'!A1" display="توزيع  المعتمرين  من الداخل حسب الشهر ونوع المسكن   للربع الاول  لعام 2025" xr:uid="{99A5E5D0-E813-43A7-9208-C7D164AA5136}"/>
    <hyperlink ref="A18:B18" location="'14'!A1" display="توزيع المعتمرين من الخارج حسب الجنس والشهر للربع الأول لعام 2025" xr:uid="{A65CCE3D-F4AC-49CB-BEA0-2B8F8FDD2BA3}"/>
    <hyperlink ref="A19:B19" location="'15'!A1" display=" التوزيع النسبي لمعتمري الخارج  حسب الفئات العمرية للربع الأول لعام 2025" xr:uid="{E06C4994-E2D8-4713-AB0C-AF476B4DAB33}"/>
    <hyperlink ref="A20:B20" location="'16'!A1" display="التوزيع النسبي لمعتمري الخارج حسب منافذ القدوم للربع الأول لعام 2025" xr:uid="{B0F080F5-E59C-4CE5-AD1B-FF5451A0E819}"/>
    <hyperlink ref="A24" location="'3'!A1" display="توزيع  المعتمرين من الداخل حسب الشهر والمناطق الإدارية والجنس للربع الاول  لعام 2024" xr:uid="{04053A28-1FC7-4C18-B23A-DA76E8920E6C}"/>
    <hyperlink ref="A25" location="'4'!Print_Area" display="توزيع  المعتمرين السعوديين  من الداخل حسب الشهر والمناطق الإدارية والجنس للربع الاول لعام 2024 " xr:uid="{08E7B7A1-35BD-4997-BC1C-2C1DE8C6AB97}"/>
    <hyperlink ref="A26" location="'5'!A1" display="توزيع  المعتمرين غير السعوديين  من الداخل حسب الشهر والمناطق الإدارية والجنس للربع الأول لعام 2024  " xr:uid="{B9740DAD-668A-4477-B1C7-87E4C61F8B70}"/>
    <hyperlink ref="A23" location="'2'!Print_Area" display="توزيع  المعتمرين (من الداخل ) حسب الشهر والمناطق الإدارية والجنس للربع الاول  لعام 2024*" xr:uid="{94EA1069-0423-4441-BCCC-397300ABC109}"/>
    <hyperlink ref="A27" location="'6'!Print_Area" display="المعتمرون من الداخل حسب عدد مرات العمرة و الشهر والجنس للربع االاول لعام 2024 " xr:uid="{85B002E9-5C91-4DCD-AB1B-5DA65FBCE543}"/>
    <hyperlink ref="A28" location="'7'!Print_Area" display="المعتمرون من الداخل السعوديين حسب عدد مرات العمرة و الشهر والجنس للربع الاول لعام 2024  " xr:uid="{28C8C063-FE19-4ADF-9FA4-F3B0BFB9AF26}"/>
    <hyperlink ref="A29" location="'8'!Print_Area" display="المعتمرون من الداخل  غير السعوديين حسب عدد مرات العمرة و الشهر والجنس للربع الاول  لعام 2024 " xr:uid="{DB4F58C8-3332-41A3-B286-1F07D7000624}"/>
    <hyperlink ref="A30:B30" location="'2.8'!A1" display="Distribution of Al Madinah Al Munawwarah internal visitors by month and type of the trip for Q1 of 2025" xr:uid="{9F66CD78-C251-4ED6-9971-63838120CA41}"/>
    <hyperlink ref="A31:B31" location="'2.9'!A1" display="Distribution of Al Madinah Al Munawwarah internal visitors by month and type of accommodation for Q1 of 2025" xr:uid="{19DDC0B1-8137-4BC6-9F25-1A214AA21F6F}"/>
    <hyperlink ref="A32:B32" location="'2.10'!A1" display="Distribution of Al Madinah Al Munawwarah internal visitors by month and payment responsibility for Q1 of 2025" xr:uid="{F3BD2DB5-93A9-426A-8C70-2C354C713040}"/>
    <hyperlink ref="A23:XFD23" location="'18'!A1" display="إجمالي الزوار من الداخل حسب الجنس والجنسية وفئات العمر للربع الأول لعام 2025" xr:uid="{A53833C4-A42A-4111-9C5B-947F4AD7155D}"/>
    <hyperlink ref="A24:XFD24" location="'19'!A1" display="توزيع الزوار من الداخل حسب الشهر والمناطق الإدارية والجنس للربع الأول  لعام 2025" xr:uid="{AD49BA61-B898-4893-9281-8F7A416B1F55}"/>
    <hyperlink ref="A25:XFD25" location="'20'!A1" display="توزيع  الزوار السعوديين  من الداخل حسب الشهر والمناطق الإدارية والجنس للربع الأول لعام 2025 " xr:uid="{4EB875B6-ED4B-4B56-B256-8FCE2206E3F4}"/>
    <hyperlink ref="A26:XFD26" location="'21'!A1" display="توزيع  الزوار غير السعوديين  من الداخل حسب الشهر والمناطق الإدارية والجنس للربع الأول لعام 2025  " xr:uid="{BBA724DB-77C7-415D-AA2A-A9A2B61485E0}"/>
    <hyperlink ref="A27:XFD27" location="'22'!A1" display="الزوار من الداخل حسب عدد مرات العمرة و الشهر والجنس للربع الأول لعام 2025 " xr:uid="{88BFF5A7-9560-4965-BE7F-5E6D1D0D2743}"/>
    <hyperlink ref="A28:XFD28" location="'23'!A1" display="الزوار السعوديين من الداخل حسب عدد مرات الزيارة و الشهر والجنس للربع الأول لعام 2025  " xr:uid="{96599893-7054-4D1B-828B-FF41275CE104}"/>
    <hyperlink ref="A29:XFD29" location="'24'!A1" display="الزوار غير السعوديين من الداخل حسب عدد مرات الزيارة و الشهر والجنس للربع الأول  لعام 2025 " xr:uid="{499564D4-D635-43F1-BFE6-4C496260BF2E}"/>
    <hyperlink ref="A30:XFD30" location="'2.8'!A1" display="Distribution of Al Madinah Al Munawwarah internal visitors by month and type of the trip for Q1 of 2025" xr:uid="{15B3AA97-DDE5-4529-9316-233679FF64A5}"/>
    <hyperlink ref="A31:XFD31" location="'2.9'!A1" display="Distribution of Al Madinah Al Munawwarah internal visitors by month and type of accommodation for Q1 of 2025" xr:uid="{DA637664-8C9A-4E14-AF54-07EFDF4BDA54}"/>
    <hyperlink ref="A32:XFD32" location="'29'!A1" display="توزيع  الزوار من الداخل حسب الشهر وتحمل التكاليف للربع الأول لعام 2025" xr:uid="{839CE505-DB79-4A1F-9B26-8E27BB3B78E8}"/>
    <hyperlink ref="A33:XFD33" location="'30'!A1" display="Distribution of External visitors to Medina by sex and month for the Q1 of 2025" xr:uid="{42BF67DB-B9A8-4A0E-9C70-D9EF854FBE3F}"/>
    <hyperlink ref="A34:XFD34" location="'31'!A1" display=" Relative distribution of (external) visitors to Medina by age groups for Q1 of 2025" xr:uid="{5064D876-D568-4E77-8873-6532A6F29A34}"/>
    <hyperlink ref="A35:XFD35" location="'32'!A1" display="Relative distribution of (external) visitors to Medina by port of entry for Q1 of 2025" xr:uid="{81061006-8AEF-488F-8434-5B61723CFEAB}"/>
    <hyperlink ref="A22:B22" location="'2.0'!A1" display="Total Pilgrims visiting Medina  (Domestic and International) by Gender – Q1 2025" xr:uid="{F1C68F58-65A5-4B11-8193-9230BEE1C516}"/>
    <hyperlink ref="A36:XFD36" location="'33'!A1" display="Distribution of visitors to Medina from abroad by type of visitor for the first quarter of 2025" xr:uid="{40228C8F-F8C8-4847-A2BA-C674E6E4F62C}"/>
    <hyperlink ref="B18" location="'1.11'!A1" display="'1.11'!A1" xr:uid="{7BEBC034-5519-4C41-A1B5-42F81DEC1FEB}"/>
    <hyperlink ref="B17" location="'1'!Print_Area" display="'1'!Print_Area" xr:uid="{EEBABD88-F393-4D80-9E36-AF4676EB6960}"/>
    <hyperlink ref="B19" location="'1'!Print_Area" display="'1'!Print_Area" xr:uid="{5878573A-AB79-497B-AD21-9A17C2CA2123}"/>
    <hyperlink ref="B20" location="'1.1'!Print_Area" display="إجمالي المعتمرين من الداخل حسب الجنس والجنسية وفئات العمر للربع الأول لعام 2025" xr:uid="{A77750A7-3122-46B8-8DB6-7E09D9B9439C}"/>
    <hyperlink ref="B22" location="'3.0'!Print_Area" display="إجمالي زوار المدينة المنورة من الداخل والخارج  حسب الجنس  للربع الأول لعام 2025" xr:uid="{FC6C0775-2DAD-48FC-A263-DB42DA97E6BF}"/>
    <hyperlink ref="B23" location="'3.1'!Print_Area" display="إجمالي زوار المدينة المنورة من الداخل حسب الجنس والجنسية وفئات العمر للربع الأول لعام 2025" xr:uid="{23ADA6E4-934F-48C1-9D3D-5A940A3771B2}"/>
    <hyperlink ref="B30" location="'2.8'!A1" display="'2.8'!A1" xr:uid="{522E5878-4011-4007-A0B5-0636D4524C5F}"/>
    <hyperlink ref="B31" location="'2.9'!A1" display="'2.9'!A1" xr:uid="{2E8C992D-E097-4894-BC5E-5AEC61E61245}"/>
    <hyperlink ref="B32" location="'2.10'!A1" display="'2.10'!A1" xr:uid="{6578A657-193E-4D13-A675-3DF87F07A62E}"/>
    <hyperlink ref="B24" location="'3.0'!Print_Area" display="إجمالي زوار المدينة المنورة من الداخل والخارج  حسب الجنس  للربع الأول لعام 2025" xr:uid="{2090CE45-17F1-4143-831A-2A852E2921D6}"/>
    <hyperlink ref="B25" location="'3.1'!Print_Area" display="إجمالي زوار المدينة المنورة من الداخل حسب الجنس والجنسية وفئات العمر للربع الأول لعام 2025" xr:uid="{D2715D0A-EC6D-4FD1-BC17-A9C1092A7CB6}"/>
    <hyperlink ref="B26" location="'3.0'!Print_Area" display="إجمالي زوار المدينة المنورة من الداخل والخارج  حسب الجنس  للربع الأول لعام 2025" xr:uid="{0BD0AECC-E1D0-47E1-9B35-8DC5E1589B11}"/>
    <hyperlink ref="B27" location="'3.1'!Print_Area" display="إجمالي زوار المدينة المنورة من الداخل حسب الجنس والجنسية وفئات العمر للربع الأول لعام 2025" xr:uid="{9D09DB1E-7AD3-4919-A2AC-4DD0817981AA}"/>
    <hyperlink ref="B28" location="'3.0'!Print_Area" display="إجمالي زوار المدينة المنورة من الداخل والخارج  حسب الجنس  للربع الأول لعام 2025" xr:uid="{8D2F1860-C716-4754-A43F-9782FADDD499}"/>
    <hyperlink ref="B29" location="'3.1'!Print_Area" display="إجمالي زوار المدينة المنورة من الداخل حسب الجنس والجنسية وفئات العمر للربع الأول لعام 2025" xr:uid="{167660B2-6C50-4105-8D84-451871BBDF67}"/>
    <hyperlink ref="B33" location="'3.1'!Print_Area" display="إجمالي زوار المدينة المنورة من الداخل حسب الجنس والجنسية وفئات العمر للربع الأول لعام 2025" xr:uid="{BA8215EE-6302-4C48-B8F6-E2D2DBB772CF}"/>
    <hyperlink ref="B34" location="'3.0'!Print_Area" display="إجمالي زوار المدينة المنورة من الداخل والخارج  حسب الجنس  للربع الأول لعام 2025" xr:uid="{BD1E7D94-F66E-4840-B5A4-A1E6CD5644C3}"/>
    <hyperlink ref="B35" location="'3.1'!Print_Area" display="إجمالي زوار المدينة المنورة من الداخل حسب الجنس والجنسية وفئات العمر للربع الأول لعام 2025" xr:uid="{685BAFF7-7ABC-45E0-8745-C858641621A4}"/>
    <hyperlink ref="B36" location="'3.1'!Print_Area" display="إجمالي زوار المدينة المنورة من الداخل حسب الجنس والجنسية وفئات العمر للربع الأول لعام 2025" xr:uid="{9AC2F447-E698-4D3A-BE3F-9419A7E6D74C}"/>
    <hyperlink ref="A7:XFD7" location="'1.0'!A1" display="Total Umrah performers  (Domestic and International) by Gender – Q1 2025" xr:uid="{6CB2D1E5-F68B-4559-8365-CFA801F2BC34}"/>
    <hyperlink ref="A9:XFD9" location="'1.2'!A1" display="Distribution of internal Umrah performers by month, administrative region and gender for Q1 2025" xr:uid="{1D73C4C2-E583-4D49-A32E-F96E6C9DF7AD}"/>
    <hyperlink ref="A10:XFD10" location="'1.3'!A1" display="Distribution of internal Saudi Umrah performers by month, administrative region and gender for the Q1 2025 " xr:uid="{A3CEB2EE-501E-486D-BA7A-3650EA20DEFA}"/>
    <hyperlink ref="A11:XFD11" location="'1.4'!A1" display="Distribution of internal non-Saudi Umrah performers by month, administrative region, and gender for Q1 of 2025  " xr:uid="{7493D2AC-CCD2-4151-88CD-84236B933E91}"/>
    <hyperlink ref="A12:XFD12" location="'1.5'!A1" display="Internal Umrah performers by the number of Umrahs, month, and gender for the Q1 of 2025 " xr:uid="{E414E146-F922-4653-B6F3-15E18BFF00AD}"/>
    <hyperlink ref="A13:XFD13" location="'1.6'!A1" display=" Internal Saudi Umrah performers by the number of Umrahs, month, and gender for the Q1 of 2025  " xr:uid="{50A11BB3-E971-4157-BC31-D56E7EE8EE5E}"/>
    <hyperlink ref="A14:XFD14" location="'1.7'!A1" display=" Internal Non-Saudi Umrah performers by the number of Umrahs, month, and gender for the Q1 of 2025 " xr:uid="{59D0DCC4-F218-490E-BF5F-2EFB7E55D6FC}"/>
    <hyperlink ref="A15:XFD15" location="'1.8'!A1" display="Distribution of internal Umrah performers by month and patterns of Umrah performance based on the composition of the accompanying group  for the Q1 2025" xr:uid="{6239B881-76D2-4ED0-A414-326555C15AFC}"/>
    <hyperlink ref="A16:XFD16" location="'1.9'!A1" display="Distribution of internal Umrah performers by month and type of accommodation for Q1 2025" xr:uid="{D780CA3D-27B1-41DF-A59D-A1223DD5E0E7}"/>
    <hyperlink ref="A17:XFD17" location="'1.10'!A1" display="Distribution of internal Umrah performers by month and payment responsibility for Q1 2025" xr:uid="{83F110CB-94D8-49F5-A8A5-9B33FF095267}"/>
    <hyperlink ref="A19:XFD19" location="'1.12'!A1" display=" Relative distribution of external Umrah performers by age groups for Q1 of 2025" xr:uid="{3B5D596C-582C-446F-ADA1-5ABAA0FEE3EA}"/>
    <hyperlink ref="A20:XFD20" location="'1.13'!A1" display="Relative distribution of external Umrah performers by port of entry for Q1 of 2025" xr:uid="{9818962C-8460-4BE3-B55F-35582C3F4CB1}"/>
    <hyperlink ref="A18" location="'1.11'!A1" display="Distribution of external Umrah performers by gender and month for the Q1 of 2025" xr:uid="{4370509F-51BB-4E1C-96B7-092624B627BA}"/>
    <hyperlink ref="A23:B23" location="'2.1'!A1" display="Total Al Madinah Al Munawwarah internal visitors by gender, nationality, and age group for Q1 2025" xr:uid="{71F05CB1-09D5-4C8E-86D6-58550F25D3B6}"/>
    <hyperlink ref="A24:B24" location="'2.2'!A1" display="Distribution of Al Madinah Al Munawwarah internal visitors by month, administrative region, and gender for Q1 2025" xr:uid="{B6DEA558-1A88-4FEE-8C81-C2F97B562394}"/>
    <hyperlink ref="A25:B25" location="'2.3'!A1" display="Distribution of Internal Saudi Al Madinah Al Munawwarah visitors by month, administrative region, and gender for Q1 of 2025 " xr:uid="{7F42A008-C44A-4068-AFBF-11195005D7BA}"/>
    <hyperlink ref="A26:B26" location="'2.4'!A1" display="Distribution of internal non-Saudi Al Madinah Al Munawwarah visitors by month, administrative region, and gender for Q1 of 2025  " xr:uid="{F080BDB6-0947-4409-BB1F-A8AB471C1E75}"/>
    <hyperlink ref="A27:B27" location="'2.5'!A1" display="Al Madinah Al Munawwarah internal visitors by number of visits, month, and gender for the Q1 of 2025 " xr:uid="{C04C0292-D66A-4DB3-9073-4C0CBFE141D1}"/>
    <hyperlink ref="A28:B28" location="'2.6'!A1" display="Internal Saudi Al Madinah Al Munawwarah visitors by number of visits, month, and gender for Q1 of 2025  " xr:uid="{803B961E-C36B-4D2A-AB5B-C86B686751A4}"/>
    <hyperlink ref="A29:B29" location="'2.7'!A1" display="Internal non-Saudi Al Madinah Al Munawwarah visitors by number of visits, month, and gender for Q1 of 2025 " xr:uid="{2B18C079-9533-4A34-A2BB-E2AD3F85BC97}"/>
    <hyperlink ref="A32" location="'2.10'!A1" display="Distribution of Al Madinah Al Munawwarah internal visitors by month and payment responsibility for Q1 of 2025" xr:uid="{F439190B-FF2F-47FD-BFDD-2FAD82C69A60}"/>
    <hyperlink ref="A33:B33" location="'2.11'!A1" display="Distribution of Al Madinah Al Munawwarah external visitors by gender and month for the Q1 of 2025" xr:uid="{07567EF4-CAAE-481C-AA95-5EAF1CB0213D}"/>
    <hyperlink ref="A34:B34" location="'2.12'!A1" display=" Relative distribution of Al Madinah Al Munawwarah external visitors by age groups for Q1 of 2025" xr:uid="{F78A55C7-5B7E-41F7-8305-E6DED59327E6}"/>
    <hyperlink ref="A35:B35" location="'2.13'!A1" display="Relative distribution of Al Madinah Al Munawwarah external visitors by port of entry for Q1 of 2025" xr:uid="{60BCF7D3-1461-4E66-B8C7-48BD96B8FE3C}"/>
    <hyperlink ref="A36:B36" location="'2.14'!A1" display="Distribution of visitors to Medina from abroad by type of visitor for the first quarter of 2025" xr:uid="{A6F9E973-5713-431E-A940-0607A5A303E1}"/>
  </hyperlinks>
  <pageMargins left="0.7" right="0.7" top="0.75" bottom="0.75" header="0.3" footer="0.3"/>
  <pageSetup scale="60" orientation="portrait" r:id="rId1"/>
  <rowBreaks count="1" manualBreakCount="1">
    <brk id="36" max="1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E3DE-D714-495B-A970-9F461525DB6B}">
  <dimension ref="A1:S175"/>
  <sheetViews>
    <sheetView showGridLines="0" view="pageBreakPreview" zoomScale="90" zoomScaleNormal="88" zoomScaleSheetLayoutView="90" zoomScalePageLayoutView="70" workbookViewId="0"/>
  </sheetViews>
  <sheetFormatPr defaultColWidth="16.6328125" defaultRowHeight="21" customHeight="1"/>
  <cols>
    <col min="1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29.5" customHeight="1">
      <c r="A2" s="27"/>
      <c r="B2" s="27"/>
      <c r="C2" s="11"/>
      <c r="D2" s="11"/>
      <c r="E2" s="32"/>
    </row>
    <row r="3" spans="1:19" ht="33" customHeight="1">
      <c r="A3" s="255" t="s">
        <v>117</v>
      </c>
      <c r="B3" s="255"/>
      <c r="C3" s="255"/>
      <c r="D3" s="255"/>
      <c r="E3" s="255"/>
    </row>
    <row r="4" spans="1:19" ht="26" customHeight="1">
      <c r="A4" s="255"/>
      <c r="B4" s="255"/>
      <c r="C4" s="255"/>
      <c r="D4" s="255"/>
      <c r="E4" s="255"/>
    </row>
    <row r="5" spans="1:19" s="7" customFormat="1" ht="21" customHeight="1">
      <c r="A5" s="244" t="s">
        <v>129</v>
      </c>
      <c r="B5" s="245"/>
      <c r="C5" s="29"/>
      <c r="D5" s="29"/>
      <c r="E5" s="29"/>
    </row>
    <row r="6" spans="1:19" s="8" customFormat="1" ht="32" customHeight="1">
      <c r="A6" s="78" t="s">
        <v>31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31.25" customHeight="1">
      <c r="A7" s="79" t="s">
        <v>32</v>
      </c>
      <c r="B7" s="80">
        <v>223302</v>
      </c>
      <c r="C7" s="80">
        <v>306321</v>
      </c>
      <c r="D7" s="80">
        <v>2113882</v>
      </c>
      <c r="E7" s="80">
        <v>2643505</v>
      </c>
      <c r="F7" s="48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33</v>
      </c>
      <c r="B8" s="81">
        <v>65851</v>
      </c>
      <c r="C8" s="81">
        <v>78373</v>
      </c>
      <c r="D8" s="81">
        <v>700045</v>
      </c>
      <c r="E8" s="81">
        <v>844269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34</v>
      </c>
      <c r="B9" s="80">
        <v>394282</v>
      </c>
      <c r="C9" s="80">
        <v>586118</v>
      </c>
      <c r="D9" s="80">
        <v>4230693</v>
      </c>
      <c r="E9" s="80">
        <v>5211093</v>
      </c>
      <c r="F9" s="48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</v>
      </c>
      <c r="B10" s="82">
        <v>683435</v>
      </c>
      <c r="C10" s="82">
        <v>970812</v>
      </c>
      <c r="D10" s="82">
        <v>7044620</v>
      </c>
      <c r="E10" s="82">
        <v>8698867</v>
      </c>
      <c r="F10" s="35"/>
      <c r="G10" s="72"/>
    </row>
    <row r="11" spans="1:19" s="37" customFormat="1" ht="21" customHeight="1">
      <c r="A11" s="228" t="s">
        <v>79</v>
      </c>
      <c r="B11" s="229"/>
      <c r="C11" s="229"/>
      <c r="D11" s="266"/>
      <c r="E11" s="200" t="s">
        <v>5</v>
      </c>
      <c r="F11" s="36"/>
      <c r="G11" s="69"/>
    </row>
    <row r="12" spans="1:19" ht="21" customHeight="1"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70"/>
      <c r="C13" s="70"/>
      <c r="D13" s="70"/>
      <c r="E13" s="70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70"/>
      <c r="C14" s="70"/>
      <c r="D14" s="70"/>
      <c r="E14" s="70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70"/>
      <c r="C15" s="70"/>
      <c r="D15" s="70"/>
      <c r="E15" s="70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70"/>
      <c r="C16" s="70"/>
      <c r="D16" s="70"/>
      <c r="E16" s="70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70"/>
      <c r="C17" s="70"/>
      <c r="D17" s="70"/>
      <c r="E17" s="70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70"/>
      <c r="C18" s="70"/>
      <c r="D18" s="70"/>
      <c r="E18" s="70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70">
        <f t="shared" ref="B26:E26" si="0">ROUND(B12,0)</f>
        <v>0</v>
      </c>
      <c r="C26" s="70">
        <f t="shared" si="0"/>
        <v>0</v>
      </c>
      <c r="D26" s="70">
        <f t="shared" si="0"/>
        <v>0</v>
      </c>
      <c r="E26" s="70">
        <f t="shared" si="0"/>
        <v>0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3">
    <mergeCell ref="A5:B5"/>
    <mergeCell ref="A3:E4"/>
    <mergeCell ref="A11:D11"/>
  </mergeCells>
  <hyperlinks>
    <hyperlink ref="E11" location="' Index'!A1" display="عودة للفهرس" xr:uid="{BD783D8B-553E-40CC-BDA3-AB80861C7CF3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37A7D-6453-40A2-932B-711466681DCE}">
  <sheetPr>
    <tabColor theme="0" tint="-4.9989318521683403E-2"/>
  </sheetPr>
  <dimension ref="A1:S184"/>
  <sheetViews>
    <sheetView showGridLines="0" view="pageBreakPreview" zoomScale="90" zoomScaleNormal="88" zoomScaleSheetLayoutView="90" zoomScalePageLayoutView="70" workbookViewId="0">
      <selection activeCell="G10" sqref="G10"/>
    </sheetView>
  </sheetViews>
  <sheetFormatPr defaultColWidth="16.6328125" defaultRowHeight="21" customHeight="1"/>
  <cols>
    <col min="1" max="1" width="28.453125" style="1" customWidth="1"/>
    <col min="2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28" customHeight="1">
      <c r="A2" s="27"/>
      <c r="B2" s="27"/>
      <c r="C2" s="11"/>
      <c r="D2" s="11"/>
      <c r="E2" s="32"/>
    </row>
    <row r="3" spans="1:19" ht="21" customHeight="1">
      <c r="A3" s="240" t="s">
        <v>60</v>
      </c>
      <c r="B3" s="241"/>
      <c r="C3" s="241"/>
      <c r="D3" s="241"/>
      <c r="E3" s="241"/>
    </row>
    <row r="4" spans="1:19" ht="21" customHeight="1">
      <c r="A4" s="267"/>
      <c r="B4" s="255"/>
      <c r="C4" s="255"/>
      <c r="D4" s="255"/>
      <c r="E4" s="255"/>
    </row>
    <row r="5" spans="1:19" s="7" customFormat="1" ht="21" customHeight="1">
      <c r="A5" s="244" t="s">
        <v>130</v>
      </c>
      <c r="B5" s="245"/>
      <c r="C5" s="29"/>
      <c r="D5" s="29"/>
      <c r="E5" s="29"/>
    </row>
    <row r="6" spans="1:19" s="8" customFormat="1" ht="30" customHeight="1">
      <c r="A6" s="78" t="s">
        <v>82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24" customHeight="1">
      <c r="A7" s="79" t="s">
        <v>36</v>
      </c>
      <c r="B7" s="80">
        <v>232420</v>
      </c>
      <c r="C7" s="80">
        <v>260790</v>
      </c>
      <c r="D7" s="80">
        <v>1258293</v>
      </c>
      <c r="E7" s="80">
        <v>1751503</v>
      </c>
      <c r="F7" s="190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37</v>
      </c>
      <c r="B8" s="81">
        <v>187105</v>
      </c>
      <c r="C8" s="81">
        <v>259778</v>
      </c>
      <c r="D8" s="81">
        <v>880143</v>
      </c>
      <c r="E8" s="81">
        <v>1327026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38</v>
      </c>
      <c r="B9" s="80">
        <v>9972</v>
      </c>
      <c r="C9" s="80">
        <v>10920</v>
      </c>
      <c r="D9" s="80">
        <v>153138</v>
      </c>
      <c r="E9" s="80">
        <v>174030</v>
      </c>
      <c r="F9" s="48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39</v>
      </c>
      <c r="B10" s="81">
        <v>0</v>
      </c>
      <c r="C10" s="81">
        <v>746</v>
      </c>
      <c r="D10" s="81">
        <v>8977</v>
      </c>
      <c r="E10" s="81">
        <v>9723</v>
      </c>
      <c r="F10" s="48"/>
      <c r="G10" s="72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40</v>
      </c>
      <c r="B11" s="80">
        <v>12141</v>
      </c>
      <c r="C11" s="80">
        <v>29841</v>
      </c>
      <c r="D11" s="80">
        <v>133981</v>
      </c>
      <c r="E11" s="80">
        <v>175963</v>
      </c>
      <c r="F11" s="48"/>
      <c r="G11" s="72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</row>
    <row r="12" spans="1:19" s="10" customFormat="1" ht="21" customHeight="1">
      <c r="A12" s="79" t="s">
        <v>41</v>
      </c>
      <c r="B12" s="81">
        <v>80968</v>
      </c>
      <c r="C12" s="81">
        <v>76749</v>
      </c>
      <c r="D12" s="81">
        <v>406391</v>
      </c>
      <c r="E12" s="81">
        <v>564108</v>
      </c>
      <c r="F12" s="48"/>
      <c r="G12" s="72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</row>
    <row r="13" spans="1:19" s="10" customFormat="1" ht="21" customHeight="1">
      <c r="A13" s="79" t="s">
        <v>84</v>
      </c>
      <c r="B13" s="80">
        <v>3467</v>
      </c>
      <c r="C13" s="80">
        <v>0</v>
      </c>
      <c r="D13" s="80">
        <v>22936</v>
      </c>
      <c r="E13" s="80">
        <v>26403</v>
      </c>
      <c r="F13" s="48"/>
      <c r="G13" s="72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</row>
    <row r="14" spans="1:19" s="10" customFormat="1" ht="21" customHeight="1">
      <c r="A14" s="79" t="s">
        <v>42</v>
      </c>
      <c r="B14" s="81">
        <v>10700</v>
      </c>
      <c r="C14" s="81">
        <v>4491</v>
      </c>
      <c r="D14" s="81">
        <v>25521</v>
      </c>
      <c r="E14" s="81">
        <v>40712</v>
      </c>
      <c r="F14" s="48"/>
      <c r="G14" s="72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</row>
    <row r="15" spans="1:19" s="10" customFormat="1" ht="21" customHeight="1">
      <c r="A15" s="79" t="s">
        <v>3</v>
      </c>
      <c r="B15" s="82">
        <v>536773</v>
      </c>
      <c r="C15" s="82">
        <v>643315</v>
      </c>
      <c r="D15" s="82">
        <v>2889380</v>
      </c>
      <c r="E15" s="82">
        <v>4069468</v>
      </c>
      <c r="F15" s="35"/>
      <c r="G15" s="72"/>
    </row>
    <row r="16" spans="1:19" s="37" customFormat="1" ht="15.5" customHeight="1">
      <c r="A16" s="228" t="s">
        <v>79</v>
      </c>
      <c r="B16" s="229"/>
      <c r="C16" s="229"/>
      <c r="D16" s="246"/>
      <c r="E16" s="200" t="s">
        <v>5</v>
      </c>
      <c r="F16" s="36"/>
      <c r="G16" s="69"/>
    </row>
    <row r="17" spans="1:19" ht="16.5" customHeight="1">
      <c r="A17" s="268" t="s">
        <v>85</v>
      </c>
      <c r="B17" s="269"/>
      <c r="C17" s="269"/>
      <c r="D17" s="2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1:19" ht="21" customHeight="1"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1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1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1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1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1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1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1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1:19" ht="21" customHeight="1">
      <c r="B26" s="70"/>
      <c r="C26" s="70"/>
      <c r="D26" s="70"/>
      <c r="E26" s="70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1:19" ht="21" customHeight="1">
      <c r="B27" s="70"/>
      <c r="C27" s="70"/>
      <c r="D27" s="70"/>
      <c r="E27" s="70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1:19" ht="21" customHeight="1">
      <c r="B28" s="70"/>
      <c r="C28" s="70"/>
      <c r="D28" s="70"/>
      <c r="E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1:19" ht="21" customHeight="1">
      <c r="B29" s="70"/>
      <c r="C29" s="70"/>
      <c r="D29" s="70"/>
      <c r="E29" s="70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ht="21" customHeight="1">
      <c r="B30" s="70"/>
      <c r="C30" s="70"/>
      <c r="D30" s="70"/>
      <c r="E30" s="70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19" ht="21" customHeight="1">
      <c r="B31" s="70"/>
      <c r="C31" s="70"/>
      <c r="D31" s="70"/>
      <c r="E31" s="70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1:19" ht="21" customHeight="1">
      <c r="B32" s="70"/>
      <c r="C32" s="70"/>
      <c r="D32" s="70"/>
      <c r="E32" s="70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2:19" ht="21" customHeight="1">
      <c r="B33" s="70"/>
      <c r="C33" s="70"/>
      <c r="D33" s="70"/>
      <c r="E33" s="70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2:19" ht="21" customHeight="1">
      <c r="B34" s="70"/>
      <c r="C34" s="70"/>
      <c r="D34" s="70"/>
      <c r="E34" s="70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2:19" ht="21" customHeight="1">
      <c r="B35" s="70">
        <f t="shared" ref="B35:E35" si="0">ROUND(B17,0)</f>
        <v>0</v>
      </c>
      <c r="C35" s="70">
        <f t="shared" si="0"/>
        <v>0</v>
      </c>
      <c r="D35" s="70">
        <f t="shared" si="0"/>
        <v>0</v>
      </c>
      <c r="E35" s="70">
        <f t="shared" si="0"/>
        <v>0</v>
      </c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2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2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2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2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2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2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2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2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2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2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2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2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2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8:19" ht="21" customHeight="1"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8:19" ht="21" customHeight="1"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  <row r="183" spans="8:19" ht="21" customHeight="1"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</row>
    <row r="184" spans="8:19" ht="21" customHeight="1"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</row>
  </sheetData>
  <mergeCells count="5">
    <mergeCell ref="A3:E4"/>
    <mergeCell ref="A17:D17"/>
    <mergeCell ref="A5:B5"/>
    <mergeCell ref="D16"/>
    <mergeCell ref="A16:C16"/>
  </mergeCells>
  <hyperlinks>
    <hyperlink ref="E16" location="' Index'!A1" display="عودة للفهرس" xr:uid="{A45D60B7-6EB2-42AA-B550-118AA1739749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249A-9453-45A9-8784-146FBFF25A04}">
  <dimension ref="A1:S180"/>
  <sheetViews>
    <sheetView showGridLines="0" view="pageBreakPreview" zoomScale="90" zoomScaleNormal="88" zoomScaleSheetLayoutView="90" zoomScalePageLayoutView="70" workbookViewId="0">
      <selection activeCell="H7" sqref="H7"/>
    </sheetView>
  </sheetViews>
  <sheetFormatPr defaultColWidth="16.6328125" defaultRowHeight="21" customHeight="1"/>
  <cols>
    <col min="1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32" customHeight="1">
      <c r="A2" s="27"/>
      <c r="B2" s="27"/>
      <c r="C2" s="11"/>
      <c r="D2" s="11"/>
      <c r="E2" s="32"/>
    </row>
    <row r="3" spans="1:19" ht="21" customHeight="1">
      <c r="A3" s="240" t="s">
        <v>61</v>
      </c>
      <c r="B3" s="241"/>
      <c r="C3" s="241"/>
      <c r="D3" s="241"/>
      <c r="E3" s="241"/>
    </row>
    <row r="4" spans="1:19" ht="21" customHeight="1">
      <c r="A4" s="242"/>
      <c r="B4" s="243"/>
      <c r="C4" s="243"/>
      <c r="D4" s="243"/>
      <c r="E4" s="243"/>
    </row>
    <row r="5" spans="1:19" s="7" customFormat="1" ht="21" customHeight="1">
      <c r="A5" s="244" t="s">
        <v>131</v>
      </c>
      <c r="B5" s="245"/>
      <c r="C5" s="29"/>
      <c r="D5" s="29"/>
      <c r="E5" s="29"/>
    </row>
    <row r="6" spans="1:19" s="8" customFormat="1" ht="36.5" customHeight="1">
      <c r="A6" s="78" t="s">
        <v>43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21" customHeight="1">
      <c r="A7" s="88" t="s">
        <v>44</v>
      </c>
      <c r="B7" s="80">
        <v>623454</v>
      </c>
      <c r="C7" s="80">
        <v>891534</v>
      </c>
      <c r="D7" s="80">
        <v>6588460</v>
      </c>
      <c r="E7" s="80">
        <v>8103448</v>
      </c>
      <c r="F7" s="48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45</v>
      </c>
      <c r="B8" s="81">
        <v>43364</v>
      </c>
      <c r="C8" s="81">
        <v>73588</v>
      </c>
      <c r="D8" s="81">
        <v>410022</v>
      </c>
      <c r="E8" s="81">
        <v>526974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46</v>
      </c>
      <c r="B9" s="80">
        <v>2617</v>
      </c>
      <c r="C9" s="80">
        <v>3638</v>
      </c>
      <c r="D9" s="80">
        <v>17859</v>
      </c>
      <c r="E9" s="80">
        <v>24114</v>
      </c>
      <c r="F9" s="35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47</v>
      </c>
      <c r="B10" s="81">
        <v>14000</v>
      </c>
      <c r="C10" s="81">
        <v>2052</v>
      </c>
      <c r="D10" s="81">
        <v>28279</v>
      </c>
      <c r="E10" s="81">
        <v>44331</v>
      </c>
      <c r="F10" s="35"/>
      <c r="G10" s="72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3</v>
      </c>
      <c r="B11" s="82">
        <v>683435</v>
      </c>
      <c r="C11" s="82">
        <v>970812</v>
      </c>
      <c r="D11" s="82">
        <v>7044620</v>
      </c>
      <c r="E11" s="82">
        <v>8698867</v>
      </c>
      <c r="F11" s="35"/>
      <c r="G11" s="72"/>
    </row>
    <row r="12" spans="1:19" s="37" customFormat="1" ht="21" customHeight="1">
      <c r="A12" s="228" t="s">
        <v>79</v>
      </c>
      <c r="B12" s="229"/>
      <c r="C12" s="229"/>
      <c r="D12" s="266"/>
      <c r="E12" s="200" t="s">
        <v>5</v>
      </c>
      <c r="F12" s="36"/>
      <c r="G12" s="69"/>
    </row>
    <row r="13" spans="1:19" ht="21" customHeight="1"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70"/>
      <c r="C15" s="70"/>
      <c r="D15" s="70"/>
      <c r="E15" s="70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70"/>
      <c r="C16" s="70"/>
      <c r="D16" s="70"/>
      <c r="E16" s="70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70"/>
      <c r="C17" s="70"/>
      <c r="D17" s="70"/>
      <c r="E17" s="70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70"/>
      <c r="C18" s="70"/>
      <c r="D18" s="70"/>
      <c r="E18" s="70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70"/>
      <c r="C26" s="70"/>
      <c r="D26" s="70"/>
      <c r="E26" s="70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70"/>
      <c r="C27" s="70"/>
      <c r="D27" s="70"/>
      <c r="E27" s="70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70"/>
      <c r="C28" s="70"/>
      <c r="D28" s="70"/>
      <c r="E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70"/>
      <c r="C29" s="70"/>
      <c r="D29" s="70"/>
      <c r="E29" s="70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70"/>
      <c r="C30" s="70"/>
      <c r="D30" s="70"/>
      <c r="E30" s="70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70">
        <f t="shared" ref="B31:E31" si="0">ROUND(B13,0)</f>
        <v>0</v>
      </c>
      <c r="C31" s="70">
        <f t="shared" si="0"/>
        <v>0</v>
      </c>
      <c r="D31" s="70">
        <f t="shared" si="0"/>
        <v>0</v>
      </c>
      <c r="E31" s="70">
        <f t="shared" si="0"/>
        <v>0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</sheetData>
  <mergeCells count="3">
    <mergeCell ref="A5:B5"/>
    <mergeCell ref="A12:D12"/>
    <mergeCell ref="A3:E4"/>
  </mergeCells>
  <hyperlinks>
    <hyperlink ref="E12" location="' Index'!A1" display="عودة للفهرس" xr:uid="{D6356BC4-1B23-497E-AD7C-1ADD8460860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89AD-A485-46A9-B4B9-8A19E1B2EFBE}">
  <dimension ref="A1:M17"/>
  <sheetViews>
    <sheetView showGridLines="0" view="pageBreakPreview" zoomScale="90" zoomScaleNormal="110" zoomScaleSheetLayoutView="90" workbookViewId="0">
      <selection activeCell="F8" sqref="F8"/>
    </sheetView>
  </sheetViews>
  <sheetFormatPr defaultColWidth="16.6328125" defaultRowHeight="21" customHeight="1"/>
  <cols>
    <col min="1" max="16384" width="16.6328125" style="129"/>
  </cols>
  <sheetData>
    <row r="1" spans="1:13" ht="21" customHeight="1">
      <c r="A1" s="128"/>
      <c r="B1" s="128"/>
      <c r="C1" s="128"/>
      <c r="E1" s="130"/>
    </row>
    <row r="2" spans="1:13" s="131" customFormat="1" ht="30.5" customHeight="1">
      <c r="A2" s="128"/>
      <c r="B2" s="128"/>
      <c r="C2" s="128"/>
    </row>
    <row r="3" spans="1:13" s="131" customFormat="1" ht="21" customHeight="1">
      <c r="A3" s="255" t="s">
        <v>62</v>
      </c>
      <c r="B3" s="255"/>
      <c r="C3" s="255"/>
      <c r="D3" s="255"/>
    </row>
    <row r="4" spans="1:13" ht="26" customHeight="1">
      <c r="A4" s="243"/>
      <c r="B4" s="243"/>
      <c r="C4" s="243"/>
      <c r="D4" s="243"/>
    </row>
    <row r="5" spans="1:13" ht="21" customHeight="1">
      <c r="A5" s="265" t="s">
        <v>132</v>
      </c>
      <c r="B5" s="265"/>
      <c r="C5" s="265"/>
      <c r="D5" s="132"/>
    </row>
    <row r="6" spans="1:13" ht="30.5" customHeight="1">
      <c r="A6" s="133" t="s">
        <v>26</v>
      </c>
      <c r="B6" s="133" t="s">
        <v>1</v>
      </c>
      <c r="C6" s="133" t="s">
        <v>2</v>
      </c>
      <c r="D6" s="133" t="s">
        <v>3</v>
      </c>
      <c r="M6" s="134"/>
    </row>
    <row r="7" spans="1:13" ht="21" customHeight="1">
      <c r="A7" s="135" t="s">
        <v>16</v>
      </c>
      <c r="B7" s="166">
        <v>1123091</v>
      </c>
      <c r="C7" s="166">
        <v>1254827</v>
      </c>
      <c r="D7" s="166">
        <v>2377918</v>
      </c>
      <c r="E7" s="136"/>
      <c r="G7" s="137"/>
      <c r="H7" s="137"/>
      <c r="I7" s="134"/>
      <c r="J7" s="134"/>
      <c r="K7" s="134"/>
      <c r="M7" s="134"/>
    </row>
    <row r="8" spans="1:13" ht="21" customHeight="1">
      <c r="A8" s="133" t="s">
        <v>17</v>
      </c>
      <c r="B8" s="167">
        <v>1026192</v>
      </c>
      <c r="C8" s="167">
        <v>1141057</v>
      </c>
      <c r="D8" s="167">
        <v>2167249</v>
      </c>
      <c r="E8" s="136"/>
      <c r="G8" s="137"/>
      <c r="H8" s="137"/>
      <c r="I8" s="134"/>
      <c r="J8" s="134"/>
      <c r="K8" s="134"/>
    </row>
    <row r="9" spans="1:13" ht="21" customHeight="1">
      <c r="A9" s="133" t="s">
        <v>18</v>
      </c>
      <c r="B9" s="168">
        <v>1080439</v>
      </c>
      <c r="C9" s="168">
        <v>898024</v>
      </c>
      <c r="D9" s="166">
        <v>1978463</v>
      </c>
      <c r="E9" s="138"/>
      <c r="F9" s="134"/>
      <c r="G9" s="137"/>
      <c r="H9" s="137"/>
      <c r="I9" s="134"/>
      <c r="J9" s="134"/>
      <c r="K9" s="134"/>
    </row>
    <row r="10" spans="1:13" ht="21" customHeight="1">
      <c r="A10" s="139" t="s">
        <v>3</v>
      </c>
      <c r="B10" s="169">
        <v>3229722</v>
      </c>
      <c r="C10" s="169">
        <v>3293908</v>
      </c>
      <c r="D10" s="169">
        <v>6523630</v>
      </c>
      <c r="E10" s="140"/>
      <c r="G10" s="137"/>
      <c r="H10" s="137"/>
      <c r="I10" s="134"/>
      <c r="J10" s="134"/>
      <c r="K10" s="134"/>
    </row>
    <row r="11" spans="1:13" s="131" customFormat="1" ht="21" customHeight="1">
      <c r="A11" s="251" t="s">
        <v>48</v>
      </c>
      <c r="B11" s="252"/>
      <c r="C11" s="252"/>
      <c r="D11" s="201" t="s">
        <v>5</v>
      </c>
      <c r="E11" s="141"/>
    </row>
    <row r="12" spans="1:13" ht="21" customHeight="1">
      <c r="B12" s="138"/>
      <c r="C12" s="138"/>
    </row>
    <row r="13" spans="1:13" ht="21" customHeight="1">
      <c r="B13" s="142"/>
      <c r="C13" s="142"/>
      <c r="D13" s="142"/>
      <c r="E13" s="136"/>
      <c r="G13" s="143"/>
      <c r="H13" s="143"/>
      <c r="I13" s="143"/>
    </row>
    <row r="14" spans="1:13" ht="21" customHeight="1">
      <c r="B14" s="170"/>
      <c r="C14" s="170"/>
      <c r="D14" s="170"/>
      <c r="H14" s="130"/>
    </row>
    <row r="15" spans="1:13" ht="21" customHeight="1">
      <c r="B15" s="142"/>
      <c r="C15" s="142"/>
      <c r="D15" s="142"/>
      <c r="E15" s="134"/>
    </row>
    <row r="16" spans="1:13" ht="21" customHeight="1">
      <c r="B16" s="134"/>
      <c r="C16" s="134"/>
      <c r="D16" s="134"/>
    </row>
    <row r="17" spans="2:3" ht="21" customHeight="1">
      <c r="B17" s="136"/>
      <c r="C17" s="136"/>
    </row>
  </sheetData>
  <protectedRanges>
    <protectedRange sqref="A6" name="نطاق1_1"/>
    <protectedRange sqref="A7:A9" name="نطاق1_1_3"/>
    <protectedRange sqref="A10" name="نطاق1_6"/>
  </protectedRanges>
  <mergeCells count="3">
    <mergeCell ref="A11:C11"/>
    <mergeCell ref="A5:C5"/>
    <mergeCell ref="A3:D4"/>
  </mergeCells>
  <hyperlinks>
    <hyperlink ref="D11" location="' Index'!A1" display="عودة للفهرس" xr:uid="{C17EE80C-8850-440A-81D2-A7E9A58578CA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3D963-0D94-43A6-99AD-6C3B6239BA23}">
  <dimension ref="A1:L20"/>
  <sheetViews>
    <sheetView view="pageBreakPreview" zoomScale="90" zoomScaleNormal="70" zoomScaleSheetLayoutView="90" zoomScalePageLayoutView="70" workbookViewId="0">
      <selection activeCell="G6" sqref="G6"/>
    </sheetView>
  </sheetViews>
  <sheetFormatPr defaultColWidth="17.54296875" defaultRowHeight="21" customHeight="1"/>
  <cols>
    <col min="1" max="5" width="17.54296875" style="158"/>
    <col min="6" max="16384" width="17.54296875" style="91"/>
  </cols>
  <sheetData>
    <row r="1" spans="1:12" ht="21" customHeight="1">
      <c r="A1" s="144"/>
      <c r="B1" s="128"/>
      <c r="C1" s="145"/>
      <c r="D1" s="145"/>
      <c r="E1" s="145"/>
    </row>
    <row r="2" spans="1:12" ht="32" customHeight="1">
      <c r="A2" s="128"/>
      <c r="B2" s="128"/>
      <c r="C2" s="146"/>
      <c r="D2" s="146"/>
      <c r="E2" s="145"/>
    </row>
    <row r="3" spans="1:12" ht="21" customHeight="1">
      <c r="A3" s="271" t="s">
        <v>63</v>
      </c>
      <c r="B3" s="271"/>
      <c r="C3" s="271"/>
      <c r="D3" s="271"/>
      <c r="E3" s="271"/>
    </row>
    <row r="4" spans="1:12" s="148" customFormat="1" ht="21" customHeight="1">
      <c r="A4" s="272"/>
      <c r="B4" s="272"/>
      <c r="C4" s="272"/>
      <c r="D4" s="272"/>
      <c r="E4" s="272"/>
      <c r="F4" s="147"/>
      <c r="G4" s="147"/>
      <c r="H4" s="147"/>
      <c r="I4" s="147"/>
      <c r="J4" s="147"/>
      <c r="K4" s="147"/>
      <c r="L4" s="147"/>
    </row>
    <row r="5" spans="1:12" s="148" customFormat="1" ht="21" customHeight="1">
      <c r="A5" s="265" t="s">
        <v>133</v>
      </c>
      <c r="B5" s="265"/>
      <c r="C5" s="265"/>
      <c r="D5" s="145"/>
      <c r="E5" s="145"/>
      <c r="F5" s="147"/>
      <c r="G5" s="147"/>
      <c r="H5" s="147"/>
      <c r="I5" s="147"/>
      <c r="J5" s="147"/>
      <c r="K5" s="147"/>
      <c r="L5" s="147"/>
    </row>
    <row r="6" spans="1:12" s="149" customFormat="1" ht="37" customHeight="1">
      <c r="A6" s="133" t="s">
        <v>49</v>
      </c>
      <c r="B6" s="133" t="s">
        <v>16</v>
      </c>
      <c r="C6" s="133" t="s">
        <v>17</v>
      </c>
      <c r="D6" s="133" t="s">
        <v>18</v>
      </c>
      <c r="E6" s="173" t="s">
        <v>50</v>
      </c>
    </row>
    <row r="7" spans="1:12" s="151" customFormat="1" ht="21" customHeight="1">
      <c r="A7" s="133" t="s">
        <v>8</v>
      </c>
      <c r="B7" s="150">
        <v>0.1028</v>
      </c>
      <c r="C7" s="150">
        <v>8.5500000000000007E-2</v>
      </c>
      <c r="D7" s="150">
        <v>8.1199999999999994E-2</v>
      </c>
      <c r="E7" s="150">
        <v>9.06E-2</v>
      </c>
    </row>
    <row r="8" spans="1:12" s="151" customFormat="1" ht="21" customHeight="1">
      <c r="A8" s="133" t="s">
        <v>9</v>
      </c>
      <c r="B8" s="152">
        <v>9.9400000000000002E-2</v>
      </c>
      <c r="C8" s="152">
        <v>8.5099999999999995E-2</v>
      </c>
      <c r="D8" s="152">
        <v>8.5699999999999998E-2</v>
      </c>
      <c r="E8" s="152">
        <v>9.0499999999999997E-2</v>
      </c>
      <c r="F8" s="153"/>
    </row>
    <row r="9" spans="1:12" s="151" customFormat="1" ht="21" customHeight="1">
      <c r="A9" s="133" t="s">
        <v>10</v>
      </c>
      <c r="B9" s="150">
        <v>0.1525</v>
      </c>
      <c r="C9" s="150">
        <v>0.1454</v>
      </c>
      <c r="D9" s="150">
        <v>0.15770000000000001</v>
      </c>
      <c r="E9" s="150">
        <v>0.1517</v>
      </c>
      <c r="F9" s="154"/>
    </row>
    <row r="10" spans="1:12" s="151" customFormat="1" ht="21" customHeight="1">
      <c r="A10" s="133" t="s">
        <v>11</v>
      </c>
      <c r="B10" s="152">
        <v>0.1777</v>
      </c>
      <c r="C10" s="152">
        <v>0.1593</v>
      </c>
      <c r="D10" s="152">
        <v>0.19259999999999999</v>
      </c>
      <c r="E10" s="152">
        <v>0.1759</v>
      </c>
    </row>
    <row r="11" spans="1:12" s="151" customFormat="1" ht="21" customHeight="1">
      <c r="A11" s="133" t="s">
        <v>12</v>
      </c>
      <c r="B11" s="150">
        <v>0.1663</v>
      </c>
      <c r="C11" s="150">
        <v>0.16270000000000001</v>
      </c>
      <c r="D11" s="150">
        <v>0.1724</v>
      </c>
      <c r="E11" s="150">
        <v>0.16689999999999999</v>
      </c>
    </row>
    <row r="12" spans="1:12" s="151" customFormat="1" ht="21" customHeight="1">
      <c r="A12" s="133" t="s">
        <v>13</v>
      </c>
      <c r="B12" s="152">
        <v>0.17050000000000001</v>
      </c>
      <c r="C12" s="152">
        <v>0.19700000000000001</v>
      </c>
      <c r="D12" s="152">
        <v>0.17699999999999999</v>
      </c>
      <c r="E12" s="152">
        <v>0.18140000000000001</v>
      </c>
      <c r="F12" s="153"/>
    </row>
    <row r="13" spans="1:12" s="151" customFormat="1" ht="21" customHeight="1">
      <c r="A13" s="133" t="s">
        <v>14</v>
      </c>
      <c r="B13" s="150">
        <v>0.13089999999999999</v>
      </c>
      <c r="C13" s="150">
        <v>0.16500000000000001</v>
      </c>
      <c r="D13" s="150">
        <v>0.13339999999999999</v>
      </c>
      <c r="E13" s="150">
        <v>0.1431</v>
      </c>
    </row>
    <row r="14" spans="1:12" s="151" customFormat="1" ht="21" customHeight="1">
      <c r="A14" s="133" t="s">
        <v>3</v>
      </c>
      <c r="B14" s="155">
        <v>1</v>
      </c>
      <c r="C14" s="155">
        <v>1</v>
      </c>
      <c r="D14" s="155">
        <v>1</v>
      </c>
      <c r="E14" s="155">
        <v>1</v>
      </c>
    </row>
    <row r="15" spans="1:12" s="157" customFormat="1" ht="21" customHeight="1">
      <c r="A15" s="226" t="s">
        <v>48</v>
      </c>
      <c r="B15" s="227"/>
      <c r="C15" s="270"/>
      <c r="D15" s="156"/>
      <c r="E15" s="203" t="s">
        <v>5</v>
      </c>
    </row>
    <row r="17" spans="2:5" ht="21" customHeight="1">
      <c r="C17" s="159"/>
    </row>
    <row r="18" spans="2:5" ht="21" customHeight="1">
      <c r="B18" s="160"/>
      <c r="C18" s="160"/>
      <c r="D18" s="160"/>
      <c r="E18" s="160"/>
    </row>
    <row r="20" spans="2:5" ht="21" customHeight="1">
      <c r="B20" s="159"/>
      <c r="C20" s="159"/>
      <c r="D20" s="159"/>
      <c r="E20" s="159"/>
    </row>
  </sheetData>
  <mergeCells count="3">
    <mergeCell ref="A15:C15"/>
    <mergeCell ref="A5:C5"/>
    <mergeCell ref="A3:E4"/>
  </mergeCells>
  <hyperlinks>
    <hyperlink ref="E15" location="' Index'!A1" display="عودة للفهرس" xr:uid="{13D289C5-FA63-487F-B375-27114ACF5A8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F3154-3019-4136-B764-BE7A85386946}">
  <dimension ref="A1:N15"/>
  <sheetViews>
    <sheetView showGridLines="0" view="pageBreakPreview" zoomScale="90" zoomScaleNormal="100" zoomScaleSheetLayoutView="90" workbookViewId="0">
      <selection activeCell="D8" sqref="D8"/>
    </sheetView>
  </sheetViews>
  <sheetFormatPr defaultColWidth="17.54296875" defaultRowHeight="21" customHeight="1"/>
  <cols>
    <col min="1" max="1" width="29.54296875" style="129" customWidth="1"/>
    <col min="2" max="2" width="34.54296875" style="129" customWidth="1"/>
    <col min="3" max="16384" width="17.54296875" style="129"/>
  </cols>
  <sheetData>
    <row r="1" spans="1:14" ht="21" customHeight="1">
      <c r="A1" s="128"/>
      <c r="B1" s="128"/>
    </row>
    <row r="2" spans="1:14" s="131" customFormat="1" ht="30.5" customHeight="1">
      <c r="A2" s="128"/>
      <c r="B2" s="128"/>
    </row>
    <row r="3" spans="1:14" s="162" customFormat="1" ht="21" customHeight="1">
      <c r="A3" s="271" t="s">
        <v>64</v>
      </c>
      <c r="B3" s="27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14" s="162" customFormat="1" ht="21" customHeight="1">
      <c r="A4" s="271"/>
      <c r="B4" s="27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</row>
    <row r="5" spans="1:14" s="131" customFormat="1" ht="21" customHeight="1">
      <c r="A5" s="265" t="s">
        <v>134</v>
      </c>
      <c r="B5" s="265"/>
    </row>
    <row r="6" spans="1:14" ht="31.5" customHeight="1">
      <c r="A6" s="133" t="s">
        <v>51</v>
      </c>
      <c r="B6" s="133" t="s">
        <v>50</v>
      </c>
    </row>
    <row r="7" spans="1:14" ht="21" customHeight="1">
      <c r="A7" s="133" t="s">
        <v>52</v>
      </c>
      <c r="B7" s="150">
        <v>3.0000000000000001E-3</v>
      </c>
    </row>
    <row r="8" spans="1:14" ht="21" customHeight="1">
      <c r="A8" s="133" t="s">
        <v>53</v>
      </c>
      <c r="B8" s="163">
        <v>0.17499999999999999</v>
      </c>
    </row>
    <row r="9" spans="1:14" ht="21" customHeight="1">
      <c r="A9" s="133" t="s">
        <v>54</v>
      </c>
      <c r="B9" s="150">
        <v>0.82179999999999997</v>
      </c>
      <c r="C9" s="164"/>
      <c r="E9" s="140"/>
    </row>
    <row r="10" spans="1:14" ht="21" customHeight="1">
      <c r="A10" s="139" t="s">
        <v>3</v>
      </c>
      <c r="B10" s="155">
        <v>1</v>
      </c>
    </row>
    <row r="11" spans="1:14" s="131" customFormat="1" ht="21" customHeight="1">
      <c r="A11" s="202" t="s">
        <v>48</v>
      </c>
      <c r="B11" s="201" t="s">
        <v>5</v>
      </c>
    </row>
    <row r="12" spans="1:14" ht="21" customHeight="1">
      <c r="A12" s="165"/>
    </row>
    <row r="15" spans="1:14" ht="21" customHeight="1">
      <c r="B15" s="140"/>
    </row>
  </sheetData>
  <protectedRanges>
    <protectedRange sqref="A6" name="نطاق1_1"/>
    <protectedRange sqref="A7:A9" name="نطاق1_1_3"/>
    <protectedRange sqref="A10" name="نطاق1_6"/>
  </protectedRanges>
  <mergeCells count="2">
    <mergeCell ref="A3:B4"/>
    <mergeCell ref="A5:B5"/>
  </mergeCells>
  <hyperlinks>
    <hyperlink ref="B11" location="' Index'!A1" display="عودة للفهرس" xr:uid="{05C85421-D7CC-4AA8-9435-BEEB59B2205B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E4A1-C3F8-45D7-9D5C-182B530FE0E2}">
  <dimension ref="A1:I34"/>
  <sheetViews>
    <sheetView view="pageBreakPreview" zoomScale="90" zoomScaleNormal="100" zoomScaleSheetLayoutView="90" zoomScalePageLayoutView="55" workbookViewId="0">
      <selection activeCell="F10" sqref="F10"/>
    </sheetView>
  </sheetViews>
  <sheetFormatPr defaultColWidth="14.54296875" defaultRowHeight="21" customHeight="1"/>
  <cols>
    <col min="1" max="1" width="25.1796875" style="127" customWidth="1"/>
    <col min="2" max="4" width="18.08984375" style="90" customWidth="1"/>
    <col min="5" max="16384" width="14.54296875" style="90"/>
  </cols>
  <sheetData>
    <row r="1" spans="1:9" ht="21" customHeight="1">
      <c r="A1" s="89"/>
      <c r="B1" s="89"/>
      <c r="C1" s="89"/>
    </row>
    <row r="2" spans="1:9" s="91" customFormat="1" ht="27" customHeight="1">
      <c r="A2" s="89"/>
      <c r="B2" s="89"/>
      <c r="C2" s="89"/>
    </row>
    <row r="3" spans="1:9" s="92" customFormat="1" ht="21" customHeight="1">
      <c r="A3" s="222" t="s">
        <v>112</v>
      </c>
      <c r="B3" s="223"/>
      <c r="C3" s="223"/>
      <c r="D3" s="223"/>
    </row>
    <row r="4" spans="1:9" s="92" customFormat="1" ht="21" customHeight="1">
      <c r="A4" s="224"/>
      <c r="B4" s="225"/>
      <c r="C4" s="225"/>
      <c r="D4" s="225"/>
    </row>
    <row r="5" spans="1:9" s="91" customFormat="1" ht="21" customHeight="1">
      <c r="A5" s="199" t="s">
        <v>135</v>
      </c>
      <c r="B5" s="89"/>
      <c r="C5" s="89"/>
    </row>
    <row r="6" spans="1:9" ht="30" customHeight="1">
      <c r="A6" s="171" t="s">
        <v>115</v>
      </c>
      <c r="B6" s="93" t="s">
        <v>1</v>
      </c>
      <c r="C6" s="93" t="s">
        <v>2</v>
      </c>
      <c r="D6" s="171" t="s">
        <v>3</v>
      </c>
    </row>
    <row r="7" spans="1:9" ht="21" customHeight="1">
      <c r="A7" s="93" t="s">
        <v>113</v>
      </c>
      <c r="B7" s="94">
        <v>1439569</v>
      </c>
      <c r="C7" s="94">
        <v>600438</v>
      </c>
      <c r="D7" s="94">
        <v>2040007</v>
      </c>
      <c r="E7" s="95"/>
      <c r="H7" s="96"/>
    </row>
    <row r="8" spans="1:9" ht="21" customHeight="1">
      <c r="A8" s="93" t="s">
        <v>114</v>
      </c>
      <c r="B8" s="97">
        <v>2115284</v>
      </c>
      <c r="C8" s="97">
        <v>2297405</v>
      </c>
      <c r="D8" s="97">
        <v>4412689</v>
      </c>
      <c r="E8" s="98"/>
      <c r="H8" s="96"/>
    </row>
    <row r="9" spans="1:9" s="101" customFormat="1" ht="21" customHeight="1">
      <c r="A9" s="99" t="s">
        <v>3</v>
      </c>
      <c r="B9" s="100">
        <v>3554853</v>
      </c>
      <c r="C9" s="100">
        <v>2897843</v>
      </c>
      <c r="D9" s="100">
        <v>6452696</v>
      </c>
      <c r="E9" s="98"/>
      <c r="G9" s="102"/>
    </row>
    <row r="10" spans="1:9" s="104" customFormat="1" ht="26" customHeight="1">
      <c r="A10" s="273" t="s">
        <v>80</v>
      </c>
      <c r="B10" s="274"/>
      <c r="C10" s="274"/>
      <c r="D10" s="200" t="s">
        <v>5</v>
      </c>
      <c r="F10" s="205"/>
    </row>
    <row r="11" spans="1:9" s="107" customFormat="1" ht="30.5" customHeight="1">
      <c r="A11" s="273" t="s">
        <v>83</v>
      </c>
      <c r="B11" s="274"/>
      <c r="C11" s="274"/>
      <c r="F11" s="108"/>
      <c r="G11" s="108"/>
      <c r="H11" s="108"/>
    </row>
    <row r="12" spans="1:9" s="107" customFormat="1" ht="21" customHeight="1">
      <c r="A12" s="273" t="s">
        <v>116</v>
      </c>
      <c r="B12" s="274"/>
      <c r="C12" s="274"/>
      <c r="D12" s="106"/>
      <c r="E12" s="109"/>
      <c r="G12" s="108"/>
      <c r="H12" s="108"/>
    </row>
    <row r="13" spans="1:9" s="107" customFormat="1" ht="21" customHeight="1">
      <c r="A13" s="273"/>
      <c r="B13" s="274"/>
      <c r="C13" s="274"/>
      <c r="D13" s="110"/>
      <c r="E13" s="111"/>
      <c r="F13" s="108"/>
      <c r="G13" s="108"/>
      <c r="H13" s="108"/>
    </row>
    <row r="14" spans="1:9" s="107" customFormat="1" ht="21" customHeight="1">
      <c r="A14" s="110"/>
      <c r="B14" s="112"/>
      <c r="C14" s="112"/>
      <c r="D14" s="110"/>
      <c r="E14" s="113"/>
      <c r="F14" s="113"/>
      <c r="G14" s="113"/>
      <c r="H14" s="113"/>
      <c r="I14" s="113"/>
    </row>
    <row r="15" spans="1:9" s="107" customFormat="1" ht="21" customHeight="1">
      <c r="A15" s="110"/>
      <c r="B15" s="112"/>
      <c r="C15" s="112"/>
      <c r="D15" s="112"/>
      <c r="E15" s="113"/>
      <c r="F15" s="113"/>
      <c r="G15" s="113"/>
      <c r="H15" s="113"/>
      <c r="I15" s="113"/>
    </row>
    <row r="16" spans="1:9" s="107" customFormat="1" ht="21" customHeight="1">
      <c r="A16" s="114"/>
      <c r="B16" s="115"/>
      <c r="C16" s="115"/>
      <c r="D16" s="116"/>
      <c r="E16" s="117"/>
      <c r="F16" s="113"/>
      <c r="G16" s="113"/>
      <c r="H16" s="113"/>
      <c r="I16" s="113"/>
    </row>
    <row r="17" spans="1:9" s="107" customFormat="1" ht="21" customHeight="1">
      <c r="A17" s="114"/>
      <c r="B17" s="118"/>
      <c r="C17" s="118"/>
      <c r="D17" s="119"/>
      <c r="E17" s="120"/>
      <c r="F17" s="121"/>
      <c r="G17" s="121"/>
      <c r="H17" s="121"/>
      <c r="I17" s="113"/>
    </row>
    <row r="18" spans="1:9" s="107" customFormat="1" ht="21" customHeight="1">
      <c r="A18" s="114"/>
      <c r="B18" s="114"/>
      <c r="C18" s="114"/>
      <c r="D18" s="122"/>
      <c r="E18" s="123"/>
      <c r="F18" s="113"/>
      <c r="G18" s="113"/>
      <c r="H18" s="113"/>
      <c r="I18" s="113"/>
    </row>
    <row r="19" spans="1:9" s="107" customFormat="1" ht="21" customHeight="1">
      <c r="A19" s="114"/>
      <c r="B19" s="114"/>
      <c r="C19" s="114"/>
      <c r="D19" s="124"/>
      <c r="E19" s="113"/>
      <c r="F19" s="113"/>
      <c r="G19" s="113"/>
      <c r="H19" s="113"/>
      <c r="I19" s="113"/>
    </row>
    <row r="20" spans="1:9" s="107" customFormat="1" ht="21" customHeight="1">
      <c r="A20" s="114"/>
      <c r="B20" s="114"/>
      <c r="C20" s="114"/>
      <c r="D20" s="124"/>
      <c r="E20" s="113"/>
      <c r="F20" s="113"/>
      <c r="G20" s="113"/>
      <c r="H20" s="113"/>
      <c r="I20" s="113"/>
    </row>
    <row r="21" spans="1:9" s="107" customFormat="1" ht="21" customHeight="1">
      <c r="A21" s="114"/>
      <c r="B21" s="114"/>
      <c r="C21" s="114"/>
      <c r="D21" s="124"/>
    </row>
    <row r="22" spans="1:9" s="107" customFormat="1" ht="21" customHeight="1">
      <c r="A22" s="114"/>
      <c r="B22" s="114"/>
      <c r="C22" s="114"/>
      <c r="D22" s="124"/>
    </row>
    <row r="23" spans="1:9" s="107" customFormat="1" ht="21" customHeight="1">
      <c r="A23" s="114"/>
      <c r="B23" s="114"/>
      <c r="C23" s="114"/>
      <c r="D23" s="124"/>
    </row>
    <row r="24" spans="1:9" s="107" customFormat="1" ht="21" customHeight="1">
      <c r="A24" s="114"/>
      <c r="B24" s="114"/>
      <c r="C24" s="114"/>
      <c r="D24" s="124"/>
    </row>
    <row r="25" spans="1:9" s="107" customFormat="1" ht="21" customHeight="1">
      <c r="A25" s="114"/>
      <c r="B25" s="114"/>
      <c r="C25" s="114"/>
      <c r="D25" s="124"/>
    </row>
    <row r="26" spans="1:9" s="107" customFormat="1" ht="21" customHeight="1">
      <c r="A26" s="114"/>
      <c r="B26" s="114"/>
      <c r="C26" s="114"/>
      <c r="D26" s="124"/>
    </row>
    <row r="27" spans="1:9" s="107" customFormat="1" ht="21" customHeight="1">
      <c r="A27" s="114"/>
      <c r="B27" s="114"/>
      <c r="C27" s="114"/>
      <c r="D27" s="124"/>
    </row>
    <row r="28" spans="1:9" s="107" customFormat="1" ht="21" customHeight="1">
      <c r="A28" s="114"/>
      <c r="B28" s="114"/>
      <c r="C28" s="114"/>
      <c r="D28" s="124"/>
    </row>
    <row r="29" spans="1:9" ht="21" customHeight="1">
      <c r="A29" s="125"/>
      <c r="B29" s="125"/>
      <c r="C29" s="125"/>
      <c r="D29" s="126"/>
    </row>
    <row r="30" spans="1:9" ht="21" customHeight="1">
      <c r="A30" s="125"/>
      <c r="B30" s="125"/>
      <c r="C30" s="125"/>
      <c r="D30" s="126"/>
    </row>
    <row r="31" spans="1:9" ht="21" customHeight="1">
      <c r="A31" s="125"/>
      <c r="B31" s="125"/>
      <c r="C31" s="125"/>
      <c r="D31" s="126"/>
    </row>
    <row r="32" spans="1:9" ht="21" customHeight="1">
      <c r="A32" s="125"/>
      <c r="B32" s="125"/>
      <c r="C32" s="125"/>
      <c r="D32" s="126"/>
    </row>
    <row r="33" spans="1:4" ht="21" customHeight="1">
      <c r="A33" s="125"/>
      <c r="B33" s="125"/>
      <c r="C33" s="125"/>
      <c r="D33" s="126"/>
    </row>
    <row r="34" spans="1:4" ht="21" customHeight="1">
      <c r="A34" s="101"/>
      <c r="B34" s="101"/>
      <c r="C34" s="101"/>
      <c r="D34" s="101"/>
    </row>
  </sheetData>
  <protectedRanges>
    <protectedRange sqref="A6:A9" name="نطاق1_6"/>
    <protectedRange sqref="A3 A5 B4:D5" name="نطاق1_7_3"/>
  </protectedRanges>
  <mergeCells count="5">
    <mergeCell ref="A3:D4"/>
    <mergeCell ref="A10:C10"/>
    <mergeCell ref="A11:C11"/>
    <mergeCell ref="A12:C12"/>
    <mergeCell ref="A13:C13"/>
  </mergeCells>
  <hyperlinks>
    <hyperlink ref="D10" location="' Index'!A1" display="عودة للفهرس" xr:uid="{D9C36A01-827C-421C-90D6-34EB1CD915F6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AE02-61B6-4636-934E-38A6C9988BF2}">
  <dimension ref="A1:S43"/>
  <sheetViews>
    <sheetView showGridLines="0" view="pageBreakPreview" zoomScaleNormal="100" zoomScaleSheetLayoutView="100" zoomScalePageLayoutView="55" workbookViewId="0">
      <selection activeCell="A3" sqref="A3:J4"/>
    </sheetView>
  </sheetViews>
  <sheetFormatPr defaultColWidth="16.6328125" defaultRowHeight="25.4" customHeight="1"/>
  <cols>
    <col min="1" max="1" width="16.6328125" style="4"/>
    <col min="2" max="2" width="16.6328125" style="52"/>
    <col min="3" max="16384" width="16.6328125" style="4"/>
  </cols>
  <sheetData>
    <row r="1" spans="1:16" s="61" customFormat="1" ht="21" customHeight="1">
      <c r="A1" s="62"/>
      <c r="B1" s="62"/>
      <c r="C1" s="231"/>
      <c r="D1" s="232"/>
      <c r="E1" s="63"/>
      <c r="F1" s="63"/>
      <c r="G1" s="63"/>
      <c r="H1" s="63"/>
      <c r="I1" s="63"/>
    </row>
    <row r="2" spans="1:16" s="61" customFormat="1" ht="25" customHeight="1">
      <c r="A2" s="62"/>
      <c r="B2" s="62"/>
      <c r="C2" s="63"/>
      <c r="D2" s="63"/>
      <c r="E2" s="63"/>
      <c r="F2" s="63"/>
      <c r="G2" s="63"/>
      <c r="H2" s="63"/>
      <c r="I2" s="63"/>
    </row>
    <row r="3" spans="1:16" s="61" customFormat="1" ht="21" customHeight="1">
      <c r="A3" s="225" t="s">
        <v>102</v>
      </c>
      <c r="B3" s="225"/>
      <c r="C3" s="225"/>
      <c r="D3" s="225"/>
      <c r="E3" s="225"/>
      <c r="F3" s="225"/>
      <c r="G3" s="225"/>
      <c r="H3" s="225"/>
      <c r="I3" s="225"/>
      <c r="J3" s="225"/>
    </row>
    <row r="4" spans="1:16" s="3" customFormat="1" ht="21" customHeight="1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34"/>
    </row>
    <row r="5" spans="1:16" s="3" customFormat="1" ht="21" customHeight="1">
      <c r="A5" s="204" t="s">
        <v>137</v>
      </c>
      <c r="B5" s="42"/>
      <c r="C5" s="42"/>
      <c r="D5" s="60"/>
      <c r="E5" s="60"/>
      <c r="F5" s="60"/>
      <c r="G5" s="60"/>
      <c r="H5" s="60"/>
      <c r="I5" s="60"/>
      <c r="J5" s="60"/>
      <c r="K5" s="234"/>
    </row>
    <row r="6" spans="1:16" ht="21" customHeight="1">
      <c r="A6" s="235" t="s">
        <v>6</v>
      </c>
      <c r="B6" s="237" t="s">
        <v>4</v>
      </c>
      <c r="C6" s="238"/>
      <c r="D6" s="239"/>
      <c r="E6" s="237" t="s">
        <v>7</v>
      </c>
      <c r="F6" s="238"/>
      <c r="G6" s="239"/>
      <c r="H6" s="237" t="s">
        <v>3</v>
      </c>
      <c r="I6" s="238"/>
      <c r="J6" s="239"/>
      <c r="K6" s="234"/>
    </row>
    <row r="7" spans="1:16" ht="21" customHeight="1">
      <c r="A7" s="236"/>
      <c r="B7" s="93" t="s">
        <v>1</v>
      </c>
      <c r="C7" s="93" t="s">
        <v>2</v>
      </c>
      <c r="D7" s="93" t="s">
        <v>3</v>
      </c>
      <c r="E7" s="93" t="s">
        <v>1</v>
      </c>
      <c r="F7" s="93" t="s">
        <v>2</v>
      </c>
      <c r="G7" s="93" t="s">
        <v>3</v>
      </c>
      <c r="H7" s="93" t="s">
        <v>1</v>
      </c>
      <c r="I7" s="93" t="s">
        <v>2</v>
      </c>
      <c r="J7" s="93" t="s">
        <v>3</v>
      </c>
      <c r="K7" s="233"/>
      <c r="L7" s="230"/>
      <c r="M7" s="230"/>
      <c r="N7" s="230"/>
      <c r="O7" s="230"/>
      <c r="P7" s="230"/>
    </row>
    <row r="8" spans="1:16" ht="21" customHeight="1">
      <c r="A8" s="93" t="s">
        <v>8</v>
      </c>
      <c r="B8" s="74">
        <v>133407</v>
      </c>
      <c r="C8" s="74">
        <v>126420</v>
      </c>
      <c r="D8" s="74">
        <v>259827</v>
      </c>
      <c r="E8" s="74">
        <v>48940</v>
      </c>
      <c r="F8" s="74">
        <v>36155</v>
      </c>
      <c r="G8" s="74">
        <v>85095</v>
      </c>
      <c r="H8" s="74">
        <v>182347</v>
      </c>
      <c r="I8" s="74">
        <v>162575</v>
      </c>
      <c r="J8" s="74">
        <v>344922</v>
      </c>
      <c r="K8" s="186"/>
      <c r="L8" s="55"/>
      <c r="M8" s="55"/>
      <c r="N8" s="55"/>
      <c r="O8" s="55"/>
      <c r="P8" s="55"/>
    </row>
    <row r="9" spans="1:16" ht="21" customHeight="1">
      <c r="A9" s="93" t="s">
        <v>9</v>
      </c>
      <c r="B9" s="75">
        <v>73693</v>
      </c>
      <c r="C9" s="75">
        <v>58699</v>
      </c>
      <c r="D9" s="75">
        <v>132392</v>
      </c>
      <c r="E9" s="75">
        <v>76291</v>
      </c>
      <c r="F9" s="75">
        <v>32612</v>
      </c>
      <c r="G9" s="75">
        <v>108903</v>
      </c>
      <c r="H9" s="75">
        <v>149984</v>
      </c>
      <c r="I9" s="75">
        <v>91311</v>
      </c>
      <c r="J9" s="75">
        <v>241295</v>
      </c>
      <c r="K9" s="186"/>
      <c r="L9" s="55"/>
      <c r="M9" s="55"/>
      <c r="N9" s="55"/>
      <c r="O9" s="55"/>
      <c r="P9" s="55"/>
    </row>
    <row r="10" spans="1:16" ht="21" customHeight="1">
      <c r="A10" s="93" t="s">
        <v>10</v>
      </c>
      <c r="B10" s="74">
        <v>58447</v>
      </c>
      <c r="C10" s="74">
        <v>52836</v>
      </c>
      <c r="D10" s="74">
        <v>111283</v>
      </c>
      <c r="E10" s="74">
        <v>326031</v>
      </c>
      <c r="F10" s="74">
        <v>65654</v>
      </c>
      <c r="G10" s="74">
        <v>391685</v>
      </c>
      <c r="H10" s="74">
        <v>384478</v>
      </c>
      <c r="I10" s="74">
        <v>118490</v>
      </c>
      <c r="J10" s="74">
        <v>502968</v>
      </c>
      <c r="K10" s="186"/>
      <c r="L10" s="55"/>
      <c r="M10" s="55"/>
      <c r="N10" s="55"/>
      <c r="O10" s="55"/>
      <c r="P10" s="55"/>
    </row>
    <row r="11" spans="1:16" ht="21" customHeight="1">
      <c r="A11" s="93" t="s">
        <v>11</v>
      </c>
      <c r="B11" s="75">
        <v>70283</v>
      </c>
      <c r="C11" s="75">
        <v>59708</v>
      </c>
      <c r="D11" s="75">
        <v>129991</v>
      </c>
      <c r="E11" s="75">
        <v>362044</v>
      </c>
      <c r="F11" s="75">
        <v>66125</v>
      </c>
      <c r="G11" s="75">
        <v>428169</v>
      </c>
      <c r="H11" s="75">
        <v>432327</v>
      </c>
      <c r="I11" s="75">
        <v>125833</v>
      </c>
      <c r="J11" s="75">
        <v>558160</v>
      </c>
      <c r="K11" s="186"/>
      <c r="L11" s="55"/>
      <c r="M11" s="55"/>
      <c r="N11" s="55"/>
      <c r="O11" s="55"/>
      <c r="P11" s="55"/>
    </row>
    <row r="12" spans="1:16" ht="21" customHeight="1">
      <c r="A12" s="93" t="s">
        <v>12</v>
      </c>
      <c r="B12" s="74">
        <v>50199</v>
      </c>
      <c r="C12" s="74">
        <v>36137</v>
      </c>
      <c r="D12" s="74">
        <v>86336</v>
      </c>
      <c r="E12" s="74">
        <v>121282</v>
      </c>
      <c r="F12" s="74">
        <v>24337</v>
      </c>
      <c r="G12" s="74">
        <v>145619</v>
      </c>
      <c r="H12" s="74">
        <v>171481</v>
      </c>
      <c r="I12" s="74">
        <v>60474</v>
      </c>
      <c r="J12" s="74">
        <v>231955</v>
      </c>
      <c r="K12" s="186"/>
      <c r="L12" s="55"/>
      <c r="M12" s="55"/>
      <c r="N12" s="55"/>
      <c r="O12" s="55"/>
      <c r="P12" s="55"/>
    </row>
    <row r="13" spans="1:16" ht="21" customHeight="1">
      <c r="A13" s="93" t="s">
        <v>13</v>
      </c>
      <c r="B13" s="75">
        <v>28294</v>
      </c>
      <c r="C13" s="75">
        <v>23036</v>
      </c>
      <c r="D13" s="75">
        <v>51330</v>
      </c>
      <c r="E13" s="75">
        <v>58736</v>
      </c>
      <c r="F13" s="75">
        <v>5465</v>
      </c>
      <c r="G13" s="75">
        <v>64201</v>
      </c>
      <c r="H13" s="75">
        <v>87030</v>
      </c>
      <c r="I13" s="75">
        <v>28501</v>
      </c>
      <c r="J13" s="75">
        <v>115531</v>
      </c>
      <c r="K13" s="186"/>
      <c r="L13" s="55"/>
      <c r="M13" s="55"/>
      <c r="N13" s="55"/>
      <c r="O13" s="55"/>
      <c r="P13" s="55"/>
    </row>
    <row r="14" spans="1:16" ht="21" customHeight="1">
      <c r="A14" s="93" t="s">
        <v>14</v>
      </c>
      <c r="B14" s="74">
        <v>18361</v>
      </c>
      <c r="C14" s="74">
        <v>12962</v>
      </c>
      <c r="D14" s="74">
        <v>31323</v>
      </c>
      <c r="E14" s="74">
        <v>13561</v>
      </c>
      <c r="F14" s="74">
        <v>292</v>
      </c>
      <c r="G14" s="74">
        <v>13853</v>
      </c>
      <c r="H14" s="74">
        <v>31922</v>
      </c>
      <c r="I14" s="74">
        <v>13254</v>
      </c>
      <c r="J14" s="74">
        <v>45176</v>
      </c>
      <c r="K14" s="186"/>
      <c r="L14" s="55"/>
      <c r="M14" s="55"/>
      <c r="N14" s="55"/>
      <c r="O14" s="55"/>
      <c r="P14" s="55"/>
    </row>
    <row r="15" spans="1:16" ht="21" customHeight="1">
      <c r="A15" s="93" t="s">
        <v>3</v>
      </c>
      <c r="B15" s="187">
        <v>432684</v>
      </c>
      <c r="C15" s="187">
        <v>369798</v>
      </c>
      <c r="D15" s="187">
        <v>802482</v>
      </c>
      <c r="E15" s="187">
        <v>1006885</v>
      </c>
      <c r="F15" s="187">
        <v>230640</v>
      </c>
      <c r="G15" s="187">
        <v>1237525</v>
      </c>
      <c r="H15" s="187">
        <v>1439569</v>
      </c>
      <c r="I15" s="187">
        <v>600438</v>
      </c>
      <c r="J15" s="187">
        <v>2040007</v>
      </c>
      <c r="K15" s="59"/>
      <c r="L15" s="55"/>
      <c r="M15" s="55"/>
      <c r="N15" s="55"/>
      <c r="O15" s="55"/>
      <c r="P15" s="55"/>
    </row>
    <row r="16" spans="1:16" s="57" customFormat="1" ht="18" customHeight="1">
      <c r="A16" s="258" t="s">
        <v>79</v>
      </c>
      <c r="B16" s="259"/>
      <c r="C16" s="259"/>
      <c r="D16" s="259"/>
      <c r="E16" s="76"/>
      <c r="F16" s="76"/>
      <c r="G16" s="76"/>
      <c r="H16" s="76"/>
      <c r="I16" s="77"/>
      <c r="J16" s="103" t="s">
        <v>5</v>
      </c>
      <c r="M16" s="58"/>
      <c r="P16" s="58"/>
    </row>
    <row r="17" spans="1:19" ht="17.5" customHeight="1">
      <c r="A17" s="275" t="s">
        <v>83</v>
      </c>
      <c r="B17" s="276"/>
      <c r="C17" s="276"/>
      <c r="D17" s="276"/>
      <c r="E17" s="276"/>
      <c r="F17" s="276"/>
      <c r="G17" s="276"/>
      <c r="I17" s="65"/>
      <c r="J17" s="56"/>
      <c r="K17" s="55"/>
      <c r="L17" s="55"/>
      <c r="M17" s="68"/>
      <c r="N17" s="55"/>
      <c r="O17" s="55"/>
      <c r="P17" s="55"/>
      <c r="Q17" s="55"/>
      <c r="R17" s="55"/>
      <c r="S17" s="55">
        <f>SUM(Q17:R17)</f>
        <v>0</v>
      </c>
    </row>
    <row r="18" spans="1:19" ht="25.4" customHeight="1">
      <c r="B18" s="71"/>
      <c r="C18" s="71"/>
      <c r="D18" s="71"/>
      <c r="E18" s="71"/>
      <c r="F18" s="71"/>
      <c r="G18" s="71"/>
      <c r="H18" s="71"/>
      <c r="I18" s="71"/>
      <c r="J18" s="71"/>
      <c r="K18" s="55"/>
      <c r="L18" s="55"/>
      <c r="M18" s="68"/>
      <c r="N18" s="55"/>
      <c r="O18" s="55"/>
      <c r="P18" s="55"/>
      <c r="Q18" s="55"/>
      <c r="R18" s="55"/>
      <c r="S18" s="55">
        <f t="shared" ref="S18:S24" si="0">SUM(Q18:R18)</f>
        <v>0</v>
      </c>
    </row>
    <row r="19" spans="1:19" ht="25.4" customHeight="1">
      <c r="B19" s="71"/>
      <c r="C19" s="71"/>
      <c r="D19" s="71"/>
      <c r="E19" s="71"/>
      <c r="F19" s="71"/>
      <c r="G19" s="71"/>
      <c r="H19" s="71"/>
      <c r="I19" s="71"/>
      <c r="J19" s="71"/>
      <c r="K19" s="55"/>
      <c r="L19" s="55"/>
      <c r="M19" s="68"/>
      <c r="N19" s="55"/>
      <c r="O19" s="55"/>
      <c r="P19" s="55"/>
      <c r="Q19" s="55"/>
      <c r="R19" s="55"/>
      <c r="S19" s="55">
        <f t="shared" si="0"/>
        <v>0</v>
      </c>
    </row>
    <row r="20" spans="1:19" ht="25.4" customHeight="1">
      <c r="B20" s="71"/>
      <c r="C20" s="71"/>
      <c r="D20" s="71"/>
      <c r="E20" s="71"/>
      <c r="F20" s="71"/>
      <c r="G20" s="71"/>
      <c r="H20" s="71"/>
      <c r="I20" s="71"/>
      <c r="J20" s="71"/>
      <c r="K20" s="55"/>
      <c r="L20" s="55"/>
      <c r="M20" s="68"/>
      <c r="N20" s="55"/>
      <c r="O20" s="55"/>
      <c r="P20" s="55"/>
      <c r="Q20" s="55"/>
      <c r="R20" s="55"/>
      <c r="S20" s="55">
        <f t="shared" si="0"/>
        <v>0</v>
      </c>
    </row>
    <row r="21" spans="1:19" ht="25.4" customHeight="1">
      <c r="B21" s="71"/>
      <c r="C21" s="71"/>
      <c r="D21" s="71"/>
      <c r="E21" s="71"/>
      <c r="F21" s="71"/>
      <c r="G21" s="71"/>
      <c r="H21" s="71"/>
      <c r="I21" s="71"/>
      <c r="J21" s="71"/>
      <c r="K21" s="55"/>
      <c r="L21" s="55"/>
      <c r="M21" s="68"/>
      <c r="N21" s="55"/>
      <c r="O21" s="55"/>
      <c r="P21" s="55"/>
      <c r="Q21" s="55"/>
      <c r="R21" s="55"/>
      <c r="S21" s="55">
        <f t="shared" si="0"/>
        <v>0</v>
      </c>
    </row>
    <row r="22" spans="1:19" ht="25.4" customHeight="1">
      <c r="B22" s="71"/>
      <c r="C22" s="71"/>
      <c r="D22" s="71"/>
      <c r="E22" s="71"/>
      <c r="F22" s="71"/>
      <c r="G22" s="71"/>
      <c r="H22" s="71"/>
      <c r="I22" s="71"/>
      <c r="J22" s="71"/>
      <c r="K22" s="55"/>
      <c r="L22" s="55"/>
      <c r="M22" s="68"/>
      <c r="N22" s="55"/>
      <c r="O22" s="55"/>
      <c r="P22" s="55"/>
      <c r="Q22" s="55"/>
      <c r="R22" s="55"/>
      <c r="S22" s="55">
        <f t="shared" si="0"/>
        <v>0</v>
      </c>
    </row>
    <row r="23" spans="1:19" ht="25.4" customHeight="1">
      <c r="B23" s="71"/>
      <c r="C23" s="71"/>
      <c r="D23" s="71"/>
      <c r="E23" s="71"/>
      <c r="F23" s="71"/>
      <c r="G23" s="71"/>
      <c r="H23" s="71"/>
      <c r="I23" s="71"/>
      <c r="J23" s="71"/>
      <c r="K23" s="55"/>
      <c r="L23" s="55"/>
      <c r="M23" s="87"/>
      <c r="N23" s="55"/>
      <c r="O23" s="55"/>
      <c r="P23" s="55"/>
      <c r="Q23" s="55"/>
      <c r="R23" s="55"/>
      <c r="S23" s="55">
        <f t="shared" si="0"/>
        <v>0</v>
      </c>
    </row>
    <row r="24" spans="1:19" ht="25.4" customHeight="1">
      <c r="B24" s="71"/>
      <c r="C24" s="71"/>
      <c r="D24" s="71"/>
      <c r="E24" s="71"/>
      <c r="F24" s="71"/>
      <c r="G24" s="71"/>
      <c r="H24" s="71"/>
      <c r="I24" s="71"/>
      <c r="J24" s="71"/>
      <c r="K24" s="55"/>
      <c r="L24" s="55"/>
      <c r="M24" s="68"/>
      <c r="N24" s="55"/>
      <c r="O24" s="55"/>
      <c r="P24" s="55"/>
      <c r="Q24" s="55"/>
      <c r="R24" s="55"/>
      <c r="S24" s="55">
        <f t="shared" si="0"/>
        <v>0</v>
      </c>
    </row>
    <row r="25" spans="1:19" ht="25.4" customHeight="1">
      <c r="B25" s="71"/>
      <c r="C25" s="71"/>
      <c r="D25" s="71"/>
      <c r="E25" s="71"/>
      <c r="F25" s="71"/>
      <c r="G25" s="71"/>
      <c r="H25" s="71"/>
      <c r="I25" s="71"/>
      <c r="J25" s="71"/>
      <c r="K25" s="55"/>
      <c r="L25" s="55"/>
      <c r="M25" s="55"/>
      <c r="N25" s="55"/>
      <c r="O25" s="55"/>
      <c r="P25" s="55"/>
      <c r="Q25" s="55"/>
      <c r="R25" s="55"/>
      <c r="S25" s="55">
        <f t="shared" ref="S25:S36" si="1">ROUND(S17,0)</f>
        <v>0</v>
      </c>
    </row>
    <row r="26" spans="1:19" ht="25.4" customHeight="1">
      <c r="B26" s="71"/>
      <c r="C26" s="71"/>
      <c r="D26" s="71"/>
      <c r="E26" s="71"/>
      <c r="F26" s="71"/>
      <c r="H26" s="9"/>
      <c r="I26" s="9"/>
      <c r="J26" s="54"/>
      <c r="K26" s="55"/>
      <c r="L26" s="55"/>
      <c r="M26" s="55"/>
      <c r="N26" s="55"/>
      <c r="O26" s="55"/>
      <c r="P26" s="55"/>
      <c r="Q26" s="55"/>
      <c r="R26" s="55"/>
      <c r="S26" s="55">
        <f t="shared" si="1"/>
        <v>0</v>
      </c>
    </row>
    <row r="27" spans="1:19" ht="25.4" customHeight="1">
      <c r="B27" s="71"/>
      <c r="C27" s="71"/>
      <c r="D27" s="71"/>
      <c r="E27" s="71"/>
      <c r="F27" s="71"/>
      <c r="H27" s="9"/>
      <c r="I27" s="9"/>
      <c r="K27" s="55"/>
      <c r="L27" s="55"/>
      <c r="M27" s="55"/>
      <c r="N27" s="55"/>
      <c r="O27" s="55"/>
      <c r="P27" s="55"/>
      <c r="Q27" s="55"/>
      <c r="R27" s="55"/>
      <c r="S27" s="55">
        <f t="shared" si="1"/>
        <v>0</v>
      </c>
    </row>
    <row r="28" spans="1:19" ht="25.4" customHeight="1">
      <c r="B28" s="71"/>
      <c r="C28" s="71"/>
      <c r="D28" s="71"/>
      <c r="E28" s="71"/>
      <c r="F28" s="71"/>
      <c r="G28" s="86"/>
      <c r="H28" s="86"/>
      <c r="I28" s="86"/>
      <c r="J28" s="86"/>
      <c r="K28" s="55"/>
      <c r="L28" s="55"/>
      <c r="M28" s="55"/>
      <c r="N28" s="55"/>
      <c r="O28" s="55"/>
      <c r="P28" s="55"/>
      <c r="Q28" s="55"/>
      <c r="R28" s="55"/>
      <c r="S28" s="55">
        <f t="shared" si="1"/>
        <v>0</v>
      </c>
    </row>
    <row r="29" spans="1:19" ht="25.4" customHeight="1">
      <c r="B29" s="71"/>
      <c r="C29" s="71"/>
      <c r="D29" s="71"/>
      <c r="E29" s="71"/>
      <c r="F29" s="71"/>
      <c r="G29" s="86"/>
      <c r="H29" s="86"/>
      <c r="I29" s="86"/>
      <c r="J29" s="86"/>
      <c r="K29" s="55"/>
      <c r="L29" s="55"/>
      <c r="M29" s="55"/>
      <c r="N29" s="55"/>
      <c r="O29" s="55"/>
      <c r="P29" s="55"/>
      <c r="Q29" s="55"/>
      <c r="R29" s="55"/>
      <c r="S29" s="55">
        <f t="shared" si="1"/>
        <v>0</v>
      </c>
    </row>
    <row r="30" spans="1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5"/>
      <c r="L30" s="55"/>
      <c r="M30" s="55"/>
      <c r="N30" s="55"/>
      <c r="O30" s="55"/>
      <c r="P30" s="55"/>
      <c r="Q30" s="55"/>
      <c r="R30" s="55"/>
      <c r="S30" s="55">
        <f t="shared" si="1"/>
        <v>0</v>
      </c>
    </row>
    <row r="31" spans="1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5"/>
      <c r="L31" s="55"/>
      <c r="M31" s="55"/>
      <c r="N31" s="55"/>
      <c r="O31" s="55"/>
      <c r="P31" s="55"/>
      <c r="Q31" s="55"/>
      <c r="R31" s="55"/>
      <c r="S31" s="55">
        <f t="shared" si="1"/>
        <v>0</v>
      </c>
    </row>
    <row r="32" spans="1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5"/>
      <c r="L32" s="55"/>
      <c r="M32" s="55"/>
      <c r="N32" s="55"/>
      <c r="O32" s="55"/>
      <c r="P32" s="55"/>
      <c r="Q32" s="55"/>
      <c r="R32" s="55"/>
      <c r="S32" s="55">
        <f t="shared" si="1"/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5"/>
      <c r="L33" s="55"/>
      <c r="M33" s="55"/>
      <c r="N33" s="55"/>
      <c r="O33" s="55"/>
      <c r="P33" s="55"/>
      <c r="Q33" s="55"/>
      <c r="R33" s="55"/>
      <c r="S33" s="55">
        <f t="shared" si="1"/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5"/>
      <c r="L34" s="55"/>
      <c r="M34" s="55"/>
      <c r="N34" s="55"/>
      <c r="O34" s="55"/>
      <c r="P34" s="55"/>
      <c r="Q34" s="55"/>
      <c r="R34" s="55"/>
      <c r="S34" s="55">
        <f t="shared" si="1"/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5"/>
      <c r="L35" s="55"/>
      <c r="M35" s="55"/>
      <c r="N35" s="55"/>
      <c r="O35" s="55"/>
      <c r="P35" s="55"/>
      <c r="Q35" s="55"/>
      <c r="R35" s="55"/>
      <c r="S35" s="55">
        <f t="shared" si="1"/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5"/>
      <c r="L36" s="55"/>
      <c r="M36" s="55"/>
      <c r="N36" s="55"/>
      <c r="O36" s="55"/>
      <c r="P36" s="55"/>
      <c r="Q36" s="55"/>
      <c r="R36" s="55"/>
      <c r="S36" s="55">
        <f t="shared" si="1"/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26:J27 J41:J43 A6:A15" name="نطاق1_6"/>
    <protectedRange sqref="A3 C4:F4 B5:G5 H4:J5" name="نطاق1_7_3"/>
  </protectedRanges>
  <mergeCells count="11">
    <mergeCell ref="A17:G17"/>
    <mergeCell ref="N7:P7"/>
    <mergeCell ref="C1:D1"/>
    <mergeCell ref="K4:K6"/>
    <mergeCell ref="A6:A7"/>
    <mergeCell ref="B6:D6"/>
    <mergeCell ref="E6:G6"/>
    <mergeCell ref="H6:J6"/>
    <mergeCell ref="K7:M7"/>
    <mergeCell ref="A3:J4"/>
    <mergeCell ref="A16:D16"/>
  </mergeCells>
  <hyperlinks>
    <hyperlink ref="J16" location="' Index'!A1" display="عودة للفهرس" xr:uid="{3D25549A-9338-47B9-9CCE-DACCE51C502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5EAC8-EE58-401F-8E04-21E4627FE305}">
  <dimension ref="A1:AA190"/>
  <sheetViews>
    <sheetView showGridLines="0" view="pageBreakPreview" zoomScale="90" zoomScaleNormal="88" zoomScaleSheetLayoutView="90" zoomScalePageLayoutView="70" workbookViewId="0">
      <selection activeCell="B2" sqref="B2"/>
    </sheetView>
  </sheetViews>
  <sheetFormatPr defaultColWidth="16.6328125" defaultRowHeight="21" customHeight="1"/>
  <cols>
    <col min="1" max="1" width="25.1796875" style="1" customWidth="1"/>
    <col min="2" max="13" width="16.6328125" style="1"/>
    <col min="14" max="16384" width="16.63281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30.5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40" t="s">
        <v>103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</row>
    <row r="4" spans="1:27" ht="21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</row>
    <row r="5" spans="1:27" s="7" customFormat="1" ht="21" customHeight="1">
      <c r="A5" s="244" t="s">
        <v>136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  <c r="N6" s="33"/>
    </row>
    <row r="7" spans="1:27" s="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78" t="s">
        <v>2</v>
      </c>
      <c r="J7" s="78" t="s">
        <v>3</v>
      </c>
      <c r="K7" s="78" t="s">
        <v>1</v>
      </c>
      <c r="L7" s="78" t="s">
        <v>2</v>
      </c>
      <c r="M7" s="78" t="s">
        <v>3</v>
      </c>
      <c r="N7" s="34"/>
    </row>
    <row r="8" spans="1:27" s="10" customFormat="1" ht="21" customHeight="1">
      <c r="A8" s="79" t="s">
        <v>69</v>
      </c>
      <c r="B8" s="80">
        <v>56506</v>
      </c>
      <c r="C8" s="80">
        <v>14088</v>
      </c>
      <c r="D8" s="80">
        <v>70594</v>
      </c>
      <c r="E8" s="80">
        <v>44966</v>
      </c>
      <c r="F8" s="80">
        <v>21417</v>
      </c>
      <c r="G8" s="80">
        <v>66383</v>
      </c>
      <c r="H8" s="80">
        <v>268563</v>
      </c>
      <c r="I8" s="80">
        <v>72860</v>
      </c>
      <c r="J8" s="80">
        <v>341423</v>
      </c>
      <c r="K8" s="80">
        <v>370035</v>
      </c>
      <c r="L8" s="80">
        <v>108365</v>
      </c>
      <c r="M8" s="80">
        <v>478400</v>
      </c>
      <c r="N8" s="48"/>
      <c r="O8" s="72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70</v>
      </c>
      <c r="B9" s="81">
        <v>53914</v>
      </c>
      <c r="C9" s="81">
        <v>50024</v>
      </c>
      <c r="D9" s="81">
        <v>103938</v>
      </c>
      <c r="E9" s="81">
        <v>87738</v>
      </c>
      <c r="F9" s="81">
        <v>33926</v>
      </c>
      <c r="G9" s="81">
        <v>121664</v>
      </c>
      <c r="H9" s="81">
        <v>111554</v>
      </c>
      <c r="I9" s="81">
        <v>73667</v>
      </c>
      <c r="J9" s="81">
        <v>185221</v>
      </c>
      <c r="K9" s="81">
        <v>253206</v>
      </c>
      <c r="L9" s="81">
        <v>157617</v>
      </c>
      <c r="M9" s="81">
        <v>410823</v>
      </c>
      <c r="N9" s="48"/>
      <c r="O9" s="72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71</v>
      </c>
      <c r="B10" s="80">
        <v>6896</v>
      </c>
      <c r="C10" s="80">
        <v>2297</v>
      </c>
      <c r="D10" s="80">
        <v>9193</v>
      </c>
      <c r="E10" s="80">
        <v>15293</v>
      </c>
      <c r="F10" s="80">
        <v>9013</v>
      </c>
      <c r="G10" s="80">
        <v>24306</v>
      </c>
      <c r="H10" s="80">
        <v>50432</v>
      </c>
      <c r="I10" s="80">
        <v>13360</v>
      </c>
      <c r="J10" s="80">
        <v>63792</v>
      </c>
      <c r="K10" s="80">
        <v>72621</v>
      </c>
      <c r="L10" s="80">
        <v>24670</v>
      </c>
      <c r="M10" s="80">
        <v>97291</v>
      </c>
      <c r="N10" s="48"/>
      <c r="O10" s="72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72</v>
      </c>
      <c r="B11" s="81">
        <v>13063</v>
      </c>
      <c r="C11" s="81">
        <v>4855</v>
      </c>
      <c r="D11" s="81">
        <v>17918</v>
      </c>
      <c r="E11" s="81">
        <v>26591</v>
      </c>
      <c r="F11" s="81">
        <v>16464</v>
      </c>
      <c r="G11" s="81">
        <v>43055</v>
      </c>
      <c r="H11" s="81">
        <v>54265</v>
      </c>
      <c r="I11" s="81">
        <v>13894</v>
      </c>
      <c r="J11" s="81">
        <v>68159</v>
      </c>
      <c r="K11" s="81">
        <v>93919</v>
      </c>
      <c r="L11" s="81">
        <v>35213</v>
      </c>
      <c r="M11" s="81">
        <v>129132</v>
      </c>
      <c r="N11" s="48"/>
      <c r="O11" s="72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19</v>
      </c>
      <c r="B12" s="80">
        <v>47503</v>
      </c>
      <c r="C12" s="80">
        <v>20088</v>
      </c>
      <c r="D12" s="80">
        <v>67591</v>
      </c>
      <c r="E12" s="80">
        <v>23863</v>
      </c>
      <c r="F12" s="80">
        <v>16317</v>
      </c>
      <c r="G12" s="80">
        <v>40180</v>
      </c>
      <c r="H12" s="80">
        <v>76939</v>
      </c>
      <c r="I12" s="80">
        <v>27000</v>
      </c>
      <c r="J12" s="80">
        <v>103939</v>
      </c>
      <c r="K12" s="80">
        <v>148305</v>
      </c>
      <c r="L12" s="80">
        <v>63405</v>
      </c>
      <c r="M12" s="80">
        <v>211710</v>
      </c>
      <c r="N12" s="48"/>
      <c r="O12" s="72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20</v>
      </c>
      <c r="B13" s="81">
        <v>3471</v>
      </c>
      <c r="C13" s="81">
        <v>0</v>
      </c>
      <c r="D13" s="81">
        <v>3471</v>
      </c>
      <c r="E13" s="81">
        <v>5317</v>
      </c>
      <c r="F13" s="81">
        <v>741</v>
      </c>
      <c r="G13" s="81">
        <v>6058</v>
      </c>
      <c r="H13" s="81">
        <v>29350</v>
      </c>
      <c r="I13" s="81">
        <v>4235</v>
      </c>
      <c r="J13" s="81">
        <v>33585</v>
      </c>
      <c r="K13" s="81">
        <v>38138</v>
      </c>
      <c r="L13" s="81">
        <v>4976</v>
      </c>
      <c r="M13" s="81">
        <v>43114</v>
      </c>
      <c r="N13" s="48"/>
      <c r="O13" s="72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21</v>
      </c>
      <c r="B14" s="80">
        <v>13154</v>
      </c>
      <c r="C14" s="80">
        <v>10346</v>
      </c>
      <c r="D14" s="80">
        <v>23500</v>
      </c>
      <c r="E14" s="80">
        <v>20641</v>
      </c>
      <c r="F14" s="80">
        <v>10815</v>
      </c>
      <c r="G14" s="80">
        <v>31456</v>
      </c>
      <c r="H14" s="80">
        <v>71812</v>
      </c>
      <c r="I14" s="80">
        <v>24936</v>
      </c>
      <c r="J14" s="80">
        <v>96748</v>
      </c>
      <c r="K14" s="80">
        <v>105607</v>
      </c>
      <c r="L14" s="80">
        <v>46097</v>
      </c>
      <c r="M14" s="80">
        <v>151704</v>
      </c>
      <c r="N14" s="48"/>
      <c r="O14" s="72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22</v>
      </c>
      <c r="B15" s="81">
        <v>37706</v>
      </c>
      <c r="C15" s="81">
        <v>16368</v>
      </c>
      <c r="D15" s="81">
        <v>54074</v>
      </c>
      <c r="E15" s="81">
        <v>44451</v>
      </c>
      <c r="F15" s="81">
        <v>22019</v>
      </c>
      <c r="G15" s="81">
        <v>66470</v>
      </c>
      <c r="H15" s="81">
        <v>65472</v>
      </c>
      <c r="I15" s="81">
        <v>24748</v>
      </c>
      <c r="J15" s="81">
        <v>90220</v>
      </c>
      <c r="K15" s="81">
        <v>147629</v>
      </c>
      <c r="L15" s="81">
        <v>63135</v>
      </c>
      <c r="M15" s="81">
        <v>210764</v>
      </c>
      <c r="N15" s="48"/>
      <c r="O15" s="72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23</v>
      </c>
      <c r="B16" s="80">
        <v>5513</v>
      </c>
      <c r="C16" s="80">
        <v>2974</v>
      </c>
      <c r="D16" s="80">
        <v>8487</v>
      </c>
      <c r="E16" s="80">
        <v>4760</v>
      </c>
      <c r="F16" s="80">
        <v>1778</v>
      </c>
      <c r="G16" s="80">
        <v>6538</v>
      </c>
      <c r="H16" s="80">
        <v>12370</v>
      </c>
      <c r="I16" s="80">
        <v>5242</v>
      </c>
      <c r="J16" s="80">
        <v>17612</v>
      </c>
      <c r="K16" s="80">
        <v>22643</v>
      </c>
      <c r="L16" s="80">
        <v>9994</v>
      </c>
      <c r="M16" s="80">
        <v>32637</v>
      </c>
      <c r="N16" s="48"/>
      <c r="O16" s="72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24</v>
      </c>
      <c r="B17" s="81">
        <v>9080</v>
      </c>
      <c r="C17" s="81">
        <v>2638</v>
      </c>
      <c r="D17" s="81">
        <v>11718</v>
      </c>
      <c r="E17" s="81">
        <v>6068</v>
      </c>
      <c r="F17" s="81">
        <v>3676</v>
      </c>
      <c r="G17" s="81">
        <v>9744</v>
      </c>
      <c r="H17" s="81">
        <v>34929</v>
      </c>
      <c r="I17" s="81">
        <v>13227</v>
      </c>
      <c r="J17" s="81">
        <v>48156</v>
      </c>
      <c r="K17" s="81">
        <v>50077</v>
      </c>
      <c r="L17" s="81">
        <v>19541</v>
      </c>
      <c r="M17" s="81">
        <v>69618</v>
      </c>
      <c r="N17" s="48"/>
      <c r="O17" s="72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25</v>
      </c>
      <c r="B18" s="80">
        <v>16092</v>
      </c>
      <c r="C18" s="80">
        <v>6652</v>
      </c>
      <c r="D18" s="80">
        <v>22744</v>
      </c>
      <c r="E18" s="80">
        <v>27290</v>
      </c>
      <c r="F18" s="80">
        <v>14574</v>
      </c>
      <c r="G18" s="80">
        <v>41864</v>
      </c>
      <c r="H18" s="80">
        <v>32011</v>
      </c>
      <c r="I18" s="80">
        <v>6410</v>
      </c>
      <c r="J18" s="80">
        <v>38421</v>
      </c>
      <c r="K18" s="80">
        <v>75393</v>
      </c>
      <c r="L18" s="80">
        <v>27636</v>
      </c>
      <c r="M18" s="80">
        <v>103029</v>
      </c>
      <c r="N18" s="48"/>
      <c r="O18" s="72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73</v>
      </c>
      <c r="B19" s="81">
        <v>685</v>
      </c>
      <c r="C19" s="81">
        <v>0</v>
      </c>
      <c r="D19" s="81">
        <v>685</v>
      </c>
      <c r="E19" s="81">
        <v>1765</v>
      </c>
      <c r="F19" s="81">
        <v>297</v>
      </c>
      <c r="G19" s="81">
        <v>2062</v>
      </c>
      <c r="H19" s="81">
        <v>2773</v>
      </c>
      <c r="I19" s="81">
        <v>854</v>
      </c>
      <c r="J19" s="81">
        <v>3627</v>
      </c>
      <c r="K19" s="81">
        <v>5223</v>
      </c>
      <c r="L19" s="81">
        <v>1151</v>
      </c>
      <c r="M19" s="81">
        <v>6374</v>
      </c>
      <c r="N19" s="48"/>
      <c r="O19" s="72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74</v>
      </c>
      <c r="B20" s="80">
        <v>8692</v>
      </c>
      <c r="C20" s="80">
        <v>3138</v>
      </c>
      <c r="D20" s="80">
        <v>11830</v>
      </c>
      <c r="E20" s="80">
        <v>10115</v>
      </c>
      <c r="F20" s="80">
        <v>4336</v>
      </c>
      <c r="G20" s="80">
        <v>14451</v>
      </c>
      <c r="H20" s="80">
        <v>37966</v>
      </c>
      <c r="I20" s="80">
        <v>31164</v>
      </c>
      <c r="J20" s="80">
        <v>69130</v>
      </c>
      <c r="K20" s="80">
        <v>56773</v>
      </c>
      <c r="L20" s="80">
        <v>38638</v>
      </c>
      <c r="M20" s="80">
        <v>95411</v>
      </c>
      <c r="N20" s="48"/>
      <c r="O20" s="72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3</v>
      </c>
      <c r="B21" s="82">
        <v>272275</v>
      </c>
      <c r="C21" s="82">
        <v>133468</v>
      </c>
      <c r="D21" s="82">
        <v>405743</v>
      </c>
      <c r="E21" s="82">
        <v>318858</v>
      </c>
      <c r="F21" s="82">
        <v>155373</v>
      </c>
      <c r="G21" s="82">
        <v>474231</v>
      </c>
      <c r="H21" s="82">
        <v>848436</v>
      </c>
      <c r="I21" s="82">
        <v>311597</v>
      </c>
      <c r="J21" s="82">
        <v>1160033</v>
      </c>
      <c r="K21" s="82">
        <v>1439569</v>
      </c>
      <c r="L21" s="82">
        <v>600438</v>
      </c>
      <c r="M21" s="82">
        <v>2040007</v>
      </c>
      <c r="N21" s="35"/>
      <c r="O21" s="72"/>
    </row>
    <row r="22" spans="1:27" s="37" customFormat="1" ht="21" customHeight="1">
      <c r="A22" s="251" t="s">
        <v>79</v>
      </c>
      <c r="B22" s="252"/>
      <c r="C22" s="252"/>
      <c r="D22" s="246"/>
      <c r="E22" s="246"/>
      <c r="F22" s="246"/>
      <c r="G22" s="246"/>
      <c r="H22" s="246"/>
      <c r="I22" s="246"/>
      <c r="J22" s="246"/>
      <c r="K22" s="246"/>
      <c r="L22" s="246"/>
      <c r="M22" s="206" t="s">
        <v>5</v>
      </c>
      <c r="N22" s="36"/>
      <c r="O22" s="69"/>
    </row>
    <row r="23" spans="1:27" ht="21" customHeight="1">
      <c r="A23" s="207" t="s">
        <v>83</v>
      </c>
      <c r="B23" s="197"/>
      <c r="C23" s="197"/>
      <c r="D23" s="15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D24" s="70"/>
      <c r="J24" s="47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70">
        <f t="shared" ref="B41:M41" si="0">ROUND(B23,0)</f>
        <v>0</v>
      </c>
      <c r="C41" s="70">
        <f t="shared" si="0"/>
        <v>0</v>
      </c>
      <c r="D41" s="70">
        <f t="shared" si="0"/>
        <v>0</v>
      </c>
      <c r="E41" s="70">
        <f t="shared" si="0"/>
        <v>0</v>
      </c>
      <c r="F41" s="70">
        <f t="shared" si="0"/>
        <v>0</v>
      </c>
      <c r="G41" s="70">
        <f t="shared" si="0"/>
        <v>0</v>
      </c>
      <c r="H41" s="70">
        <f t="shared" si="0"/>
        <v>0</v>
      </c>
      <c r="I41" s="70">
        <f t="shared" si="0"/>
        <v>0</v>
      </c>
      <c r="J41" s="70">
        <f t="shared" si="0"/>
        <v>0</v>
      </c>
      <c r="K41" s="70">
        <f t="shared" si="0"/>
        <v>0</v>
      </c>
      <c r="L41" s="70">
        <f t="shared" si="0"/>
        <v>0</v>
      </c>
      <c r="M41" s="70">
        <f t="shared" si="0"/>
        <v>0</v>
      </c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1">
    <mergeCell ref="A3:M4"/>
    <mergeCell ref="A22:C22"/>
    <mergeCell ref="D22:F22"/>
    <mergeCell ref="G22:I22"/>
    <mergeCell ref="J22:L22"/>
    <mergeCell ref="A5:C5"/>
    <mergeCell ref="A6:A7"/>
    <mergeCell ref="B6:D6"/>
    <mergeCell ref="E6:G6"/>
    <mergeCell ref="H6:J6"/>
    <mergeCell ref="K6:M6"/>
  </mergeCells>
  <hyperlinks>
    <hyperlink ref="M22" location="' Index'!A1" display="عودة للفهرس" xr:uid="{7126A8D1-5098-4FA8-801A-85DE1F30A07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3FED-E59C-472C-997A-68FC7124915E}">
  <dimension ref="A1:M41"/>
  <sheetViews>
    <sheetView showGridLines="0" view="pageBreakPreview" zoomScale="90" zoomScaleNormal="75" zoomScaleSheetLayoutView="90" zoomScalePageLayoutView="70" workbookViewId="0">
      <selection activeCell="B1" sqref="B1"/>
    </sheetView>
  </sheetViews>
  <sheetFormatPr defaultColWidth="16.6328125" defaultRowHeight="21" customHeight="1"/>
  <cols>
    <col min="1" max="1" width="26.453125" style="1" customWidth="1"/>
    <col min="2" max="13" width="16.6328125" style="1"/>
    <col min="14" max="16384" width="16.6328125" style="2"/>
  </cols>
  <sheetData>
    <row r="1" spans="1:13" ht="21" customHeight="1">
      <c r="A1" s="16"/>
      <c r="B1" s="16"/>
    </row>
    <row r="2" spans="1:13" s="13" customFormat="1" ht="26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55" t="s">
        <v>120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13" s="6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13" s="7" customFormat="1" ht="21" customHeight="1">
      <c r="A5" s="244" t="s">
        <v>138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</row>
    <row r="7" spans="1:13" s="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78" t="s">
        <v>2</v>
      </c>
      <c r="J7" s="78" t="s">
        <v>3</v>
      </c>
      <c r="K7" s="78" t="s">
        <v>1</v>
      </c>
      <c r="L7" s="78" t="s">
        <v>2</v>
      </c>
      <c r="M7" s="78" t="s">
        <v>3</v>
      </c>
    </row>
    <row r="8" spans="1:13" s="10" customFormat="1" ht="21" customHeight="1">
      <c r="A8" s="79" t="s">
        <v>69</v>
      </c>
      <c r="B8" s="80">
        <v>14052</v>
      </c>
      <c r="C8" s="80">
        <v>12351</v>
      </c>
      <c r="D8" s="80">
        <v>26403</v>
      </c>
      <c r="E8" s="80">
        <v>7505</v>
      </c>
      <c r="F8" s="80">
        <v>11962</v>
      </c>
      <c r="G8" s="80">
        <v>19467</v>
      </c>
      <c r="H8" s="80">
        <v>28809</v>
      </c>
      <c r="I8" s="80">
        <v>16631</v>
      </c>
      <c r="J8" s="80">
        <v>45440</v>
      </c>
      <c r="K8" s="80">
        <v>50366</v>
      </c>
      <c r="L8" s="80">
        <v>40944</v>
      </c>
      <c r="M8" s="80">
        <v>91310</v>
      </c>
    </row>
    <row r="9" spans="1:13" s="10" customFormat="1" ht="21" customHeight="1">
      <c r="A9" s="79" t="s">
        <v>70</v>
      </c>
      <c r="B9" s="81">
        <v>25175</v>
      </c>
      <c r="C9" s="81">
        <v>34033</v>
      </c>
      <c r="D9" s="81">
        <v>59208</v>
      </c>
      <c r="E9" s="81">
        <v>16465</v>
      </c>
      <c r="F9" s="81">
        <v>15328</v>
      </c>
      <c r="G9" s="81">
        <v>31793</v>
      </c>
      <c r="H9" s="81">
        <v>25737</v>
      </c>
      <c r="I9" s="81">
        <v>30007</v>
      </c>
      <c r="J9" s="81">
        <v>55744</v>
      </c>
      <c r="K9" s="81">
        <v>67377</v>
      </c>
      <c r="L9" s="81">
        <v>79368</v>
      </c>
      <c r="M9" s="81">
        <v>146745</v>
      </c>
    </row>
    <row r="10" spans="1:13" s="10" customFormat="1" ht="21" customHeight="1">
      <c r="A10" s="79" t="s">
        <v>71</v>
      </c>
      <c r="B10" s="80">
        <v>2940</v>
      </c>
      <c r="C10" s="80">
        <v>2297</v>
      </c>
      <c r="D10" s="80">
        <v>5237</v>
      </c>
      <c r="E10" s="80">
        <v>11635</v>
      </c>
      <c r="F10" s="80">
        <v>8185</v>
      </c>
      <c r="G10" s="80">
        <v>19820</v>
      </c>
      <c r="H10" s="80">
        <v>20840</v>
      </c>
      <c r="I10" s="80">
        <v>10757</v>
      </c>
      <c r="J10" s="80">
        <v>31597</v>
      </c>
      <c r="K10" s="80">
        <v>35415</v>
      </c>
      <c r="L10" s="80">
        <v>21239</v>
      </c>
      <c r="M10" s="80">
        <v>56654</v>
      </c>
    </row>
    <row r="11" spans="1:13" s="10" customFormat="1" ht="21" customHeight="1">
      <c r="A11" s="79" t="s">
        <v>72</v>
      </c>
      <c r="B11" s="81">
        <v>7247</v>
      </c>
      <c r="C11" s="81">
        <v>4855</v>
      </c>
      <c r="D11" s="81">
        <v>12102</v>
      </c>
      <c r="E11" s="81">
        <v>13540</v>
      </c>
      <c r="F11" s="81">
        <v>9335</v>
      </c>
      <c r="G11" s="81">
        <v>22875</v>
      </c>
      <c r="H11" s="81">
        <v>12123</v>
      </c>
      <c r="I11" s="81">
        <v>7255</v>
      </c>
      <c r="J11" s="81">
        <v>19378</v>
      </c>
      <c r="K11" s="81">
        <v>32910</v>
      </c>
      <c r="L11" s="81">
        <v>21445</v>
      </c>
      <c r="M11" s="81">
        <v>54355</v>
      </c>
    </row>
    <row r="12" spans="1:13" s="10" customFormat="1" ht="21" customHeight="1">
      <c r="A12" s="79" t="s">
        <v>19</v>
      </c>
      <c r="B12" s="80">
        <v>18605</v>
      </c>
      <c r="C12" s="80">
        <v>17196</v>
      </c>
      <c r="D12" s="80">
        <v>35801</v>
      </c>
      <c r="E12" s="80">
        <v>7083</v>
      </c>
      <c r="F12" s="80">
        <v>5645</v>
      </c>
      <c r="G12" s="80">
        <v>12728</v>
      </c>
      <c r="H12" s="80">
        <v>15983</v>
      </c>
      <c r="I12" s="80">
        <v>12796</v>
      </c>
      <c r="J12" s="80">
        <v>28779</v>
      </c>
      <c r="K12" s="80">
        <v>41671</v>
      </c>
      <c r="L12" s="80">
        <v>35637</v>
      </c>
      <c r="M12" s="80">
        <v>77308</v>
      </c>
    </row>
    <row r="13" spans="1:13" s="10" customFormat="1" ht="21" customHeight="1">
      <c r="A13" s="79" t="s">
        <v>20</v>
      </c>
      <c r="B13" s="81">
        <v>0</v>
      </c>
      <c r="C13" s="81">
        <v>0</v>
      </c>
      <c r="D13" s="81">
        <v>0</v>
      </c>
      <c r="E13" s="81">
        <v>1806</v>
      </c>
      <c r="F13" s="81">
        <v>741</v>
      </c>
      <c r="G13" s="81">
        <v>2547</v>
      </c>
      <c r="H13" s="81">
        <v>2811</v>
      </c>
      <c r="I13" s="81">
        <v>3540</v>
      </c>
      <c r="J13" s="81">
        <v>6351</v>
      </c>
      <c r="K13" s="81">
        <v>4617</v>
      </c>
      <c r="L13" s="81">
        <v>4281</v>
      </c>
      <c r="M13" s="81">
        <v>8898</v>
      </c>
    </row>
    <row r="14" spans="1:13" s="10" customFormat="1" ht="21" customHeight="1">
      <c r="A14" s="79" t="s">
        <v>21</v>
      </c>
      <c r="B14" s="80">
        <v>5764</v>
      </c>
      <c r="C14" s="80">
        <v>6908</v>
      </c>
      <c r="D14" s="80">
        <v>12672</v>
      </c>
      <c r="E14" s="80">
        <v>12462</v>
      </c>
      <c r="F14" s="80">
        <v>8664</v>
      </c>
      <c r="G14" s="80">
        <v>21126</v>
      </c>
      <c r="H14" s="80">
        <v>21261</v>
      </c>
      <c r="I14" s="80">
        <v>18004</v>
      </c>
      <c r="J14" s="80">
        <v>39265</v>
      </c>
      <c r="K14" s="80">
        <v>39487</v>
      </c>
      <c r="L14" s="80">
        <v>33576</v>
      </c>
      <c r="M14" s="80">
        <v>73063</v>
      </c>
    </row>
    <row r="15" spans="1:13" s="10" customFormat="1" ht="21" customHeight="1">
      <c r="A15" s="79" t="s">
        <v>22</v>
      </c>
      <c r="B15" s="81">
        <v>15982</v>
      </c>
      <c r="C15" s="81">
        <v>12795</v>
      </c>
      <c r="D15" s="81">
        <v>28777</v>
      </c>
      <c r="E15" s="81">
        <v>22263</v>
      </c>
      <c r="F15" s="81">
        <v>18469</v>
      </c>
      <c r="G15" s="81">
        <v>40732</v>
      </c>
      <c r="H15" s="81">
        <v>28886</v>
      </c>
      <c r="I15" s="81">
        <v>21411</v>
      </c>
      <c r="J15" s="81">
        <v>50297</v>
      </c>
      <c r="K15" s="81">
        <v>67131</v>
      </c>
      <c r="L15" s="81">
        <v>52675</v>
      </c>
      <c r="M15" s="81">
        <v>119806</v>
      </c>
    </row>
    <row r="16" spans="1:13" s="10" customFormat="1" ht="21" customHeight="1">
      <c r="A16" s="79" t="s">
        <v>23</v>
      </c>
      <c r="B16" s="80">
        <v>1613</v>
      </c>
      <c r="C16" s="80">
        <v>1071</v>
      </c>
      <c r="D16" s="80">
        <v>2684</v>
      </c>
      <c r="E16" s="80">
        <v>1318</v>
      </c>
      <c r="F16" s="80">
        <v>1778</v>
      </c>
      <c r="G16" s="80">
        <v>3096</v>
      </c>
      <c r="H16" s="80">
        <v>6052</v>
      </c>
      <c r="I16" s="80">
        <v>4046</v>
      </c>
      <c r="J16" s="80">
        <v>10098</v>
      </c>
      <c r="K16" s="80">
        <v>8983</v>
      </c>
      <c r="L16" s="80">
        <v>6895</v>
      </c>
      <c r="M16" s="80">
        <v>15878</v>
      </c>
    </row>
    <row r="17" spans="1:13" s="10" customFormat="1" ht="21" customHeight="1">
      <c r="A17" s="79" t="s">
        <v>24</v>
      </c>
      <c r="B17" s="81">
        <v>4783</v>
      </c>
      <c r="C17" s="81">
        <v>2638</v>
      </c>
      <c r="D17" s="81">
        <v>7421</v>
      </c>
      <c r="E17" s="81">
        <v>5183</v>
      </c>
      <c r="F17" s="81">
        <v>3676</v>
      </c>
      <c r="G17" s="81">
        <v>8859</v>
      </c>
      <c r="H17" s="81">
        <v>15619</v>
      </c>
      <c r="I17" s="81">
        <v>12125</v>
      </c>
      <c r="J17" s="81">
        <v>27744</v>
      </c>
      <c r="K17" s="81">
        <v>25585</v>
      </c>
      <c r="L17" s="81">
        <v>18439</v>
      </c>
      <c r="M17" s="81">
        <v>44024</v>
      </c>
    </row>
    <row r="18" spans="1:13" s="10" customFormat="1" ht="21" customHeight="1">
      <c r="A18" s="79" t="s">
        <v>25</v>
      </c>
      <c r="B18" s="80">
        <v>9021</v>
      </c>
      <c r="C18" s="80">
        <v>2989</v>
      </c>
      <c r="D18" s="80">
        <v>12010</v>
      </c>
      <c r="E18" s="80">
        <v>12010</v>
      </c>
      <c r="F18" s="80">
        <v>12668</v>
      </c>
      <c r="G18" s="80">
        <v>24678</v>
      </c>
      <c r="H18" s="80">
        <v>8264</v>
      </c>
      <c r="I18" s="80">
        <v>5036</v>
      </c>
      <c r="J18" s="80">
        <v>13300</v>
      </c>
      <c r="K18" s="80">
        <v>29295</v>
      </c>
      <c r="L18" s="80">
        <v>20693</v>
      </c>
      <c r="M18" s="80">
        <v>49988</v>
      </c>
    </row>
    <row r="19" spans="1:13" s="10" customFormat="1" ht="21" customHeight="1">
      <c r="A19" s="79" t="s">
        <v>73</v>
      </c>
      <c r="B19" s="81">
        <v>244</v>
      </c>
      <c r="C19" s="81">
        <v>0</v>
      </c>
      <c r="D19" s="81">
        <v>244</v>
      </c>
      <c r="E19" s="81">
        <v>504</v>
      </c>
      <c r="F19" s="81">
        <v>297</v>
      </c>
      <c r="G19" s="81">
        <v>801</v>
      </c>
      <c r="H19" s="81">
        <v>1212</v>
      </c>
      <c r="I19" s="81">
        <v>854</v>
      </c>
      <c r="J19" s="81">
        <v>2066</v>
      </c>
      <c r="K19" s="81">
        <v>1960</v>
      </c>
      <c r="L19" s="81">
        <v>1151</v>
      </c>
      <c r="M19" s="81">
        <v>3111</v>
      </c>
    </row>
    <row r="20" spans="1:13" s="10" customFormat="1" ht="21" customHeight="1">
      <c r="A20" s="79" t="s">
        <v>74</v>
      </c>
      <c r="B20" s="80">
        <v>4608</v>
      </c>
      <c r="C20" s="80">
        <v>2679</v>
      </c>
      <c r="D20" s="80">
        <v>7287</v>
      </c>
      <c r="E20" s="80">
        <v>4863</v>
      </c>
      <c r="F20" s="80">
        <v>4336</v>
      </c>
      <c r="G20" s="80">
        <v>9199</v>
      </c>
      <c r="H20" s="80">
        <v>18416</v>
      </c>
      <c r="I20" s="80">
        <v>26440</v>
      </c>
      <c r="J20" s="80">
        <v>44856</v>
      </c>
      <c r="K20" s="80">
        <v>27887</v>
      </c>
      <c r="L20" s="80">
        <v>33455</v>
      </c>
      <c r="M20" s="80">
        <v>61342</v>
      </c>
    </row>
    <row r="21" spans="1:13" s="10" customFormat="1" ht="21" customHeight="1">
      <c r="A21" s="79" t="s">
        <v>3</v>
      </c>
      <c r="B21" s="82">
        <v>110034</v>
      </c>
      <c r="C21" s="82">
        <v>99812</v>
      </c>
      <c r="D21" s="82">
        <v>209846</v>
      </c>
      <c r="E21" s="82">
        <v>116637</v>
      </c>
      <c r="F21" s="82">
        <v>101084</v>
      </c>
      <c r="G21" s="82">
        <v>217721</v>
      </c>
      <c r="H21" s="82">
        <v>206013</v>
      </c>
      <c r="I21" s="82">
        <v>168902</v>
      </c>
      <c r="J21" s="82">
        <v>374915</v>
      </c>
      <c r="K21" s="82">
        <v>432684</v>
      </c>
      <c r="L21" s="82">
        <v>369798</v>
      </c>
      <c r="M21" s="82">
        <v>802482</v>
      </c>
    </row>
    <row r="22" spans="1:13" s="14" customFormat="1" ht="21" customHeight="1">
      <c r="A22" s="251" t="s">
        <v>79</v>
      </c>
      <c r="B22" s="252"/>
      <c r="C22" s="252"/>
      <c r="D22" s="253"/>
      <c r="E22" s="254"/>
      <c r="F22" s="254"/>
      <c r="G22" s="253"/>
      <c r="H22" s="254"/>
      <c r="I22" s="254"/>
      <c r="J22" s="253"/>
      <c r="K22" s="254"/>
      <c r="L22" s="254"/>
      <c r="M22" s="206" t="s">
        <v>5</v>
      </c>
    </row>
    <row r="23" spans="1:13" ht="21" customHeight="1">
      <c r="A23" s="207" t="s">
        <v>83</v>
      </c>
      <c r="B23" s="197"/>
      <c r="C23" s="197"/>
      <c r="D23" s="156"/>
      <c r="E23" s="20"/>
      <c r="F23" s="20"/>
      <c r="G23" s="20"/>
      <c r="H23" s="20"/>
      <c r="I23" s="20"/>
      <c r="J23" s="20"/>
      <c r="K23" s="21"/>
      <c r="L23" s="21"/>
      <c r="M23" s="23"/>
    </row>
    <row r="24" spans="1:13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</row>
    <row r="25" spans="1:13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</row>
    <row r="26" spans="1:13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</row>
    <row r="27" spans="1:13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</row>
    <row r="28" spans="1:13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13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13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13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13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</sheetData>
  <mergeCells count="11">
    <mergeCell ref="A3:M4"/>
    <mergeCell ref="A22:C22"/>
    <mergeCell ref="D22:F22"/>
    <mergeCell ref="G22:I22"/>
    <mergeCell ref="J22:L22"/>
    <mergeCell ref="A5:C5"/>
    <mergeCell ref="A6:A7"/>
    <mergeCell ref="B6:D6"/>
    <mergeCell ref="E6:G6"/>
    <mergeCell ref="H6:J6"/>
    <mergeCell ref="K6:M6"/>
  </mergeCells>
  <hyperlinks>
    <hyperlink ref="M22" location="' Index'!A1" display="عودة للفهرس" xr:uid="{91EC8EA7-C75B-454F-9CA0-3725C6F63B39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2FD8E-48E4-422D-9EB3-BF194D86ECB1}">
  <dimension ref="A1:I34"/>
  <sheetViews>
    <sheetView view="pageBreakPreview" zoomScale="90" zoomScaleNormal="100" zoomScaleSheetLayoutView="90" zoomScalePageLayoutView="55" workbookViewId="0">
      <selection activeCell="B12" sqref="B12"/>
    </sheetView>
  </sheetViews>
  <sheetFormatPr defaultColWidth="14.54296875" defaultRowHeight="21" customHeight="1"/>
  <cols>
    <col min="1" max="1" width="28.36328125" style="127" customWidth="1"/>
    <col min="2" max="4" width="18.08984375" style="90" customWidth="1"/>
    <col min="5" max="16384" width="14.54296875" style="90"/>
  </cols>
  <sheetData>
    <row r="1" spans="1:9" ht="21" customHeight="1">
      <c r="B1" s="89"/>
      <c r="C1" s="89"/>
    </row>
    <row r="2" spans="1:9" s="91" customFormat="1" ht="26" customHeight="1">
      <c r="A2" s="89"/>
      <c r="B2" s="89"/>
      <c r="C2" s="89"/>
    </row>
    <row r="3" spans="1:9" s="92" customFormat="1" ht="21" customHeight="1">
      <c r="A3" s="222" t="s">
        <v>108</v>
      </c>
      <c r="B3" s="223"/>
      <c r="C3" s="223"/>
      <c r="D3" s="223"/>
    </row>
    <row r="4" spans="1:9" s="92" customFormat="1" ht="21" customHeight="1">
      <c r="A4" s="224"/>
      <c r="B4" s="225"/>
      <c r="C4" s="225"/>
      <c r="D4" s="225"/>
    </row>
    <row r="5" spans="1:9" s="91" customFormat="1" ht="21" customHeight="1">
      <c r="A5" s="199" t="s">
        <v>121</v>
      </c>
      <c r="B5" s="89"/>
      <c r="C5" s="89"/>
    </row>
    <row r="6" spans="1:9" ht="30" customHeight="1">
      <c r="A6" s="93" t="s">
        <v>109</v>
      </c>
      <c r="B6" s="93" t="s">
        <v>1</v>
      </c>
      <c r="C6" s="93" t="s">
        <v>2</v>
      </c>
      <c r="D6" s="171" t="s">
        <v>3</v>
      </c>
    </row>
    <row r="7" spans="1:9" ht="21" customHeight="1">
      <c r="A7" s="93" t="s">
        <v>110</v>
      </c>
      <c r="B7" s="94">
        <v>5977249</v>
      </c>
      <c r="C7" s="94">
        <v>2721618</v>
      </c>
      <c r="D7" s="94">
        <v>8698867</v>
      </c>
      <c r="E7" s="95"/>
      <c r="H7" s="96"/>
    </row>
    <row r="8" spans="1:9" ht="21" customHeight="1">
      <c r="A8" s="93" t="s">
        <v>111</v>
      </c>
      <c r="B8" s="97">
        <v>3229722</v>
      </c>
      <c r="C8" s="97">
        <v>3293908</v>
      </c>
      <c r="D8" s="97">
        <v>6523630</v>
      </c>
      <c r="E8" s="98"/>
      <c r="H8" s="96"/>
    </row>
    <row r="9" spans="1:9" s="101" customFormat="1" ht="21" customHeight="1">
      <c r="A9" s="99" t="s">
        <v>3</v>
      </c>
      <c r="B9" s="100">
        <v>9206971</v>
      </c>
      <c r="C9" s="100">
        <v>6015526</v>
      </c>
      <c r="D9" s="100">
        <v>15222497</v>
      </c>
      <c r="E9" s="98"/>
      <c r="G9" s="102"/>
    </row>
    <row r="10" spans="1:9" s="104" customFormat="1" ht="25.5" customHeight="1">
      <c r="A10" s="226" t="s">
        <v>81</v>
      </c>
      <c r="B10" s="227"/>
      <c r="C10" s="227"/>
      <c r="D10" s="200" t="s">
        <v>5</v>
      </c>
    </row>
    <row r="11" spans="1:9" s="107" customFormat="1" ht="21" customHeight="1">
      <c r="A11" s="105"/>
      <c r="B11" s="106"/>
      <c r="C11" s="106"/>
      <c r="F11" s="108"/>
      <c r="G11" s="108"/>
      <c r="H11" s="108"/>
    </row>
    <row r="12" spans="1:9" s="107" customFormat="1" ht="21" customHeight="1">
      <c r="A12" s="105"/>
      <c r="B12" s="106"/>
      <c r="C12" s="106"/>
      <c r="D12" s="106"/>
      <c r="E12" s="109"/>
      <c r="G12" s="108"/>
      <c r="H12" s="108"/>
    </row>
    <row r="13" spans="1:9" s="107" customFormat="1" ht="21" customHeight="1">
      <c r="A13" s="221"/>
      <c r="B13" s="221"/>
      <c r="C13" s="110"/>
      <c r="D13" s="110"/>
      <c r="E13" s="111"/>
      <c r="F13" s="108"/>
      <c r="G13" s="108"/>
      <c r="H13" s="108"/>
    </row>
    <row r="14" spans="1:9" s="107" customFormat="1" ht="21" customHeight="1">
      <c r="A14" s="110"/>
      <c r="B14" s="112"/>
      <c r="C14" s="112"/>
      <c r="D14" s="110"/>
      <c r="E14" s="113"/>
      <c r="F14" s="113"/>
      <c r="G14" s="113"/>
      <c r="H14" s="113"/>
      <c r="I14" s="113"/>
    </row>
    <row r="15" spans="1:9" s="107" customFormat="1" ht="21" customHeight="1">
      <c r="A15" s="110"/>
      <c r="B15" s="112"/>
      <c r="C15" s="112"/>
      <c r="D15" s="112"/>
      <c r="E15" s="113"/>
      <c r="F15" s="113"/>
      <c r="G15" s="113"/>
      <c r="H15" s="113"/>
      <c r="I15" s="113"/>
    </row>
    <row r="16" spans="1:9" s="107" customFormat="1" ht="21" customHeight="1">
      <c r="A16" s="114"/>
      <c r="B16" s="115"/>
      <c r="C16" s="115"/>
      <c r="D16" s="116"/>
      <c r="E16" s="117"/>
      <c r="F16" s="113"/>
      <c r="G16" s="113"/>
      <c r="H16" s="113"/>
      <c r="I16" s="113"/>
    </row>
    <row r="17" spans="1:9" s="107" customFormat="1" ht="21" customHeight="1">
      <c r="A17" s="114"/>
      <c r="B17" s="118"/>
      <c r="C17" s="118"/>
      <c r="D17" s="119"/>
      <c r="E17" s="120"/>
      <c r="F17" s="121"/>
      <c r="G17" s="121"/>
      <c r="H17" s="121"/>
      <c r="I17" s="113"/>
    </row>
    <row r="18" spans="1:9" s="107" customFormat="1" ht="21" customHeight="1">
      <c r="A18" s="114"/>
      <c r="B18" s="114"/>
      <c r="C18" s="114"/>
      <c r="D18" s="122"/>
      <c r="E18" s="123"/>
      <c r="F18" s="113"/>
      <c r="G18" s="113"/>
      <c r="H18" s="113"/>
      <c r="I18" s="113"/>
    </row>
    <row r="19" spans="1:9" s="107" customFormat="1" ht="21" customHeight="1">
      <c r="A19" s="114"/>
      <c r="B19" s="114"/>
      <c r="C19" s="114"/>
      <c r="D19" s="124"/>
      <c r="E19" s="113"/>
      <c r="F19" s="113"/>
      <c r="G19" s="113"/>
      <c r="H19" s="113"/>
      <c r="I19" s="113"/>
    </row>
    <row r="20" spans="1:9" s="107" customFormat="1" ht="21" customHeight="1">
      <c r="A20" s="114"/>
      <c r="B20" s="114"/>
      <c r="C20" s="114"/>
      <c r="D20" s="124"/>
      <c r="E20" s="113"/>
      <c r="F20" s="113"/>
      <c r="G20" s="113"/>
      <c r="H20" s="113"/>
      <c r="I20" s="113"/>
    </row>
    <row r="21" spans="1:9" s="107" customFormat="1" ht="21" customHeight="1">
      <c r="A21" s="114"/>
      <c r="B21" s="114"/>
      <c r="C21" s="114"/>
      <c r="D21" s="124"/>
    </row>
    <row r="22" spans="1:9" s="107" customFormat="1" ht="21" customHeight="1">
      <c r="A22" s="114"/>
      <c r="B22" s="114"/>
      <c r="C22" s="114"/>
      <c r="D22" s="124"/>
    </row>
    <row r="23" spans="1:9" s="107" customFormat="1" ht="21" customHeight="1">
      <c r="A23" s="114"/>
      <c r="B23" s="114"/>
      <c r="C23" s="114"/>
      <c r="D23" s="124"/>
    </row>
    <row r="24" spans="1:9" s="107" customFormat="1" ht="21" customHeight="1">
      <c r="A24" s="114"/>
      <c r="B24" s="114"/>
      <c r="C24" s="114"/>
      <c r="D24" s="124"/>
    </row>
    <row r="25" spans="1:9" s="107" customFormat="1" ht="21" customHeight="1">
      <c r="A25" s="114"/>
      <c r="B25" s="114"/>
      <c r="C25" s="114"/>
      <c r="D25" s="124"/>
    </row>
    <row r="26" spans="1:9" s="107" customFormat="1" ht="21" customHeight="1">
      <c r="A26" s="114"/>
      <c r="B26" s="114"/>
      <c r="C26" s="114"/>
      <c r="D26" s="124"/>
    </row>
    <row r="27" spans="1:9" s="107" customFormat="1" ht="21" customHeight="1">
      <c r="A27" s="114"/>
      <c r="B27" s="114"/>
      <c r="C27" s="114"/>
      <c r="D27" s="124"/>
    </row>
    <row r="28" spans="1:9" s="107" customFormat="1" ht="21" customHeight="1">
      <c r="A28" s="114"/>
      <c r="B28" s="114"/>
      <c r="C28" s="114"/>
      <c r="D28" s="124"/>
    </row>
    <row r="29" spans="1:9" ht="21" customHeight="1">
      <c r="A29" s="125"/>
      <c r="B29" s="125"/>
      <c r="C29" s="125"/>
      <c r="D29" s="126"/>
    </row>
    <row r="30" spans="1:9" ht="21" customHeight="1">
      <c r="A30" s="125"/>
      <c r="B30" s="125"/>
      <c r="C30" s="125"/>
      <c r="D30" s="126"/>
    </row>
    <row r="31" spans="1:9" ht="21" customHeight="1">
      <c r="A31" s="125"/>
      <c r="B31" s="125"/>
      <c r="C31" s="125"/>
      <c r="D31" s="126"/>
    </row>
    <row r="32" spans="1:9" ht="21" customHeight="1">
      <c r="A32" s="125"/>
      <c r="B32" s="125"/>
      <c r="C32" s="125"/>
      <c r="D32" s="126"/>
    </row>
    <row r="33" spans="1:4" ht="21" customHeight="1">
      <c r="A33" s="125"/>
      <c r="B33" s="125"/>
      <c r="C33" s="125"/>
      <c r="D33" s="126"/>
    </row>
    <row r="34" spans="1:4" ht="21" customHeight="1">
      <c r="A34" s="101"/>
      <c r="B34" s="101"/>
      <c r="C34" s="101"/>
      <c r="D34" s="101"/>
    </row>
  </sheetData>
  <protectedRanges>
    <protectedRange sqref="A6:A9" name="نطاق1_6"/>
    <protectedRange sqref="A3 A5 B4:D5" name="نطاق1_7_3"/>
  </protectedRanges>
  <mergeCells count="3">
    <mergeCell ref="A13:B13"/>
    <mergeCell ref="A3:D4"/>
    <mergeCell ref="A10:C10"/>
  </mergeCells>
  <hyperlinks>
    <hyperlink ref="D10" location="' Index'!A1" display="عودة للفهرس" xr:uid="{F5F8D464-88D5-4FBA-8710-7FA583209E2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09E6-9FA6-4547-BE32-1DCDFCCE7C63}">
  <dimension ref="A1:Z42"/>
  <sheetViews>
    <sheetView showGridLines="0" view="pageBreakPreview" zoomScale="90" zoomScaleNormal="85" zoomScaleSheetLayoutView="90" zoomScalePageLayoutView="70" workbookViewId="0"/>
  </sheetViews>
  <sheetFormatPr defaultColWidth="16.6328125" defaultRowHeight="21" customHeight="1"/>
  <cols>
    <col min="1" max="1" width="25.1796875" style="1" customWidth="1"/>
    <col min="2" max="13" width="16.6328125" style="1"/>
    <col min="14" max="16384" width="16.6328125" style="2"/>
  </cols>
  <sheetData>
    <row r="1" spans="1:26" ht="21" customHeight="1">
      <c r="A1" s="27"/>
      <c r="B1" s="27"/>
    </row>
    <row r="2" spans="1:26" ht="24.5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55" t="s">
        <v>76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26" s="6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26" s="7" customFormat="1" ht="21" customHeight="1">
      <c r="A5" s="244" t="s">
        <v>139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  <c r="N6" s="256"/>
      <c r="O6" s="257"/>
    </row>
    <row r="7" spans="1:26" s="1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188" t="s">
        <v>2</v>
      </c>
      <c r="J7" s="78" t="s">
        <v>3</v>
      </c>
      <c r="K7" s="78" t="s">
        <v>1</v>
      </c>
      <c r="L7" s="78" t="s">
        <v>2</v>
      </c>
      <c r="M7" s="78" t="s">
        <v>3</v>
      </c>
      <c r="N7" s="256"/>
      <c r="O7" s="257"/>
    </row>
    <row r="8" spans="1:26" s="17" customFormat="1" ht="21" customHeight="1">
      <c r="A8" s="79" t="s">
        <v>69</v>
      </c>
      <c r="B8" s="80">
        <v>42454</v>
      </c>
      <c r="C8" s="80">
        <v>1737</v>
      </c>
      <c r="D8" s="80">
        <v>44191</v>
      </c>
      <c r="E8" s="80">
        <v>37461</v>
      </c>
      <c r="F8" s="80">
        <v>9455</v>
      </c>
      <c r="G8" s="80">
        <v>46916</v>
      </c>
      <c r="H8" s="80">
        <v>239754</v>
      </c>
      <c r="I8" s="80">
        <v>56229</v>
      </c>
      <c r="J8" s="80">
        <v>295983</v>
      </c>
      <c r="K8" s="80">
        <v>319669</v>
      </c>
      <c r="L8" s="80">
        <v>67421</v>
      </c>
      <c r="M8" s="80">
        <v>387090</v>
      </c>
      <c r="N8" s="48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s="17" customFormat="1" ht="21" customHeight="1">
      <c r="A9" s="79" t="s">
        <v>70</v>
      </c>
      <c r="B9" s="81">
        <v>28739</v>
      </c>
      <c r="C9" s="81">
        <v>15991</v>
      </c>
      <c r="D9" s="81">
        <v>44730</v>
      </c>
      <c r="E9" s="81">
        <v>71273</v>
      </c>
      <c r="F9" s="81">
        <v>18598</v>
      </c>
      <c r="G9" s="81">
        <v>89871</v>
      </c>
      <c r="H9" s="81">
        <v>85817</v>
      </c>
      <c r="I9" s="81">
        <v>43660</v>
      </c>
      <c r="J9" s="81">
        <v>129477</v>
      </c>
      <c r="K9" s="81">
        <v>185829</v>
      </c>
      <c r="L9" s="81">
        <v>78249</v>
      </c>
      <c r="M9" s="81">
        <v>264078</v>
      </c>
      <c r="N9" s="48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s="17" customFormat="1" ht="21" customHeight="1">
      <c r="A10" s="79" t="s">
        <v>71</v>
      </c>
      <c r="B10" s="80">
        <v>3956</v>
      </c>
      <c r="C10" s="80">
        <v>0</v>
      </c>
      <c r="D10" s="80">
        <v>3956</v>
      </c>
      <c r="E10" s="80">
        <v>3658</v>
      </c>
      <c r="F10" s="80">
        <v>828</v>
      </c>
      <c r="G10" s="80">
        <v>4486</v>
      </c>
      <c r="H10" s="80">
        <v>29592</v>
      </c>
      <c r="I10" s="80">
        <v>2603</v>
      </c>
      <c r="J10" s="80">
        <v>32195</v>
      </c>
      <c r="K10" s="80">
        <v>37206</v>
      </c>
      <c r="L10" s="80">
        <v>3431</v>
      </c>
      <c r="M10" s="80">
        <v>40637</v>
      </c>
      <c r="N10" s="48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s="17" customFormat="1" ht="21" customHeight="1">
      <c r="A11" s="79" t="s">
        <v>72</v>
      </c>
      <c r="B11" s="81">
        <v>5816</v>
      </c>
      <c r="C11" s="81">
        <v>0</v>
      </c>
      <c r="D11" s="81">
        <v>5816</v>
      </c>
      <c r="E11" s="81">
        <v>13051</v>
      </c>
      <c r="F11" s="81">
        <v>7129</v>
      </c>
      <c r="G11" s="81">
        <v>20180</v>
      </c>
      <c r="H11" s="81">
        <v>42142</v>
      </c>
      <c r="I11" s="81">
        <v>6639</v>
      </c>
      <c r="J11" s="81">
        <v>48781</v>
      </c>
      <c r="K11" s="81">
        <v>61009</v>
      </c>
      <c r="L11" s="81">
        <v>13768</v>
      </c>
      <c r="M11" s="81">
        <v>74777</v>
      </c>
      <c r="N11" s="48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s="17" customFormat="1" ht="21" customHeight="1">
      <c r="A12" s="79" t="s">
        <v>19</v>
      </c>
      <c r="B12" s="80">
        <v>28898</v>
      </c>
      <c r="C12" s="80">
        <v>2892</v>
      </c>
      <c r="D12" s="80">
        <v>31790</v>
      </c>
      <c r="E12" s="80">
        <v>16780</v>
      </c>
      <c r="F12" s="80">
        <v>10672</v>
      </c>
      <c r="G12" s="80">
        <v>27452</v>
      </c>
      <c r="H12" s="80">
        <v>60956</v>
      </c>
      <c r="I12" s="80">
        <v>14204</v>
      </c>
      <c r="J12" s="80">
        <v>75160</v>
      </c>
      <c r="K12" s="80">
        <v>106634</v>
      </c>
      <c r="L12" s="80">
        <v>27768</v>
      </c>
      <c r="M12" s="80">
        <v>134402</v>
      </c>
      <c r="N12" s="48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s="17" customFormat="1" ht="21" customHeight="1">
      <c r="A13" s="79" t="s">
        <v>20</v>
      </c>
      <c r="B13" s="81">
        <v>3471</v>
      </c>
      <c r="C13" s="81">
        <v>0</v>
      </c>
      <c r="D13" s="81">
        <v>3471</v>
      </c>
      <c r="E13" s="81">
        <v>3511</v>
      </c>
      <c r="F13" s="81">
        <v>0</v>
      </c>
      <c r="G13" s="81">
        <v>3511</v>
      </c>
      <c r="H13" s="81">
        <v>26539</v>
      </c>
      <c r="I13" s="81">
        <v>695</v>
      </c>
      <c r="J13" s="81">
        <v>27234</v>
      </c>
      <c r="K13" s="81">
        <v>33521</v>
      </c>
      <c r="L13" s="81">
        <v>695</v>
      </c>
      <c r="M13" s="81">
        <v>34216</v>
      </c>
      <c r="N13" s="48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s="17" customFormat="1" ht="21" customHeight="1">
      <c r="A14" s="79" t="s">
        <v>21</v>
      </c>
      <c r="B14" s="80">
        <v>7390</v>
      </c>
      <c r="C14" s="80">
        <v>3438</v>
      </c>
      <c r="D14" s="80">
        <v>10828</v>
      </c>
      <c r="E14" s="80">
        <v>8179</v>
      </c>
      <c r="F14" s="80">
        <v>2151</v>
      </c>
      <c r="G14" s="80">
        <v>10330</v>
      </c>
      <c r="H14" s="80">
        <v>50551</v>
      </c>
      <c r="I14" s="80">
        <v>6932</v>
      </c>
      <c r="J14" s="80">
        <v>57483</v>
      </c>
      <c r="K14" s="80">
        <v>66120</v>
      </c>
      <c r="L14" s="80">
        <v>12521</v>
      </c>
      <c r="M14" s="80">
        <v>78641</v>
      </c>
      <c r="N14" s="48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s="17" customFormat="1" ht="21" customHeight="1">
      <c r="A15" s="79" t="s">
        <v>22</v>
      </c>
      <c r="B15" s="81">
        <v>21724</v>
      </c>
      <c r="C15" s="81">
        <v>3573</v>
      </c>
      <c r="D15" s="81">
        <v>25297</v>
      </c>
      <c r="E15" s="81">
        <v>22188</v>
      </c>
      <c r="F15" s="81">
        <v>3550</v>
      </c>
      <c r="G15" s="81">
        <v>25738</v>
      </c>
      <c r="H15" s="81">
        <v>36586</v>
      </c>
      <c r="I15" s="81">
        <v>3337</v>
      </c>
      <c r="J15" s="81">
        <v>39923</v>
      </c>
      <c r="K15" s="81">
        <v>80498</v>
      </c>
      <c r="L15" s="81">
        <v>10460</v>
      </c>
      <c r="M15" s="81">
        <v>90958</v>
      </c>
      <c r="N15" s="48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s="17" customFormat="1" ht="21" customHeight="1">
      <c r="A16" s="79" t="s">
        <v>23</v>
      </c>
      <c r="B16" s="80">
        <v>3900</v>
      </c>
      <c r="C16" s="80">
        <v>1903</v>
      </c>
      <c r="D16" s="80">
        <v>5803</v>
      </c>
      <c r="E16" s="80">
        <v>3442</v>
      </c>
      <c r="F16" s="80">
        <v>0</v>
      </c>
      <c r="G16" s="80">
        <v>3442</v>
      </c>
      <c r="H16" s="80">
        <v>6318</v>
      </c>
      <c r="I16" s="80">
        <v>1196</v>
      </c>
      <c r="J16" s="80">
        <v>7514</v>
      </c>
      <c r="K16" s="80">
        <v>13660</v>
      </c>
      <c r="L16" s="80">
        <v>3099</v>
      </c>
      <c r="M16" s="80">
        <v>16759</v>
      </c>
      <c r="N16" s="48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s="17" customFormat="1" ht="21" customHeight="1">
      <c r="A17" s="79" t="s">
        <v>24</v>
      </c>
      <c r="B17" s="81">
        <v>4297</v>
      </c>
      <c r="C17" s="81">
        <v>0</v>
      </c>
      <c r="D17" s="81">
        <v>4297</v>
      </c>
      <c r="E17" s="81">
        <v>885</v>
      </c>
      <c r="F17" s="81">
        <v>0</v>
      </c>
      <c r="G17" s="81">
        <v>885</v>
      </c>
      <c r="H17" s="81">
        <v>19310</v>
      </c>
      <c r="I17" s="81">
        <v>1102</v>
      </c>
      <c r="J17" s="81">
        <v>20412</v>
      </c>
      <c r="K17" s="81">
        <v>24492</v>
      </c>
      <c r="L17" s="81">
        <v>1102</v>
      </c>
      <c r="M17" s="81">
        <v>25594</v>
      </c>
      <c r="N17" s="48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s="17" customFormat="1" ht="21" customHeight="1">
      <c r="A18" s="79" t="s">
        <v>25</v>
      </c>
      <c r="B18" s="80">
        <v>7071</v>
      </c>
      <c r="C18" s="80">
        <v>3663</v>
      </c>
      <c r="D18" s="80">
        <v>10734</v>
      </c>
      <c r="E18" s="80">
        <v>15280</v>
      </c>
      <c r="F18" s="80">
        <v>1906</v>
      </c>
      <c r="G18" s="80">
        <v>17186</v>
      </c>
      <c r="H18" s="80">
        <v>23747</v>
      </c>
      <c r="I18" s="80">
        <v>1374</v>
      </c>
      <c r="J18" s="80">
        <v>25121</v>
      </c>
      <c r="K18" s="80">
        <v>46098</v>
      </c>
      <c r="L18" s="80">
        <v>6943</v>
      </c>
      <c r="M18" s="80">
        <v>53041</v>
      </c>
      <c r="N18" s="48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s="17" customFormat="1" ht="21" customHeight="1">
      <c r="A19" s="79" t="s">
        <v>73</v>
      </c>
      <c r="B19" s="81">
        <v>441</v>
      </c>
      <c r="C19" s="81">
        <v>0</v>
      </c>
      <c r="D19" s="81">
        <v>441</v>
      </c>
      <c r="E19" s="81">
        <v>1261</v>
      </c>
      <c r="F19" s="81">
        <v>0</v>
      </c>
      <c r="G19" s="81">
        <v>1261</v>
      </c>
      <c r="H19" s="81">
        <v>1561</v>
      </c>
      <c r="I19" s="81">
        <v>0</v>
      </c>
      <c r="J19" s="81">
        <v>1561</v>
      </c>
      <c r="K19" s="81">
        <v>3263</v>
      </c>
      <c r="L19" s="81">
        <v>0</v>
      </c>
      <c r="M19" s="81">
        <v>3263</v>
      </c>
      <c r="N19" s="48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s="17" customFormat="1" ht="21" customHeight="1">
      <c r="A20" s="79" t="s">
        <v>74</v>
      </c>
      <c r="B20" s="80">
        <v>4084</v>
      </c>
      <c r="C20" s="80">
        <v>459</v>
      </c>
      <c r="D20" s="80">
        <v>4543</v>
      </c>
      <c r="E20" s="80">
        <v>5252</v>
      </c>
      <c r="F20" s="80">
        <v>0</v>
      </c>
      <c r="G20" s="80">
        <v>5252</v>
      </c>
      <c r="H20" s="80">
        <v>19550</v>
      </c>
      <c r="I20" s="80">
        <v>4724</v>
      </c>
      <c r="J20" s="80">
        <v>24274</v>
      </c>
      <c r="K20" s="80">
        <v>28886</v>
      </c>
      <c r="L20" s="80">
        <v>5183</v>
      </c>
      <c r="M20" s="80">
        <v>34069</v>
      </c>
      <c r="N20" s="48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s="17" customFormat="1" ht="21" customHeight="1">
      <c r="A21" s="79" t="s">
        <v>3</v>
      </c>
      <c r="B21" s="82">
        <v>162241</v>
      </c>
      <c r="C21" s="82">
        <v>33656</v>
      </c>
      <c r="D21" s="82">
        <v>195897</v>
      </c>
      <c r="E21" s="82">
        <v>202221</v>
      </c>
      <c r="F21" s="82">
        <v>54289</v>
      </c>
      <c r="G21" s="82">
        <v>256510</v>
      </c>
      <c r="H21" s="82">
        <v>642423</v>
      </c>
      <c r="I21" s="82">
        <v>142695</v>
      </c>
      <c r="J21" s="82">
        <v>785118</v>
      </c>
      <c r="K21" s="82">
        <v>1006885</v>
      </c>
      <c r="L21" s="82">
        <v>230640</v>
      </c>
      <c r="M21" s="82">
        <v>1237525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s="14" customFormat="1" ht="21" customHeight="1">
      <c r="A22" s="251" t="s">
        <v>79</v>
      </c>
      <c r="B22" s="252"/>
      <c r="C22" s="252"/>
      <c r="D22" s="253"/>
      <c r="E22" s="254"/>
      <c r="F22" s="254"/>
      <c r="G22" s="253"/>
      <c r="H22" s="254"/>
      <c r="I22" s="254"/>
      <c r="J22" s="253"/>
      <c r="K22" s="254"/>
      <c r="L22" s="254"/>
      <c r="M22" s="206" t="s">
        <v>5</v>
      </c>
      <c r="N22" s="2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21" customHeight="1">
      <c r="A23" s="207" t="s">
        <v>83</v>
      </c>
      <c r="B23" s="197"/>
      <c r="C23" s="197"/>
      <c r="D23" s="156"/>
      <c r="M23" s="50"/>
      <c r="N23" s="25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26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26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26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26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  <row r="42" spans="2:13" ht="21" customHeight="1"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</row>
  </sheetData>
  <mergeCells count="12">
    <mergeCell ref="K6:M6"/>
    <mergeCell ref="A3:M4"/>
    <mergeCell ref="N6:O7"/>
    <mergeCell ref="A22:C22"/>
    <mergeCell ref="D22:F22"/>
    <mergeCell ref="G22:I22"/>
    <mergeCell ref="J22:L22"/>
    <mergeCell ref="A5:C5"/>
    <mergeCell ref="A6:A7"/>
    <mergeCell ref="B6:D6"/>
    <mergeCell ref="E6:G6"/>
    <mergeCell ref="H6:J6"/>
  </mergeCells>
  <hyperlinks>
    <hyperlink ref="M22" location="' Index'!A1" display="عودة للفهرس" xr:uid="{F8F21601-7B92-432F-B8EE-27439A79FFB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colBreaks count="1" manualBreakCount="1">
    <brk id="13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8238A-1367-418D-99F4-62D928EDFA4A}">
  <sheetPr>
    <tabColor theme="0" tint="-4.9989318521683403E-2"/>
  </sheetPr>
  <dimension ref="A1:N28"/>
  <sheetViews>
    <sheetView showGridLines="0" view="pageBreakPreview" zoomScale="90" zoomScaleNormal="80" zoomScaleSheetLayoutView="90" zoomScalePageLayoutView="70" workbookViewId="0">
      <selection activeCell="C2" sqref="C2"/>
    </sheetView>
  </sheetViews>
  <sheetFormatPr defaultColWidth="16.6328125" defaultRowHeight="21" customHeight="1"/>
  <cols>
    <col min="1" max="16384" width="16.6328125" style="4"/>
  </cols>
  <sheetData>
    <row r="1" spans="1:14" ht="21" customHeight="1">
      <c r="A1" s="16"/>
      <c r="B1" s="16"/>
    </row>
    <row r="2" spans="1:14" s="13" customFormat="1" ht="25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4" s="13" customFormat="1" ht="21" customHeight="1">
      <c r="A3" s="255" t="s">
        <v>104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14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14" s="3" customFormat="1" ht="21" customHeight="1">
      <c r="A5" s="244" t="s">
        <v>140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4" s="22" customFormat="1" ht="21" customHeight="1">
      <c r="A6" s="249" t="s">
        <v>26</v>
      </c>
      <c r="B6" s="262" t="s">
        <v>27</v>
      </c>
      <c r="C6" s="263"/>
      <c r="D6" s="264"/>
      <c r="E6" s="262" t="s">
        <v>28</v>
      </c>
      <c r="F6" s="263"/>
      <c r="G6" s="264"/>
      <c r="H6" s="262" t="s">
        <v>29</v>
      </c>
      <c r="I6" s="263"/>
      <c r="J6" s="264"/>
      <c r="K6" s="262" t="s">
        <v>3</v>
      </c>
      <c r="L6" s="263"/>
      <c r="M6" s="264"/>
      <c r="N6" s="260"/>
    </row>
    <row r="7" spans="1:14" s="22" customFormat="1" ht="21" customHeight="1">
      <c r="A7" s="250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'1.4'!K7</f>
        <v>Males</v>
      </c>
      <c r="L7" s="83" t="str">
        <f>'1.4'!L7</f>
        <v>Females</v>
      </c>
      <c r="M7" s="83" t="str">
        <f>'1.4'!M7</f>
        <v>Total</v>
      </c>
      <c r="N7" s="260"/>
    </row>
    <row r="8" spans="1:14" s="22" customFormat="1" ht="21" customHeight="1">
      <c r="A8" s="79" t="str">
        <f>'1.4'!$B$6</f>
        <v>January</v>
      </c>
      <c r="B8" s="80">
        <v>271887</v>
      </c>
      <c r="C8" s="80">
        <v>133263</v>
      </c>
      <c r="D8" s="80">
        <v>405150</v>
      </c>
      <c r="E8" s="80">
        <v>0</v>
      </c>
      <c r="F8" s="80">
        <v>0</v>
      </c>
      <c r="G8" s="80">
        <v>0</v>
      </c>
      <c r="H8" s="80">
        <v>388</v>
      </c>
      <c r="I8" s="80">
        <v>205</v>
      </c>
      <c r="J8" s="80">
        <v>593</v>
      </c>
      <c r="K8" s="80">
        <v>272275</v>
      </c>
      <c r="L8" s="80">
        <v>133468</v>
      </c>
      <c r="M8" s="80">
        <v>405743</v>
      </c>
      <c r="N8" s="260"/>
    </row>
    <row r="9" spans="1:14" s="22" customFormat="1" ht="21" customHeight="1">
      <c r="A9" s="79" t="str">
        <f>'1.4'!$E$6</f>
        <v>February</v>
      </c>
      <c r="B9" s="81">
        <v>312403</v>
      </c>
      <c r="C9" s="81">
        <v>149981</v>
      </c>
      <c r="D9" s="81">
        <v>462384</v>
      </c>
      <c r="E9" s="81">
        <v>6110</v>
      </c>
      <c r="F9" s="81">
        <v>3685</v>
      </c>
      <c r="G9" s="81">
        <v>9795</v>
      </c>
      <c r="H9" s="81">
        <v>1745</v>
      </c>
      <c r="I9" s="81">
        <v>1707</v>
      </c>
      <c r="J9" s="81">
        <v>3452</v>
      </c>
      <c r="K9" s="81">
        <v>320258</v>
      </c>
      <c r="L9" s="81">
        <v>155373</v>
      </c>
      <c r="M9" s="81">
        <v>475631</v>
      </c>
      <c r="N9" s="28"/>
    </row>
    <row r="10" spans="1:14" s="22" customFormat="1" ht="21" customHeight="1">
      <c r="A10" s="79" t="str">
        <f>'1.4'!$H$6</f>
        <v>March</v>
      </c>
      <c r="B10" s="80">
        <v>829175</v>
      </c>
      <c r="C10" s="80">
        <v>299931</v>
      </c>
      <c r="D10" s="80">
        <v>1129106</v>
      </c>
      <c r="E10" s="80">
        <v>13571</v>
      </c>
      <c r="F10" s="80">
        <v>2003</v>
      </c>
      <c r="G10" s="80">
        <v>15574</v>
      </c>
      <c r="H10" s="80">
        <v>4290</v>
      </c>
      <c r="I10" s="80">
        <v>9663</v>
      </c>
      <c r="J10" s="80">
        <v>13953</v>
      </c>
      <c r="K10" s="80">
        <v>847036</v>
      </c>
      <c r="L10" s="80">
        <v>311597</v>
      </c>
      <c r="M10" s="80">
        <v>1158633</v>
      </c>
      <c r="N10" s="28"/>
    </row>
    <row r="11" spans="1:14" s="22" customFormat="1" ht="21" customHeight="1">
      <c r="A11" s="79" t="s">
        <v>3</v>
      </c>
      <c r="B11" s="82">
        <v>1413465</v>
      </c>
      <c r="C11" s="82">
        <v>583175</v>
      </c>
      <c r="D11" s="82">
        <v>1996640</v>
      </c>
      <c r="E11" s="82">
        <v>19681</v>
      </c>
      <c r="F11" s="82">
        <v>5688</v>
      </c>
      <c r="G11" s="82">
        <v>25369</v>
      </c>
      <c r="H11" s="82">
        <v>6423</v>
      </c>
      <c r="I11" s="82">
        <v>11575</v>
      </c>
      <c r="J11" s="82">
        <v>17998</v>
      </c>
      <c r="K11" s="82">
        <v>1439569</v>
      </c>
      <c r="L11" s="82">
        <v>600438</v>
      </c>
      <c r="M11" s="82">
        <v>2040007</v>
      </c>
      <c r="N11" s="28"/>
    </row>
    <row r="12" spans="1:14" s="14" customFormat="1" ht="18" customHeight="1">
      <c r="A12" s="251" t="s">
        <v>79</v>
      </c>
      <c r="B12" s="252"/>
      <c r="C12" s="252"/>
      <c r="D12" s="51"/>
      <c r="E12" s="51"/>
      <c r="F12" s="51"/>
      <c r="G12" s="51"/>
      <c r="H12" s="51"/>
      <c r="I12" s="51"/>
      <c r="J12" s="51"/>
      <c r="K12" s="51"/>
      <c r="L12" s="67"/>
      <c r="M12" s="206" t="s">
        <v>5</v>
      </c>
      <c r="N12" s="26"/>
    </row>
    <row r="13" spans="1:14" ht="21" customHeight="1">
      <c r="A13" s="207" t="s">
        <v>83</v>
      </c>
      <c r="B13" s="197"/>
      <c r="C13" s="197"/>
      <c r="D13" s="156"/>
      <c r="K13" s="65"/>
      <c r="L13" s="65"/>
      <c r="M13" s="65"/>
    </row>
    <row r="14" spans="1:14" ht="21" customHeight="1">
      <c r="C14" s="44"/>
      <c r="D14" s="44"/>
      <c r="E14" s="44"/>
      <c r="F14" s="44"/>
      <c r="G14" s="44"/>
      <c r="H14" s="44"/>
      <c r="I14" s="44"/>
      <c r="J14" s="44"/>
      <c r="L14" s="66"/>
    </row>
    <row r="15" spans="1:14" ht="21" customHeight="1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21" customHeight="1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</row>
    <row r="17" spans="2:13" ht="21" customHeight="1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</row>
    <row r="18" spans="2:13" ht="21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</row>
    <row r="19" spans="2:13" ht="21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</row>
    <row r="20" spans="2:13" ht="21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</row>
    <row r="21" spans="2:13" ht="21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</row>
    <row r="22" spans="2:13" ht="21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</row>
    <row r="23" spans="2:13" ht="21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5" spans="2:13" ht="21" customHeight="1"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</row>
    <row r="26" spans="2:13" ht="21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</row>
    <row r="27" spans="2:13" ht="21" customHeight="1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</row>
    <row r="28" spans="2:13" ht="21" customHeight="1"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</row>
  </sheetData>
  <protectedRanges>
    <protectedRange sqref="A3 K4:M4 B4:J4" name="نطاق1"/>
    <protectedRange sqref="A9:A10 K6:M8 K9:M11 B9:J11 A6:J8" name="نطاق1_1_2"/>
  </protectedRanges>
  <mergeCells count="9">
    <mergeCell ref="A3:M4"/>
    <mergeCell ref="N6:N8"/>
    <mergeCell ref="A12:C12"/>
    <mergeCell ref="A5:C5"/>
    <mergeCell ref="A6:A7"/>
    <mergeCell ref="B6:D6"/>
    <mergeCell ref="E6:G6"/>
    <mergeCell ref="H6:J6"/>
    <mergeCell ref="K6:M6"/>
  </mergeCells>
  <hyperlinks>
    <hyperlink ref="M12" location="' Index'!A1" display="عودة للفهرس" xr:uid="{BD876140-D91E-4E4D-98D8-2ACF0500C0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E7F1-6849-42C9-9C6E-34348E6E46ED}">
  <sheetPr>
    <tabColor theme="0" tint="-4.9989318521683403E-2"/>
  </sheetPr>
  <dimension ref="A1:P20"/>
  <sheetViews>
    <sheetView showGridLines="0" view="pageBreakPreview" zoomScale="90" zoomScaleNormal="86" zoomScaleSheetLayoutView="90" zoomScalePageLayoutView="70" workbookViewId="0">
      <selection activeCell="C2" sqref="C2"/>
    </sheetView>
  </sheetViews>
  <sheetFormatPr defaultColWidth="16.6328125" defaultRowHeight="21" customHeight="1"/>
  <cols>
    <col min="1" max="16384" width="16.6328125" style="4"/>
  </cols>
  <sheetData>
    <row r="1" spans="1:16" ht="21" customHeight="1">
      <c r="A1" s="27"/>
      <c r="B1" s="27"/>
    </row>
    <row r="2" spans="1:16" s="2" customFormat="1" ht="26.5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38"/>
      <c r="P2" s="39"/>
    </row>
    <row r="3" spans="1:16" s="2" customFormat="1" ht="21" customHeight="1">
      <c r="A3" s="255" t="s">
        <v>77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38"/>
      <c r="P3" s="39"/>
    </row>
    <row r="4" spans="1:16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16" s="3" customFormat="1" ht="21" customHeight="1">
      <c r="A5" s="244" t="s">
        <v>141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6" ht="21" customHeight="1">
      <c r="A6" s="249" t="s">
        <v>26</v>
      </c>
      <c r="B6" s="262" t="s">
        <v>27</v>
      </c>
      <c r="C6" s="263"/>
      <c r="D6" s="264"/>
      <c r="E6" s="262" t="s">
        <v>28</v>
      </c>
      <c r="F6" s="263"/>
      <c r="G6" s="264"/>
      <c r="H6" s="262" t="s">
        <v>29</v>
      </c>
      <c r="I6" s="263"/>
      <c r="J6" s="264"/>
      <c r="K6" s="262" t="s">
        <v>3</v>
      </c>
      <c r="L6" s="263"/>
      <c r="M6" s="264"/>
      <c r="N6" s="256"/>
      <c r="O6" s="257"/>
    </row>
    <row r="7" spans="1:16" ht="21" customHeight="1">
      <c r="A7" s="250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'1.4'!K7</f>
        <v>Males</v>
      </c>
      <c r="L7" s="83" t="str">
        <f>'1.4'!L7</f>
        <v>Females</v>
      </c>
      <c r="M7" s="83" t="str">
        <f>'1.4'!M7</f>
        <v>Total</v>
      </c>
      <c r="N7" s="256"/>
      <c r="O7" s="257"/>
    </row>
    <row r="8" spans="1:16" ht="21" customHeight="1">
      <c r="A8" s="79" t="s">
        <v>16</v>
      </c>
      <c r="B8" s="80">
        <v>109646</v>
      </c>
      <c r="C8" s="80">
        <v>99607</v>
      </c>
      <c r="D8" s="80">
        <v>209253</v>
      </c>
      <c r="E8" s="80">
        <v>0</v>
      </c>
      <c r="F8" s="80">
        <v>0</v>
      </c>
      <c r="G8" s="80">
        <v>0</v>
      </c>
      <c r="H8" s="80">
        <v>388</v>
      </c>
      <c r="I8" s="80">
        <v>205</v>
      </c>
      <c r="J8" s="80">
        <v>593</v>
      </c>
      <c r="K8" s="80">
        <v>110034</v>
      </c>
      <c r="L8" s="80">
        <v>99812</v>
      </c>
      <c r="M8" s="80">
        <v>209846</v>
      </c>
      <c r="N8" s="256"/>
      <c r="O8" s="257"/>
    </row>
    <row r="9" spans="1:16" ht="21" customHeight="1">
      <c r="A9" s="79" t="s">
        <v>17</v>
      </c>
      <c r="B9" s="81">
        <v>112101</v>
      </c>
      <c r="C9" s="81">
        <v>99377</v>
      </c>
      <c r="D9" s="81">
        <v>211478</v>
      </c>
      <c r="E9" s="81">
        <v>4191</v>
      </c>
      <c r="F9" s="81">
        <v>0</v>
      </c>
      <c r="G9" s="81">
        <v>4191</v>
      </c>
      <c r="H9" s="81">
        <v>345</v>
      </c>
      <c r="I9" s="81">
        <v>1707</v>
      </c>
      <c r="J9" s="81">
        <v>2052</v>
      </c>
      <c r="K9" s="81">
        <v>116637</v>
      </c>
      <c r="L9" s="81">
        <v>101084</v>
      </c>
      <c r="M9" s="81">
        <v>217721</v>
      </c>
      <c r="N9" s="30"/>
      <c r="O9" s="28"/>
    </row>
    <row r="10" spans="1:16" ht="21" customHeight="1">
      <c r="A10" s="79" t="s">
        <v>18</v>
      </c>
      <c r="B10" s="80">
        <v>193391</v>
      </c>
      <c r="C10" s="80">
        <v>157236</v>
      </c>
      <c r="D10" s="80">
        <v>350627</v>
      </c>
      <c r="E10" s="80">
        <v>8332</v>
      </c>
      <c r="F10" s="80">
        <v>2003</v>
      </c>
      <c r="G10" s="80">
        <v>10335</v>
      </c>
      <c r="H10" s="80">
        <v>4290</v>
      </c>
      <c r="I10" s="80">
        <v>9663</v>
      </c>
      <c r="J10" s="80">
        <v>13953</v>
      </c>
      <c r="K10" s="80">
        <v>206013</v>
      </c>
      <c r="L10" s="80">
        <v>168902</v>
      </c>
      <c r="M10" s="80">
        <v>374915</v>
      </c>
      <c r="N10" s="30"/>
      <c r="O10" s="28"/>
    </row>
    <row r="11" spans="1:16" ht="21" customHeight="1">
      <c r="A11" s="79" t="s">
        <v>3</v>
      </c>
      <c r="B11" s="82">
        <v>415138</v>
      </c>
      <c r="C11" s="82">
        <v>356220</v>
      </c>
      <c r="D11" s="82">
        <v>771358</v>
      </c>
      <c r="E11" s="82">
        <v>12523</v>
      </c>
      <c r="F11" s="82">
        <v>2003</v>
      </c>
      <c r="G11" s="82">
        <v>14526</v>
      </c>
      <c r="H11" s="82">
        <v>5023</v>
      </c>
      <c r="I11" s="82">
        <v>11575</v>
      </c>
      <c r="J11" s="82">
        <v>16598</v>
      </c>
      <c r="K11" s="82">
        <v>432684</v>
      </c>
      <c r="L11" s="82">
        <v>369798</v>
      </c>
      <c r="M11" s="82">
        <v>802482</v>
      </c>
      <c r="N11" s="73"/>
      <c r="O11" s="28"/>
    </row>
    <row r="12" spans="1:16" s="37" customFormat="1" ht="19.5" customHeight="1">
      <c r="A12" s="228" t="s">
        <v>79</v>
      </c>
      <c r="B12" s="229"/>
      <c r="C12" s="229"/>
      <c r="D12" s="229"/>
      <c r="E12" s="229"/>
      <c r="F12" s="49"/>
      <c r="G12" s="49"/>
      <c r="H12" s="49"/>
      <c r="I12" s="49"/>
      <c r="J12" s="49"/>
      <c r="K12" s="49"/>
      <c r="L12" s="49"/>
      <c r="M12" s="206" t="s">
        <v>5</v>
      </c>
      <c r="N12" s="26"/>
    </row>
    <row r="13" spans="1:16" ht="19.5" customHeight="1">
      <c r="A13" s="207" t="s">
        <v>83</v>
      </c>
      <c r="B13" s="197"/>
      <c r="C13" s="197"/>
      <c r="D13" s="156"/>
      <c r="E13" s="40"/>
      <c r="F13" s="40"/>
      <c r="G13" s="40"/>
      <c r="H13" s="40"/>
      <c r="I13" s="40"/>
      <c r="J13" s="40"/>
      <c r="K13" s="40"/>
      <c r="L13" s="40"/>
      <c r="M13" s="40"/>
    </row>
    <row r="15" spans="1:16" ht="21" customHeight="1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</row>
    <row r="16" spans="1:16" ht="21" customHeight="1"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</row>
    <row r="17" spans="2:13" ht="21" customHeight="1"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</row>
    <row r="18" spans="2:13" ht="21" customHeight="1"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</row>
    <row r="19" spans="2:13" ht="21" customHeight="1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</row>
    <row r="20" spans="2:13" ht="21" customHeight="1"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</row>
  </sheetData>
  <protectedRanges>
    <protectedRange sqref="A3 K4:M4 B4:J4" name="نطاق1_3"/>
    <protectedRange sqref="K5:M5 A5:J5" name="نطاق1_3_1"/>
    <protectedRange sqref="A6:A7" name="نطاق1_1_2"/>
    <protectedRange sqref="K8:M8 K9:L10 M9:M11 A8:J10" name="نطاق1_1_2_1"/>
    <protectedRange sqref="K6:M7 B6:J7" name="نطاق1_1_2_2"/>
  </protectedRanges>
  <mergeCells count="9">
    <mergeCell ref="A3:M4"/>
    <mergeCell ref="A12:E12"/>
    <mergeCell ref="N6:O8"/>
    <mergeCell ref="A5:C5"/>
    <mergeCell ref="A6:A7"/>
    <mergeCell ref="B6:D6"/>
    <mergeCell ref="E6:G6"/>
    <mergeCell ref="H6:J6"/>
    <mergeCell ref="K6:M6"/>
  </mergeCells>
  <hyperlinks>
    <hyperlink ref="M12" location="' Index'!A1" display="عودة للفهرس" xr:uid="{02FF1BA1-9BF7-4BD5-86B0-C63060F6356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15EB4-0971-4D85-BC3C-E8E197547109}">
  <sheetPr>
    <tabColor theme="0" tint="-4.9989318521683403E-2"/>
  </sheetPr>
  <dimension ref="A1:O22"/>
  <sheetViews>
    <sheetView showGridLines="0" view="pageBreakPreview" zoomScale="90" zoomScaleNormal="87" zoomScaleSheetLayoutView="90" zoomScalePageLayoutView="70" workbookViewId="0">
      <selection activeCell="C2" sqref="C2"/>
    </sheetView>
  </sheetViews>
  <sheetFormatPr defaultColWidth="16.6328125" defaultRowHeight="21" customHeight="1"/>
  <cols>
    <col min="1" max="16384" width="16.6328125" style="4"/>
  </cols>
  <sheetData>
    <row r="1" spans="1:15" ht="21" customHeight="1">
      <c r="A1" s="27"/>
      <c r="B1" s="27"/>
      <c r="C1" s="43"/>
      <c r="D1" s="43"/>
      <c r="E1" s="12"/>
    </row>
    <row r="2" spans="1:15" s="13" customFormat="1" ht="27.5" customHeight="1">
      <c r="A2" s="27"/>
      <c r="B2" s="27"/>
      <c r="C2" s="43"/>
      <c r="D2" s="43"/>
      <c r="E2" s="41"/>
      <c r="F2" s="11"/>
      <c r="G2" s="11"/>
      <c r="H2" s="11"/>
      <c r="I2" s="11"/>
      <c r="J2" s="11"/>
      <c r="K2" s="11"/>
      <c r="L2" s="11"/>
      <c r="M2" s="11"/>
    </row>
    <row r="3" spans="1:15" s="13" customFormat="1" ht="21" customHeight="1">
      <c r="A3" s="255" t="s">
        <v>78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15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15" s="3" customFormat="1" ht="21" customHeight="1">
      <c r="A5" s="265" t="s">
        <v>142</v>
      </c>
      <c r="B5" s="265"/>
      <c r="C5" s="265"/>
      <c r="D5" s="189"/>
      <c r="E5" s="189"/>
      <c r="F5" s="189"/>
      <c r="G5" s="189"/>
      <c r="H5" s="189"/>
      <c r="I5" s="189"/>
      <c r="J5" s="189"/>
      <c r="K5" s="189"/>
      <c r="L5" s="189"/>
      <c r="M5" s="189"/>
    </row>
    <row r="6" spans="1:15" ht="21" customHeight="1">
      <c r="A6" s="261" t="s">
        <v>26</v>
      </c>
      <c r="B6" s="261" t="s">
        <v>27</v>
      </c>
      <c r="C6" s="261"/>
      <c r="D6" s="261"/>
      <c r="E6" s="261" t="s">
        <v>28</v>
      </c>
      <c r="F6" s="261"/>
      <c r="G6" s="261"/>
      <c r="H6" s="261" t="s">
        <v>29</v>
      </c>
      <c r="I6" s="261"/>
      <c r="J6" s="261"/>
      <c r="K6" s="261" t="s">
        <v>3</v>
      </c>
      <c r="L6" s="261"/>
      <c r="M6" s="261"/>
      <c r="N6" s="256"/>
      <c r="O6" s="257"/>
    </row>
    <row r="7" spans="1:15" ht="21" customHeight="1">
      <c r="A7" s="261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'1.4'!K7</f>
        <v>Males</v>
      </c>
      <c r="L7" s="83" t="str">
        <f>'1.4'!L7</f>
        <v>Females</v>
      </c>
      <c r="M7" s="83" t="str">
        <f>'1.4'!M7</f>
        <v>Total</v>
      </c>
      <c r="N7" s="256"/>
      <c r="O7" s="257"/>
    </row>
    <row r="8" spans="1:15" ht="21" customHeight="1">
      <c r="A8" s="79" t="s">
        <v>16</v>
      </c>
      <c r="B8" s="80">
        <v>162241</v>
      </c>
      <c r="C8" s="80">
        <v>33656</v>
      </c>
      <c r="D8" s="80">
        <v>195897</v>
      </c>
      <c r="E8" s="80">
        <v>0</v>
      </c>
      <c r="F8" s="80">
        <v>0</v>
      </c>
      <c r="G8" s="80">
        <v>0</v>
      </c>
      <c r="H8" s="80">
        <v>0</v>
      </c>
      <c r="I8" s="80">
        <v>0</v>
      </c>
      <c r="J8" s="80">
        <v>0</v>
      </c>
      <c r="K8" s="80">
        <v>162241</v>
      </c>
      <c r="L8" s="80">
        <v>33656</v>
      </c>
      <c r="M8" s="80">
        <v>195897</v>
      </c>
      <c r="N8" s="256"/>
      <c r="O8" s="257"/>
    </row>
    <row r="9" spans="1:15" ht="21" customHeight="1">
      <c r="A9" s="79" t="s">
        <v>17</v>
      </c>
      <c r="B9" s="81">
        <v>200302</v>
      </c>
      <c r="C9" s="81">
        <v>50604</v>
      </c>
      <c r="D9" s="81">
        <v>250906</v>
      </c>
      <c r="E9" s="81">
        <v>1919</v>
      </c>
      <c r="F9" s="81">
        <v>3685</v>
      </c>
      <c r="G9" s="81">
        <v>5604</v>
      </c>
      <c r="H9" s="81">
        <v>1400</v>
      </c>
      <c r="I9" s="81">
        <v>0</v>
      </c>
      <c r="J9" s="81">
        <v>1400</v>
      </c>
      <c r="K9" s="81">
        <v>203621</v>
      </c>
      <c r="L9" s="81">
        <v>54289</v>
      </c>
      <c r="M9" s="81">
        <v>257910</v>
      </c>
      <c r="N9" s="28"/>
      <c r="O9" s="28"/>
    </row>
    <row r="10" spans="1:15" ht="21" customHeight="1">
      <c r="A10" s="79" t="s">
        <v>18</v>
      </c>
      <c r="B10" s="80">
        <v>635784</v>
      </c>
      <c r="C10" s="80">
        <v>142695</v>
      </c>
      <c r="D10" s="80">
        <v>778479</v>
      </c>
      <c r="E10" s="80">
        <v>5239</v>
      </c>
      <c r="F10" s="80">
        <v>0</v>
      </c>
      <c r="G10" s="80">
        <v>5239</v>
      </c>
      <c r="H10" s="80">
        <v>0</v>
      </c>
      <c r="I10" s="80">
        <v>0</v>
      </c>
      <c r="J10" s="80">
        <v>0</v>
      </c>
      <c r="K10" s="80">
        <v>641023</v>
      </c>
      <c r="L10" s="80">
        <v>142695</v>
      </c>
      <c r="M10" s="80">
        <v>783718</v>
      </c>
      <c r="N10" s="28"/>
      <c r="O10" s="28"/>
    </row>
    <row r="11" spans="1:15" ht="21" customHeight="1">
      <c r="A11" s="78" t="s">
        <v>3</v>
      </c>
      <c r="B11" s="84">
        <v>998327</v>
      </c>
      <c r="C11" s="84">
        <v>226955</v>
      </c>
      <c r="D11" s="84">
        <v>1225282</v>
      </c>
      <c r="E11" s="84">
        <v>7158</v>
      </c>
      <c r="F11" s="84">
        <v>3685</v>
      </c>
      <c r="G11" s="84">
        <v>10843</v>
      </c>
      <c r="H11" s="84">
        <v>1400</v>
      </c>
      <c r="I11" s="84">
        <v>0</v>
      </c>
      <c r="J11" s="84">
        <v>1400</v>
      </c>
      <c r="K11" s="84">
        <v>1006885</v>
      </c>
      <c r="L11" s="84">
        <v>230640</v>
      </c>
      <c r="M11" s="84">
        <v>1237525</v>
      </c>
      <c r="N11" s="73"/>
      <c r="O11" s="28"/>
    </row>
    <row r="12" spans="1:15" s="14" customFormat="1" ht="21" customHeight="1">
      <c r="A12" s="228" t="s">
        <v>79</v>
      </c>
      <c r="B12" s="229"/>
      <c r="C12" s="229"/>
      <c r="D12" s="229"/>
      <c r="E12" s="229"/>
      <c r="F12" s="229"/>
      <c r="G12" s="49"/>
      <c r="H12" s="49"/>
      <c r="I12" s="49"/>
      <c r="J12" s="49"/>
      <c r="K12" s="49"/>
      <c r="L12" s="49"/>
      <c r="M12" s="206" t="s">
        <v>5</v>
      </c>
      <c r="N12" s="36"/>
    </row>
    <row r="13" spans="1:15" ht="21" customHeight="1">
      <c r="A13" s="277" t="s">
        <v>83</v>
      </c>
      <c r="B13" s="278"/>
      <c r="C13" s="278"/>
      <c r="D13" s="278"/>
      <c r="E13" s="278"/>
      <c r="F13" s="278"/>
      <c r="G13" s="278"/>
    </row>
    <row r="14" spans="1:15" ht="21" customHeight="1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</row>
    <row r="15" spans="1:15" ht="21" customHeight="1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</row>
    <row r="16" spans="1:15" ht="21" customHeight="1"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</row>
    <row r="17" spans="2:13" ht="21" customHeight="1"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</row>
    <row r="18" spans="2:13" ht="21" customHeight="1"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</row>
    <row r="19" spans="2:13" ht="21" customHeight="1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</row>
    <row r="20" spans="2:13" ht="21" customHeight="1"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</row>
    <row r="21" spans="2:13" ht="21" customHeight="1">
      <c r="H21" s="44"/>
      <c r="I21" s="44"/>
      <c r="J21" s="44"/>
    </row>
    <row r="22" spans="2:13" ht="21" customHeight="1">
      <c r="H22" s="44"/>
      <c r="I22" s="44"/>
      <c r="J22" s="44"/>
    </row>
  </sheetData>
  <protectedRanges>
    <protectedRange sqref="A3 K4:M4 B4:J4" name="نطاق1_3"/>
    <protectedRange sqref="A6:A7" name="نطاق1_1_2"/>
    <protectedRange sqref="A8:M10" name="نطاق1_1_2_1"/>
    <protectedRange sqref="K6:M7 B6:J7" name="نطاق1_1_2_2"/>
  </protectedRanges>
  <mergeCells count="10">
    <mergeCell ref="A3:M4"/>
    <mergeCell ref="A12:F12"/>
    <mergeCell ref="A13:G13"/>
    <mergeCell ref="N6:O8"/>
    <mergeCell ref="A5:C5"/>
    <mergeCell ref="A6:A7"/>
    <mergeCell ref="B6:D6"/>
    <mergeCell ref="E6:G6"/>
    <mergeCell ref="H6:J6"/>
    <mergeCell ref="K6:M6"/>
  </mergeCells>
  <hyperlinks>
    <hyperlink ref="M12" location="' Index'!A1" display="عودة للفهرس" xr:uid="{D3921E56-60BB-4FA5-8F45-2253C9B4E0E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AFCB-E829-4F6B-94B4-E27E10712AD6}">
  <dimension ref="A1:S175"/>
  <sheetViews>
    <sheetView showGridLines="0" view="pageBreakPreview" zoomScale="90" zoomScaleNormal="88" zoomScaleSheetLayoutView="90" zoomScalePageLayoutView="70" workbookViewId="0">
      <selection activeCell="G11" sqref="G11"/>
    </sheetView>
  </sheetViews>
  <sheetFormatPr defaultColWidth="16.6328125" defaultRowHeight="21" customHeight="1"/>
  <cols>
    <col min="1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26" customHeight="1">
      <c r="A2" s="27"/>
      <c r="B2" s="27"/>
      <c r="C2" s="11"/>
      <c r="D2" s="11"/>
      <c r="E2" s="32"/>
    </row>
    <row r="3" spans="1:19" ht="21" customHeight="1">
      <c r="A3" s="255" t="s">
        <v>105</v>
      </c>
      <c r="B3" s="255"/>
      <c r="C3" s="255"/>
      <c r="D3" s="255"/>
      <c r="E3" s="255"/>
    </row>
    <row r="4" spans="1:19" ht="21" customHeight="1">
      <c r="A4" s="255"/>
      <c r="B4" s="255"/>
      <c r="C4" s="255"/>
      <c r="D4" s="255"/>
      <c r="E4" s="255"/>
    </row>
    <row r="5" spans="1:19" s="7" customFormat="1" ht="21" customHeight="1">
      <c r="A5" s="244" t="s">
        <v>143</v>
      </c>
      <c r="B5" s="245"/>
      <c r="C5" s="29"/>
      <c r="D5" s="29"/>
      <c r="E5" s="29"/>
    </row>
    <row r="6" spans="1:19" s="8" customFormat="1" ht="32" customHeight="1">
      <c r="A6" s="78" t="s">
        <v>31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22">
      <c r="A7" s="79" t="s">
        <v>32</v>
      </c>
      <c r="B7" s="80">
        <v>124388</v>
      </c>
      <c r="C7" s="80">
        <v>96320</v>
      </c>
      <c r="D7" s="80">
        <v>374354</v>
      </c>
      <c r="E7" s="80">
        <v>595062</v>
      </c>
      <c r="F7" s="48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33</v>
      </c>
      <c r="B8" s="81">
        <v>28556</v>
      </c>
      <c r="C8" s="81">
        <v>67969</v>
      </c>
      <c r="D8" s="81">
        <v>123680</v>
      </c>
      <c r="E8" s="81">
        <v>220205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34</v>
      </c>
      <c r="B9" s="80">
        <v>252799</v>
      </c>
      <c r="C9" s="80">
        <v>309942</v>
      </c>
      <c r="D9" s="80">
        <v>661999</v>
      </c>
      <c r="E9" s="80">
        <v>1224740</v>
      </c>
      <c r="F9" s="48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</v>
      </c>
      <c r="B10" s="82">
        <v>405743</v>
      </c>
      <c r="C10" s="82">
        <v>474231</v>
      </c>
      <c r="D10" s="82">
        <v>1160033</v>
      </c>
      <c r="E10" s="82">
        <v>2040007</v>
      </c>
      <c r="F10" s="35"/>
      <c r="G10" s="72"/>
    </row>
    <row r="11" spans="1:19" s="37" customFormat="1" ht="21" customHeight="1">
      <c r="A11" s="258" t="s">
        <v>79</v>
      </c>
      <c r="B11" s="259"/>
      <c r="C11" s="259"/>
      <c r="D11" s="281"/>
      <c r="E11" s="200" t="s">
        <v>5</v>
      </c>
      <c r="F11" s="36"/>
      <c r="G11" s="69"/>
    </row>
    <row r="12" spans="1:19" ht="30.5" customHeight="1">
      <c r="A12" s="279" t="s">
        <v>83</v>
      </c>
      <c r="B12" s="280"/>
      <c r="C12" s="280"/>
      <c r="D12" s="280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70"/>
      <c r="C13" s="70"/>
      <c r="D13" s="70"/>
      <c r="E13" s="70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70"/>
      <c r="C14" s="70"/>
      <c r="D14" s="70"/>
      <c r="E14" s="70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70"/>
      <c r="C15" s="70"/>
      <c r="D15" s="70"/>
      <c r="E15" s="70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70"/>
      <c r="C16" s="70"/>
      <c r="D16" s="70"/>
      <c r="E16" s="70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70"/>
      <c r="C17" s="70"/>
      <c r="D17" s="70"/>
      <c r="E17" s="70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70"/>
      <c r="C18" s="70"/>
      <c r="D18" s="70"/>
      <c r="E18" s="70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70">
        <f t="shared" ref="B26:E26" si="0">ROUND(B12,0)</f>
        <v>0</v>
      </c>
      <c r="C26" s="70">
        <f t="shared" si="0"/>
        <v>0</v>
      </c>
      <c r="D26" s="70">
        <f t="shared" si="0"/>
        <v>0</v>
      </c>
      <c r="E26" s="70">
        <f t="shared" si="0"/>
        <v>0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4">
    <mergeCell ref="A12:D12"/>
    <mergeCell ref="A5:B5"/>
    <mergeCell ref="A3:E4"/>
    <mergeCell ref="A11:D11"/>
  </mergeCells>
  <hyperlinks>
    <hyperlink ref="E11" location="' Index'!A1" display="عودة للفهرس" xr:uid="{A8206B7A-6E80-408A-9C87-044B2D269B3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86B01-5A5C-4352-8800-32A3131F2AF4}">
  <dimension ref="A1:S184"/>
  <sheetViews>
    <sheetView showGridLines="0" view="pageBreakPreview" zoomScale="90" zoomScaleNormal="88" zoomScaleSheetLayoutView="90" zoomScalePageLayoutView="70" workbookViewId="0">
      <selection activeCell="F13" sqref="F13"/>
    </sheetView>
  </sheetViews>
  <sheetFormatPr defaultColWidth="16.6328125" defaultRowHeight="21" customHeight="1"/>
  <cols>
    <col min="1" max="1" width="27.81640625" style="1" customWidth="1"/>
    <col min="2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27" customHeight="1">
      <c r="A2" s="27"/>
      <c r="B2" s="27"/>
      <c r="C2" s="11"/>
      <c r="D2" s="11"/>
      <c r="E2" s="32"/>
    </row>
    <row r="3" spans="1:19" ht="21" customHeight="1">
      <c r="A3" s="240" t="s">
        <v>106</v>
      </c>
      <c r="B3" s="241"/>
      <c r="C3" s="241"/>
      <c r="D3" s="241"/>
      <c r="E3" s="241"/>
    </row>
    <row r="4" spans="1:19" ht="21" customHeight="1">
      <c r="A4" s="242"/>
      <c r="B4" s="243"/>
      <c r="C4" s="243"/>
      <c r="D4" s="243"/>
      <c r="E4" s="243"/>
    </row>
    <row r="5" spans="1:19" s="7" customFormat="1" ht="21" customHeight="1">
      <c r="A5" s="244" t="s">
        <v>144</v>
      </c>
      <c r="B5" s="245"/>
      <c r="C5" s="29"/>
      <c r="D5" s="29"/>
      <c r="E5" s="29"/>
    </row>
    <row r="6" spans="1:19" s="8" customFormat="1" ht="30" customHeight="1">
      <c r="A6" s="78" t="s">
        <v>35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24" customHeight="1">
      <c r="A7" s="79" t="s">
        <v>36</v>
      </c>
      <c r="B7" s="80">
        <v>144760</v>
      </c>
      <c r="C7" s="80">
        <v>137126</v>
      </c>
      <c r="D7" s="80">
        <v>310889</v>
      </c>
      <c r="E7" s="80">
        <v>592775</v>
      </c>
      <c r="F7" s="190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37</v>
      </c>
      <c r="B8" s="81">
        <v>187847</v>
      </c>
      <c r="C8" s="81">
        <v>244682</v>
      </c>
      <c r="D8" s="81">
        <v>583379</v>
      </c>
      <c r="E8" s="81">
        <v>1015908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38</v>
      </c>
      <c r="B9" s="80">
        <v>3489</v>
      </c>
      <c r="C9" s="80">
        <v>7944</v>
      </c>
      <c r="D9" s="80">
        <v>38012</v>
      </c>
      <c r="E9" s="80">
        <v>49445</v>
      </c>
      <c r="F9" s="48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39</v>
      </c>
      <c r="B10" s="81">
        <v>0</v>
      </c>
      <c r="C10" s="81">
        <v>958</v>
      </c>
      <c r="D10" s="81">
        <v>917</v>
      </c>
      <c r="E10" s="81">
        <v>1875</v>
      </c>
      <c r="F10" s="48"/>
      <c r="G10" s="72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40</v>
      </c>
      <c r="B11" s="80">
        <v>13905</v>
      </c>
      <c r="C11" s="80">
        <v>23066</v>
      </c>
      <c r="D11" s="80">
        <v>47597</v>
      </c>
      <c r="E11" s="80">
        <v>84568</v>
      </c>
      <c r="F11" s="48"/>
      <c r="G11" s="72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</row>
    <row r="12" spans="1:19" s="10" customFormat="1" ht="21" customHeight="1">
      <c r="A12" s="79" t="s">
        <v>41</v>
      </c>
      <c r="B12" s="81">
        <v>44213</v>
      </c>
      <c r="C12" s="81">
        <v>57927</v>
      </c>
      <c r="D12" s="81">
        <v>129859</v>
      </c>
      <c r="E12" s="81">
        <v>231999</v>
      </c>
      <c r="F12" s="48"/>
      <c r="G12" s="72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</row>
    <row r="13" spans="1:19" s="10" customFormat="1" ht="21" customHeight="1">
      <c r="A13" s="79" t="s">
        <v>86</v>
      </c>
      <c r="B13" s="80">
        <v>0</v>
      </c>
      <c r="C13" s="80">
        <v>0</v>
      </c>
      <c r="D13" s="80">
        <v>2423</v>
      </c>
      <c r="E13" s="80">
        <v>2423</v>
      </c>
      <c r="F13" s="48"/>
      <c r="G13" s="72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</row>
    <row r="14" spans="1:19" s="10" customFormat="1" ht="21" customHeight="1">
      <c r="A14" s="79" t="s">
        <v>42</v>
      </c>
      <c r="B14" s="81">
        <v>5351</v>
      </c>
      <c r="C14" s="81">
        <v>1261</v>
      </c>
      <c r="D14" s="81">
        <v>1107</v>
      </c>
      <c r="E14" s="81">
        <v>7719</v>
      </c>
      <c r="F14" s="48"/>
      <c r="G14" s="72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</row>
    <row r="15" spans="1:19" s="10" customFormat="1" ht="21" customHeight="1">
      <c r="A15" s="79" t="s">
        <v>3</v>
      </c>
      <c r="B15" s="82">
        <v>399565</v>
      </c>
      <c r="C15" s="82">
        <v>472964</v>
      </c>
      <c r="D15" s="82">
        <v>1114183</v>
      </c>
      <c r="E15" s="82">
        <v>1986712</v>
      </c>
      <c r="F15" s="35"/>
      <c r="G15" s="72"/>
    </row>
    <row r="16" spans="1:19" s="37" customFormat="1" ht="21" customHeight="1">
      <c r="A16" s="228" t="s">
        <v>79</v>
      </c>
      <c r="B16" s="229"/>
      <c r="C16" s="229"/>
      <c r="D16" s="266"/>
      <c r="E16" s="200" t="s">
        <v>5</v>
      </c>
      <c r="F16" s="36"/>
      <c r="G16" s="69"/>
    </row>
    <row r="17" spans="1:19" ht="25" customHeight="1">
      <c r="A17" s="268" t="s">
        <v>98</v>
      </c>
      <c r="B17" s="269"/>
      <c r="C17" s="269"/>
      <c r="D17" s="2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1:19" ht="21" customHeight="1"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1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1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1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1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1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1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1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1:19" ht="21" customHeight="1">
      <c r="B26" s="70"/>
      <c r="C26" s="70"/>
      <c r="D26" s="70"/>
      <c r="E26" s="70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1:19" ht="21" customHeight="1">
      <c r="B27" s="70"/>
      <c r="C27" s="70"/>
      <c r="D27" s="70"/>
      <c r="E27" s="70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1:19" ht="21" customHeight="1">
      <c r="B28" s="70"/>
      <c r="C28" s="70"/>
      <c r="D28" s="70"/>
      <c r="E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1:19" ht="21" customHeight="1">
      <c r="B29" s="70"/>
      <c r="C29" s="70"/>
      <c r="D29" s="70"/>
      <c r="E29" s="70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ht="21" customHeight="1">
      <c r="B30" s="70"/>
      <c r="C30" s="70"/>
      <c r="D30" s="70"/>
      <c r="E30" s="70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19" ht="21" customHeight="1">
      <c r="B31" s="70"/>
      <c r="C31" s="70"/>
      <c r="D31" s="70"/>
      <c r="E31" s="70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1:19" ht="21" customHeight="1">
      <c r="B32" s="70"/>
      <c r="C32" s="70"/>
      <c r="D32" s="70"/>
      <c r="E32" s="70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2:19" ht="21" customHeight="1">
      <c r="B33" s="70"/>
      <c r="C33" s="70"/>
      <c r="D33" s="70"/>
      <c r="E33" s="70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2:19" ht="21" customHeight="1">
      <c r="B34" s="70"/>
      <c r="C34" s="70"/>
      <c r="D34" s="70"/>
      <c r="E34" s="70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2:19" ht="21" customHeight="1">
      <c r="B35" s="70">
        <f t="shared" ref="B35:E35" si="0">ROUND(B17,0)</f>
        <v>0</v>
      </c>
      <c r="C35" s="70">
        <f t="shared" si="0"/>
        <v>0</v>
      </c>
      <c r="D35" s="70">
        <f t="shared" si="0"/>
        <v>0</v>
      </c>
      <c r="E35" s="70">
        <f t="shared" si="0"/>
        <v>0</v>
      </c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2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2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2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2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2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2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2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2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2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2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2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2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2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8:19" ht="21" customHeight="1"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8:19" ht="21" customHeight="1"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  <row r="183" spans="8:19" ht="21" customHeight="1"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</row>
    <row r="184" spans="8:19" ht="21" customHeight="1"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</row>
  </sheetData>
  <mergeCells count="4">
    <mergeCell ref="A5:B5"/>
    <mergeCell ref="A3:E4"/>
    <mergeCell ref="A16:D16"/>
    <mergeCell ref="A17:D17"/>
  </mergeCells>
  <hyperlinks>
    <hyperlink ref="E16" location="' Index'!A1" display="عودة للفهرس" xr:uid="{A1B3A53D-13A7-455B-AAFC-E7BC6A75F2A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73D72-922D-41E0-9F02-F64D9ADA8BE1}">
  <dimension ref="A1:S180"/>
  <sheetViews>
    <sheetView showGridLines="0" view="pageBreakPreview" zoomScale="90" zoomScaleNormal="88" zoomScaleSheetLayoutView="90" zoomScalePageLayoutView="70" workbookViewId="0">
      <selection activeCell="G8" sqref="G8"/>
    </sheetView>
  </sheetViews>
  <sheetFormatPr defaultColWidth="16.6328125" defaultRowHeight="21" customHeight="1"/>
  <cols>
    <col min="1" max="1" width="24.36328125" style="1" customWidth="1"/>
    <col min="2" max="5" width="20.81640625" style="1" customWidth="1"/>
    <col min="6" max="16384" width="16.6328125" style="2"/>
  </cols>
  <sheetData>
    <row r="1" spans="1:19" ht="21" customHeight="1">
      <c r="A1" s="27"/>
      <c r="B1" s="27"/>
      <c r="C1" s="31"/>
      <c r="D1" s="31"/>
      <c r="E1" s="31"/>
    </row>
    <row r="2" spans="1:19" ht="36.5" customHeight="1">
      <c r="A2" s="27"/>
      <c r="B2" s="27"/>
      <c r="C2" s="11"/>
      <c r="D2" s="11"/>
      <c r="E2" s="32"/>
    </row>
    <row r="3" spans="1:19" ht="25" customHeight="1">
      <c r="A3" s="255" t="s">
        <v>107</v>
      </c>
      <c r="B3" s="255"/>
      <c r="C3" s="255"/>
      <c r="D3" s="255"/>
      <c r="E3" s="255"/>
    </row>
    <row r="4" spans="1:19" ht="20.5" customHeight="1">
      <c r="A4" s="255"/>
      <c r="B4" s="255"/>
      <c r="C4" s="255"/>
      <c r="D4" s="255"/>
      <c r="E4" s="255"/>
    </row>
    <row r="5" spans="1:19" s="7" customFormat="1" ht="21" customHeight="1">
      <c r="A5" s="244" t="s">
        <v>145</v>
      </c>
      <c r="B5" s="245"/>
      <c r="C5" s="29"/>
      <c r="D5" s="29"/>
      <c r="E5" s="29"/>
    </row>
    <row r="6" spans="1:19" s="8" customFormat="1" ht="36.5" customHeight="1">
      <c r="A6" s="78" t="s">
        <v>43</v>
      </c>
      <c r="B6" s="78" t="s">
        <v>16</v>
      </c>
      <c r="C6" s="78" t="s">
        <v>17</v>
      </c>
      <c r="D6" s="78" t="s">
        <v>18</v>
      </c>
      <c r="E6" s="172" t="s">
        <v>3</v>
      </c>
      <c r="F6" s="33"/>
    </row>
    <row r="7" spans="1:19" s="10" customFormat="1" ht="21" customHeight="1">
      <c r="A7" s="88" t="s">
        <v>44</v>
      </c>
      <c r="B7" s="80">
        <v>383384</v>
      </c>
      <c r="C7" s="80">
        <v>439346</v>
      </c>
      <c r="D7" s="80">
        <v>1040808</v>
      </c>
      <c r="E7" s="80">
        <v>1863538</v>
      </c>
      <c r="F7" s="48"/>
      <c r="G7" s="72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45</v>
      </c>
      <c r="B8" s="81">
        <v>17921</v>
      </c>
      <c r="C8" s="81">
        <v>34885</v>
      </c>
      <c r="D8" s="81">
        <v>107879</v>
      </c>
      <c r="E8" s="81">
        <v>160685</v>
      </c>
      <c r="F8" s="48"/>
      <c r="G8" s="72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46</v>
      </c>
      <c r="B9" s="80">
        <v>624</v>
      </c>
      <c r="C9" s="80">
        <v>0</v>
      </c>
      <c r="D9" s="80">
        <v>6982</v>
      </c>
      <c r="E9" s="80">
        <v>7606</v>
      </c>
      <c r="F9" s="35"/>
      <c r="G9" s="72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47</v>
      </c>
      <c r="B10" s="81">
        <v>3814</v>
      </c>
      <c r="C10" s="81">
        <v>0</v>
      </c>
      <c r="D10" s="81">
        <v>4364</v>
      </c>
      <c r="E10" s="81">
        <v>8178</v>
      </c>
      <c r="F10" s="35"/>
      <c r="G10" s="72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3</v>
      </c>
      <c r="B11" s="82">
        <v>405743</v>
      </c>
      <c r="C11" s="82">
        <v>474231</v>
      </c>
      <c r="D11" s="82">
        <v>1160033</v>
      </c>
      <c r="E11" s="82">
        <v>2040007</v>
      </c>
      <c r="F11" s="35"/>
      <c r="G11" s="72"/>
    </row>
    <row r="12" spans="1:19" s="37" customFormat="1" ht="20" customHeight="1">
      <c r="A12" s="258" t="s">
        <v>79</v>
      </c>
      <c r="B12" s="259"/>
      <c r="C12" s="259"/>
      <c r="D12" s="281"/>
      <c r="E12" s="200" t="s">
        <v>5</v>
      </c>
      <c r="F12" s="36"/>
      <c r="G12" s="69"/>
    </row>
    <row r="13" spans="1:19" ht="30.5" customHeight="1">
      <c r="A13" s="279" t="s">
        <v>83</v>
      </c>
      <c r="B13" s="280"/>
      <c r="C13" s="280"/>
      <c r="D13" s="280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70"/>
      <c r="C15" s="70"/>
      <c r="D15" s="70"/>
      <c r="E15" s="70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70"/>
      <c r="C16" s="70"/>
      <c r="D16" s="70"/>
      <c r="E16" s="70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70"/>
      <c r="C17" s="70"/>
      <c r="D17" s="70"/>
      <c r="E17" s="70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70"/>
      <c r="C18" s="70"/>
      <c r="D18" s="70"/>
      <c r="E18" s="70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70"/>
      <c r="C19" s="70"/>
      <c r="D19" s="70"/>
      <c r="E19" s="70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70"/>
      <c r="C20" s="70"/>
      <c r="D20" s="70"/>
      <c r="E20" s="70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70"/>
      <c r="C21" s="70"/>
      <c r="D21" s="70"/>
      <c r="E21" s="70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70"/>
      <c r="C22" s="70"/>
      <c r="D22" s="70"/>
      <c r="E22" s="7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70"/>
      <c r="C23" s="70"/>
      <c r="D23" s="70"/>
      <c r="E23" s="70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70"/>
      <c r="C24" s="70"/>
      <c r="D24" s="70"/>
      <c r="E24" s="70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70"/>
      <c r="C25" s="70"/>
      <c r="D25" s="70"/>
      <c r="E25" s="70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70"/>
      <c r="C26" s="70"/>
      <c r="D26" s="70"/>
      <c r="E26" s="70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70"/>
      <c r="C27" s="70"/>
      <c r="D27" s="70"/>
      <c r="E27" s="70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70"/>
      <c r="C28" s="70"/>
      <c r="D28" s="70"/>
      <c r="E28" s="7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70"/>
      <c r="C29" s="70"/>
      <c r="D29" s="70"/>
      <c r="E29" s="70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70"/>
      <c r="C30" s="70"/>
      <c r="D30" s="70"/>
      <c r="E30" s="70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70">
        <f t="shared" ref="B31:E31" si="0">ROUND(B13,0)</f>
        <v>0</v>
      </c>
      <c r="C31" s="70">
        <f t="shared" si="0"/>
        <v>0</v>
      </c>
      <c r="D31" s="70">
        <f t="shared" si="0"/>
        <v>0</v>
      </c>
      <c r="E31" s="70">
        <f t="shared" si="0"/>
        <v>0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</sheetData>
  <mergeCells count="4">
    <mergeCell ref="A5:B5"/>
    <mergeCell ref="A12:D12"/>
    <mergeCell ref="A13:D13"/>
    <mergeCell ref="A3:E4"/>
  </mergeCells>
  <hyperlinks>
    <hyperlink ref="E12" location="' Index'!A1" display="عودة للفهرس" xr:uid="{B4DFB1BC-BE5D-4F6C-A1A9-CB0CE25A391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B9CC8-EABA-482D-812E-8D3FA1DC3A5E}">
  <dimension ref="A1:M17"/>
  <sheetViews>
    <sheetView showGridLines="0" view="pageBreakPreview" zoomScale="90" zoomScaleNormal="110" zoomScaleSheetLayoutView="90" workbookViewId="0">
      <selection activeCell="F9" sqref="F9"/>
    </sheetView>
  </sheetViews>
  <sheetFormatPr defaultColWidth="16.6328125" defaultRowHeight="21" customHeight="1"/>
  <cols>
    <col min="1" max="1" width="19.54296875" style="129" customWidth="1"/>
    <col min="2" max="16384" width="16.6328125" style="129"/>
  </cols>
  <sheetData>
    <row r="1" spans="1:13" ht="21" customHeight="1">
      <c r="A1" s="128"/>
      <c r="B1" s="128"/>
      <c r="C1" s="128"/>
      <c r="E1" s="130"/>
    </row>
    <row r="2" spans="1:13" s="131" customFormat="1" ht="27" customHeight="1">
      <c r="A2" s="128"/>
      <c r="B2" s="128"/>
      <c r="C2" s="128"/>
    </row>
    <row r="3" spans="1:13" s="131" customFormat="1" ht="21" customHeight="1">
      <c r="A3" s="255" t="s">
        <v>99</v>
      </c>
      <c r="B3" s="255"/>
      <c r="C3" s="255"/>
      <c r="D3" s="255"/>
    </row>
    <row r="4" spans="1:13" ht="24.5" customHeight="1">
      <c r="A4" s="243"/>
      <c r="B4" s="243"/>
      <c r="C4" s="243"/>
      <c r="D4" s="243"/>
    </row>
    <row r="5" spans="1:13" ht="21" customHeight="1">
      <c r="A5" s="265" t="s">
        <v>146</v>
      </c>
      <c r="B5" s="265"/>
      <c r="C5" s="265"/>
      <c r="D5" s="132"/>
    </row>
    <row r="6" spans="1:13" ht="30.5" customHeight="1">
      <c r="A6" s="133" t="s">
        <v>26</v>
      </c>
      <c r="B6" s="133" t="s">
        <v>1</v>
      </c>
      <c r="C6" s="133" t="s">
        <v>2</v>
      </c>
      <c r="D6" s="133" t="s">
        <v>3</v>
      </c>
      <c r="M6" s="134"/>
    </row>
    <row r="7" spans="1:13" ht="21" customHeight="1">
      <c r="A7" s="135" t="s">
        <v>16</v>
      </c>
      <c r="B7" s="166">
        <v>755046</v>
      </c>
      <c r="C7" s="166">
        <v>841023</v>
      </c>
      <c r="D7" s="166">
        <v>1596069</v>
      </c>
      <c r="E7" s="136"/>
      <c r="G7" s="137"/>
      <c r="H7" s="137"/>
      <c r="I7" s="134"/>
      <c r="J7" s="134"/>
      <c r="K7" s="134"/>
      <c r="M7" s="134"/>
    </row>
    <row r="8" spans="1:13" ht="21" customHeight="1">
      <c r="A8" s="133" t="s">
        <v>17</v>
      </c>
      <c r="B8" s="167">
        <v>739894</v>
      </c>
      <c r="C8" s="167">
        <v>808823</v>
      </c>
      <c r="D8" s="167">
        <v>1548717</v>
      </c>
      <c r="E8" s="136"/>
      <c r="G8" s="137"/>
      <c r="H8" s="137"/>
      <c r="I8" s="134"/>
      <c r="J8" s="134"/>
      <c r="K8" s="134"/>
    </row>
    <row r="9" spans="1:13" ht="21" customHeight="1">
      <c r="A9" s="133" t="s">
        <v>18</v>
      </c>
      <c r="B9" s="168">
        <v>620344</v>
      </c>
      <c r="C9" s="168">
        <v>647559</v>
      </c>
      <c r="D9" s="166">
        <v>1267903</v>
      </c>
      <c r="E9" s="138"/>
      <c r="F9" s="134"/>
      <c r="G9" s="137"/>
      <c r="H9" s="137"/>
      <c r="I9" s="134"/>
      <c r="J9" s="134"/>
      <c r="K9" s="134"/>
    </row>
    <row r="10" spans="1:13" ht="21" customHeight="1">
      <c r="A10" s="139" t="s">
        <v>3</v>
      </c>
      <c r="B10" s="169">
        <v>2115284</v>
      </c>
      <c r="C10" s="169">
        <v>2297405</v>
      </c>
      <c r="D10" s="169">
        <v>4412689</v>
      </c>
      <c r="E10" s="140"/>
      <c r="G10" s="137"/>
      <c r="H10" s="137"/>
      <c r="I10" s="134"/>
      <c r="J10" s="134"/>
      <c r="K10" s="134"/>
    </row>
    <row r="11" spans="1:13" s="131" customFormat="1" ht="21" customHeight="1">
      <c r="A11" s="251" t="s">
        <v>96</v>
      </c>
      <c r="B11" s="252"/>
      <c r="C11" s="252"/>
      <c r="D11" s="206" t="s">
        <v>5</v>
      </c>
      <c r="E11" s="141"/>
    </row>
    <row r="12" spans="1:13" ht="21" customHeight="1">
      <c r="A12" s="251" t="s">
        <v>97</v>
      </c>
      <c r="B12" s="252"/>
      <c r="C12" s="252"/>
    </row>
    <row r="13" spans="1:13" ht="21" customHeight="1">
      <c r="B13" s="142"/>
      <c r="C13" s="142"/>
      <c r="D13" s="142"/>
      <c r="E13" s="136"/>
      <c r="G13" s="143"/>
      <c r="H13" s="143"/>
      <c r="I13" s="143"/>
    </row>
    <row r="14" spans="1:13" ht="21" customHeight="1">
      <c r="B14" s="170"/>
      <c r="C14" s="170"/>
      <c r="D14" s="170"/>
      <c r="H14" s="130"/>
    </row>
    <row r="15" spans="1:13" ht="21" customHeight="1">
      <c r="B15" s="142"/>
      <c r="C15" s="142"/>
      <c r="D15" s="142"/>
      <c r="E15" s="134"/>
    </row>
    <row r="16" spans="1:13" ht="21" customHeight="1">
      <c r="B16" s="134"/>
      <c r="C16" s="134"/>
      <c r="D16" s="134"/>
    </row>
    <row r="17" spans="2:3" ht="21" customHeight="1">
      <c r="B17" s="136"/>
      <c r="C17" s="136"/>
    </row>
  </sheetData>
  <protectedRanges>
    <protectedRange sqref="A6" name="نطاق1_1"/>
    <protectedRange sqref="A7:A9" name="نطاق1_1_3"/>
    <protectedRange sqref="A10" name="نطاق1_6"/>
  </protectedRanges>
  <mergeCells count="4">
    <mergeCell ref="A5:C5"/>
    <mergeCell ref="A11:C11"/>
    <mergeCell ref="A3:D4"/>
    <mergeCell ref="A12:C12"/>
  </mergeCells>
  <hyperlinks>
    <hyperlink ref="D11" location="' Index'!A1" display="عودة للفهرس" xr:uid="{040B405D-484C-4E24-A2A1-1FCFF5F9804A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0666-B091-403D-9F79-B0EFB57C4728}">
  <dimension ref="A1:L18"/>
  <sheetViews>
    <sheetView view="pageBreakPreview" zoomScale="90" zoomScaleNormal="70" zoomScaleSheetLayoutView="90" zoomScalePageLayoutView="70" workbookViewId="0">
      <selection activeCell="G8" sqref="G8"/>
    </sheetView>
  </sheetViews>
  <sheetFormatPr defaultColWidth="17.54296875" defaultRowHeight="21" customHeight="1"/>
  <cols>
    <col min="1" max="5" width="17.54296875" style="158"/>
    <col min="6" max="16384" width="17.54296875" style="91"/>
  </cols>
  <sheetData>
    <row r="1" spans="1:12" ht="21" customHeight="1">
      <c r="A1" s="144"/>
      <c r="B1" s="128"/>
      <c r="C1" s="145"/>
      <c r="D1" s="145"/>
      <c r="E1" s="145"/>
    </row>
    <row r="2" spans="1:12" ht="33.5" customHeight="1">
      <c r="A2" s="128"/>
      <c r="B2" s="128"/>
      <c r="C2" s="146"/>
      <c r="D2" s="146"/>
      <c r="E2" s="145"/>
    </row>
    <row r="3" spans="1:12" ht="26.5" customHeight="1">
      <c r="A3" s="272" t="s">
        <v>100</v>
      </c>
      <c r="B3" s="272"/>
      <c r="C3" s="272"/>
      <c r="D3" s="272"/>
      <c r="E3" s="272"/>
    </row>
    <row r="4" spans="1:12" s="148" customFormat="1" ht="21" customHeight="1">
      <c r="A4" s="272"/>
      <c r="B4" s="272"/>
      <c r="C4" s="272"/>
      <c r="D4" s="272"/>
      <c r="E4" s="272"/>
      <c r="F4" s="147"/>
      <c r="G4" s="147"/>
      <c r="H4" s="147"/>
      <c r="I4" s="147"/>
      <c r="J4" s="147"/>
      <c r="K4" s="147"/>
      <c r="L4" s="147"/>
    </row>
    <row r="5" spans="1:12" s="148" customFormat="1" ht="21" customHeight="1">
      <c r="A5" s="265" t="s">
        <v>146</v>
      </c>
      <c r="B5" s="265"/>
      <c r="C5" s="265"/>
      <c r="D5" s="145"/>
      <c r="E5" s="145"/>
      <c r="F5" s="147"/>
      <c r="G5" s="147"/>
      <c r="H5" s="147"/>
      <c r="I5" s="147"/>
      <c r="J5" s="147"/>
      <c r="K5" s="147"/>
      <c r="L5" s="147"/>
    </row>
    <row r="6" spans="1:12" s="149" customFormat="1" ht="37" customHeight="1">
      <c r="A6" s="133" t="s">
        <v>49</v>
      </c>
      <c r="B6" s="133" t="s">
        <v>16</v>
      </c>
      <c r="C6" s="133" t="s">
        <v>17</v>
      </c>
      <c r="D6" s="133" t="s">
        <v>18</v>
      </c>
      <c r="E6" s="173" t="s">
        <v>3</v>
      </c>
    </row>
    <row r="7" spans="1:12" s="151" customFormat="1" ht="21" customHeight="1">
      <c r="A7" s="133" t="s">
        <v>87</v>
      </c>
      <c r="B7" s="208">
        <v>165574</v>
      </c>
      <c r="C7" s="208">
        <v>135645</v>
      </c>
      <c r="D7" s="208">
        <v>109145</v>
      </c>
      <c r="E7" s="208">
        <v>410364</v>
      </c>
    </row>
    <row r="8" spans="1:12" s="151" customFormat="1" ht="21" customHeight="1">
      <c r="A8" s="133" t="s">
        <v>88</v>
      </c>
      <c r="B8" s="209">
        <v>166378</v>
      </c>
      <c r="C8" s="209">
        <v>151878</v>
      </c>
      <c r="D8" s="209">
        <v>125956</v>
      </c>
      <c r="E8" s="209">
        <v>444212</v>
      </c>
      <c r="F8" s="153"/>
    </row>
    <row r="9" spans="1:12" s="151" customFormat="1" ht="21" customHeight="1">
      <c r="A9" s="133" t="s">
        <v>89</v>
      </c>
      <c r="B9" s="208">
        <v>533947</v>
      </c>
      <c r="C9" s="208">
        <v>489547</v>
      </c>
      <c r="D9" s="208">
        <v>417445</v>
      </c>
      <c r="E9" s="208">
        <v>1440939</v>
      </c>
      <c r="F9" s="154"/>
    </row>
    <row r="10" spans="1:12" s="151" customFormat="1" ht="21" customHeight="1">
      <c r="A10" s="133" t="s">
        <v>90</v>
      </c>
      <c r="B10" s="209">
        <v>428790</v>
      </c>
      <c r="C10" s="209">
        <v>421769</v>
      </c>
      <c r="D10" s="209">
        <v>335266</v>
      </c>
      <c r="E10" s="209">
        <v>1185825</v>
      </c>
    </row>
    <row r="11" spans="1:12" s="151" customFormat="1" ht="21" customHeight="1">
      <c r="A11" s="133" t="s">
        <v>91</v>
      </c>
      <c r="B11" s="208">
        <v>301380</v>
      </c>
      <c r="C11" s="208">
        <v>349878</v>
      </c>
      <c r="D11" s="208">
        <v>280091</v>
      </c>
      <c r="E11" s="208">
        <v>931349</v>
      </c>
    </row>
    <row r="12" spans="1:12" s="151" customFormat="1" ht="21" customHeight="1">
      <c r="A12" s="133" t="s">
        <v>3</v>
      </c>
      <c r="B12" s="210">
        <v>1596069</v>
      </c>
      <c r="C12" s="210">
        <v>1548717</v>
      </c>
      <c r="D12" s="210">
        <v>1267903</v>
      </c>
      <c r="E12" s="210">
        <v>4412689</v>
      </c>
    </row>
    <row r="13" spans="1:12" s="157" customFormat="1" ht="21" customHeight="1">
      <c r="A13" s="226" t="s">
        <v>95</v>
      </c>
      <c r="B13" s="227"/>
      <c r="C13" s="270"/>
      <c r="D13" s="156"/>
      <c r="E13" s="206" t="s">
        <v>5</v>
      </c>
    </row>
    <row r="15" spans="1:12" ht="21" customHeight="1">
      <c r="C15" s="159"/>
    </row>
    <row r="16" spans="1:12" ht="21" customHeight="1">
      <c r="B16" s="160"/>
      <c r="C16" s="160"/>
      <c r="D16" s="160"/>
      <c r="E16" s="160"/>
    </row>
    <row r="18" spans="2:5" ht="21" customHeight="1">
      <c r="B18" s="159"/>
      <c r="C18" s="159"/>
      <c r="D18" s="159"/>
      <c r="E18" s="159"/>
    </row>
  </sheetData>
  <mergeCells count="3">
    <mergeCell ref="A5:C5"/>
    <mergeCell ref="A13:C13"/>
    <mergeCell ref="A3:E4"/>
  </mergeCells>
  <hyperlinks>
    <hyperlink ref="E13" location="' Index'!A1" display="عودة للفهرس" xr:uid="{41228693-EE5C-4547-A57C-4CB28920FFE4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ABA5F-9215-4431-88D6-018BFAE58F76}">
  <dimension ref="A1:N15"/>
  <sheetViews>
    <sheetView showGridLines="0" view="pageBreakPreview" zoomScale="90" zoomScaleNormal="100" zoomScaleSheetLayoutView="90" workbookViewId="0">
      <selection activeCell="C9" sqref="C9"/>
    </sheetView>
  </sheetViews>
  <sheetFormatPr defaultColWidth="17.54296875" defaultRowHeight="21" customHeight="1"/>
  <cols>
    <col min="1" max="1" width="46.453125" style="129" customWidth="1"/>
    <col min="2" max="2" width="40.08984375" style="129" customWidth="1"/>
    <col min="3" max="16384" width="17.54296875" style="129"/>
  </cols>
  <sheetData>
    <row r="1" spans="1:14" ht="21" customHeight="1">
      <c r="A1" s="128"/>
      <c r="B1" s="128"/>
    </row>
    <row r="2" spans="1:14" s="131" customFormat="1" ht="38" customHeight="1">
      <c r="A2" s="128"/>
      <c r="B2" s="128"/>
    </row>
    <row r="3" spans="1:14" s="162" customFormat="1" ht="25" customHeight="1">
      <c r="A3" s="267" t="s">
        <v>101</v>
      </c>
      <c r="B3" s="255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14" s="162" customFormat="1" ht="21" customHeight="1">
      <c r="A4" s="242"/>
      <c r="B4" s="243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</row>
    <row r="5" spans="1:14" s="131" customFormat="1" ht="21" customHeight="1">
      <c r="A5" s="265" t="s">
        <v>147</v>
      </c>
      <c r="B5" s="265"/>
    </row>
    <row r="6" spans="1:14" ht="31.5" customHeight="1">
      <c r="A6" s="133" t="s">
        <v>51</v>
      </c>
      <c r="B6" s="133" t="s">
        <v>3</v>
      </c>
    </row>
    <row r="7" spans="1:14" ht="21" customHeight="1">
      <c r="A7" s="133" t="s">
        <v>52</v>
      </c>
      <c r="B7" s="208">
        <v>22763</v>
      </c>
    </row>
    <row r="8" spans="1:14" ht="21" customHeight="1">
      <c r="A8" s="133" t="s">
        <v>53</v>
      </c>
      <c r="B8" s="209">
        <v>604669</v>
      </c>
    </row>
    <row r="9" spans="1:14" ht="21" customHeight="1">
      <c r="A9" s="133" t="s">
        <v>54</v>
      </c>
      <c r="B9" s="208">
        <v>3785257</v>
      </c>
      <c r="C9" s="164"/>
      <c r="E9" s="140"/>
    </row>
    <row r="10" spans="1:14" ht="21" customHeight="1">
      <c r="A10" s="139" t="s">
        <v>3</v>
      </c>
      <c r="B10" s="139">
        <v>4412689</v>
      </c>
    </row>
    <row r="11" spans="1:14" s="131" customFormat="1" ht="21" customHeight="1">
      <c r="A11" s="202" t="s">
        <v>96</v>
      </c>
      <c r="B11" s="201" t="s">
        <v>5</v>
      </c>
    </row>
    <row r="12" spans="1:14" ht="21" customHeight="1">
      <c r="A12" s="202" t="s">
        <v>97</v>
      </c>
    </row>
    <row r="15" spans="1:14" ht="21" customHeight="1">
      <c r="B15" s="140"/>
    </row>
  </sheetData>
  <protectedRanges>
    <protectedRange sqref="A6" name="نطاق1_1"/>
    <protectedRange sqref="A7:A9" name="نطاق1_1_3"/>
    <protectedRange sqref="A10" name="نطاق1_6"/>
  </protectedRanges>
  <mergeCells count="2">
    <mergeCell ref="A3:B4"/>
    <mergeCell ref="A5:B5"/>
  </mergeCells>
  <hyperlinks>
    <hyperlink ref="B11" location="' Index'!A1" display="عودة للفهرس" xr:uid="{4860C7C4-EF1B-4BA1-976B-A57156BE78C0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0E34-1457-4A92-8770-ADC2B8A8125D}">
  <dimension ref="A1:S43"/>
  <sheetViews>
    <sheetView showGridLines="0" view="pageBreakPreview" zoomScale="90" zoomScaleNormal="100" zoomScaleSheetLayoutView="90" zoomScalePageLayoutView="55" workbookViewId="0">
      <selection activeCell="B1" sqref="B1"/>
    </sheetView>
  </sheetViews>
  <sheetFormatPr defaultColWidth="16.6328125" defaultRowHeight="25.4" customHeight="1"/>
  <cols>
    <col min="1" max="1" width="16.6328125" style="4"/>
    <col min="2" max="2" width="16.6328125" style="52"/>
    <col min="3" max="16384" width="16.6328125" style="4"/>
  </cols>
  <sheetData>
    <row r="1" spans="1:16" s="61" customFormat="1" ht="21" customHeight="1">
      <c r="A1" s="62"/>
      <c r="B1" s="62"/>
      <c r="C1" s="231"/>
      <c r="D1" s="232"/>
      <c r="E1" s="63"/>
      <c r="F1" s="63"/>
      <c r="G1" s="63"/>
      <c r="H1" s="63"/>
      <c r="I1" s="63"/>
    </row>
    <row r="2" spans="1:16" s="61" customFormat="1" ht="21" customHeight="1">
      <c r="A2" s="62"/>
      <c r="B2" s="62"/>
      <c r="C2" s="63"/>
      <c r="D2" s="63"/>
      <c r="E2" s="63"/>
      <c r="F2" s="63"/>
      <c r="G2" s="63"/>
      <c r="H2" s="63"/>
      <c r="I2" s="63"/>
    </row>
    <row r="3" spans="1:16" s="61" customFormat="1" ht="21" customHeight="1">
      <c r="A3" s="225" t="s">
        <v>65</v>
      </c>
      <c r="B3" s="225"/>
      <c r="C3" s="225"/>
      <c r="D3" s="225"/>
      <c r="E3" s="225"/>
      <c r="F3" s="225"/>
      <c r="G3" s="225"/>
      <c r="H3" s="225"/>
      <c r="I3" s="225"/>
      <c r="J3" s="225"/>
    </row>
    <row r="4" spans="1:16" s="3" customFormat="1" ht="21" customHeight="1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34"/>
    </row>
    <row r="5" spans="1:16" s="3" customFormat="1" ht="21" customHeight="1">
      <c r="A5" s="204" t="s">
        <v>122</v>
      </c>
      <c r="B5" s="42"/>
      <c r="C5" s="42"/>
      <c r="D5" s="60"/>
      <c r="E5" s="60"/>
      <c r="F5" s="60"/>
      <c r="G5" s="60"/>
      <c r="H5" s="60"/>
      <c r="I5" s="60"/>
      <c r="J5" s="60"/>
      <c r="K5" s="234"/>
    </row>
    <row r="6" spans="1:16" ht="21" customHeight="1">
      <c r="A6" s="235" t="s">
        <v>6</v>
      </c>
      <c r="B6" s="237" t="s">
        <v>4</v>
      </c>
      <c r="C6" s="238"/>
      <c r="D6" s="239"/>
      <c r="E6" s="237" t="s">
        <v>7</v>
      </c>
      <c r="F6" s="238"/>
      <c r="G6" s="239"/>
      <c r="H6" s="237" t="s">
        <v>3</v>
      </c>
      <c r="I6" s="238"/>
      <c r="J6" s="239"/>
      <c r="K6" s="234"/>
    </row>
    <row r="7" spans="1:16" ht="21" customHeight="1">
      <c r="A7" s="236"/>
      <c r="B7" s="93" t="s">
        <v>1</v>
      </c>
      <c r="C7" s="93" t="s">
        <v>2</v>
      </c>
      <c r="D7" s="93" t="s">
        <v>3</v>
      </c>
      <c r="E7" s="93" t="s">
        <v>1</v>
      </c>
      <c r="F7" s="93" t="s">
        <v>2</v>
      </c>
      <c r="G7" s="93" t="s">
        <v>3</v>
      </c>
      <c r="H7" s="93" t="s">
        <v>1</v>
      </c>
      <c r="I7" s="93" t="s">
        <v>2</v>
      </c>
      <c r="J7" s="93" t="s">
        <v>3</v>
      </c>
      <c r="K7" s="233"/>
      <c r="L7" s="230"/>
      <c r="M7" s="230"/>
      <c r="N7" s="230"/>
      <c r="O7" s="230"/>
      <c r="P7" s="230"/>
    </row>
    <row r="8" spans="1:16" ht="21" customHeight="1">
      <c r="A8" s="93" t="s">
        <v>8</v>
      </c>
      <c r="B8" s="74">
        <v>417947</v>
      </c>
      <c r="C8" s="74">
        <v>393449</v>
      </c>
      <c r="D8" s="74">
        <v>811396</v>
      </c>
      <c r="E8" s="74">
        <v>187964</v>
      </c>
      <c r="F8" s="74">
        <v>162234</v>
      </c>
      <c r="G8" s="74">
        <v>350198</v>
      </c>
      <c r="H8" s="74">
        <v>605911</v>
      </c>
      <c r="I8" s="74">
        <v>555683</v>
      </c>
      <c r="J8" s="74">
        <v>1161594</v>
      </c>
      <c r="K8" s="186"/>
      <c r="L8" s="55"/>
      <c r="M8" s="55"/>
      <c r="N8" s="55"/>
      <c r="O8" s="55"/>
      <c r="P8" s="55"/>
    </row>
    <row r="9" spans="1:16" ht="21" customHeight="1">
      <c r="A9" s="93" t="s">
        <v>9</v>
      </c>
      <c r="B9" s="75">
        <v>352693</v>
      </c>
      <c r="C9" s="75">
        <v>280452</v>
      </c>
      <c r="D9" s="75">
        <v>633145</v>
      </c>
      <c r="E9" s="75">
        <v>388679</v>
      </c>
      <c r="F9" s="75">
        <v>134140</v>
      </c>
      <c r="G9" s="75">
        <v>522819</v>
      </c>
      <c r="H9" s="75">
        <v>741372</v>
      </c>
      <c r="I9" s="75">
        <v>414592</v>
      </c>
      <c r="J9" s="75">
        <v>1155964</v>
      </c>
      <c r="K9" s="186"/>
      <c r="L9" s="55"/>
      <c r="M9" s="55"/>
      <c r="N9" s="55"/>
      <c r="O9" s="55"/>
      <c r="P9" s="55"/>
    </row>
    <row r="10" spans="1:16" ht="21" customHeight="1">
      <c r="A10" s="93" t="s">
        <v>10</v>
      </c>
      <c r="B10" s="74">
        <v>391321</v>
      </c>
      <c r="C10" s="74">
        <v>321982</v>
      </c>
      <c r="D10" s="74">
        <v>713303</v>
      </c>
      <c r="E10" s="74">
        <v>1285777</v>
      </c>
      <c r="F10" s="74">
        <v>294777</v>
      </c>
      <c r="G10" s="74">
        <v>1580554</v>
      </c>
      <c r="H10" s="74">
        <v>1677098</v>
      </c>
      <c r="I10" s="74">
        <v>616759</v>
      </c>
      <c r="J10" s="74">
        <v>2293857</v>
      </c>
      <c r="K10" s="186"/>
      <c r="L10" s="55"/>
      <c r="M10" s="55"/>
      <c r="N10" s="55"/>
      <c r="O10" s="55"/>
      <c r="P10" s="55"/>
    </row>
    <row r="11" spans="1:16" ht="21" customHeight="1">
      <c r="A11" s="93" t="s">
        <v>11</v>
      </c>
      <c r="B11" s="75">
        <v>337209</v>
      </c>
      <c r="C11" s="75">
        <v>299621</v>
      </c>
      <c r="D11" s="75">
        <v>636830</v>
      </c>
      <c r="E11" s="75">
        <v>1327933</v>
      </c>
      <c r="F11" s="75">
        <v>234275</v>
      </c>
      <c r="G11" s="75">
        <v>1562208</v>
      </c>
      <c r="H11" s="75">
        <v>1665142</v>
      </c>
      <c r="I11" s="75">
        <v>533896</v>
      </c>
      <c r="J11" s="75">
        <v>2199038</v>
      </c>
      <c r="K11" s="186"/>
      <c r="L11" s="55"/>
      <c r="M11" s="55"/>
      <c r="N11" s="55"/>
      <c r="O11" s="55"/>
      <c r="P11" s="55"/>
    </row>
    <row r="12" spans="1:16" ht="21" customHeight="1">
      <c r="A12" s="93" t="s">
        <v>12</v>
      </c>
      <c r="B12" s="74">
        <v>224457</v>
      </c>
      <c r="C12" s="74">
        <v>221517</v>
      </c>
      <c r="D12" s="74">
        <v>445974</v>
      </c>
      <c r="E12" s="74">
        <v>545274</v>
      </c>
      <c r="F12" s="74">
        <v>110913</v>
      </c>
      <c r="G12" s="74">
        <v>656187</v>
      </c>
      <c r="H12" s="74">
        <v>769731</v>
      </c>
      <c r="I12" s="74">
        <v>332430</v>
      </c>
      <c r="J12" s="74">
        <v>1102161</v>
      </c>
      <c r="K12" s="186"/>
      <c r="L12" s="55"/>
      <c r="M12" s="55"/>
      <c r="N12" s="55"/>
      <c r="O12" s="55"/>
      <c r="P12" s="55"/>
    </row>
    <row r="13" spans="1:16" ht="21" customHeight="1">
      <c r="A13" s="93" t="s">
        <v>13</v>
      </c>
      <c r="B13" s="75">
        <v>124404</v>
      </c>
      <c r="C13" s="75">
        <v>137026</v>
      </c>
      <c r="D13" s="75">
        <v>261430</v>
      </c>
      <c r="E13" s="75">
        <v>213667</v>
      </c>
      <c r="F13" s="75">
        <v>47981</v>
      </c>
      <c r="G13" s="75">
        <v>261648</v>
      </c>
      <c r="H13" s="75">
        <v>338071</v>
      </c>
      <c r="I13" s="75">
        <v>185007</v>
      </c>
      <c r="J13" s="75">
        <v>523078</v>
      </c>
      <c r="K13" s="186"/>
      <c r="L13" s="55"/>
      <c r="M13" s="55"/>
      <c r="N13" s="55"/>
      <c r="O13" s="55"/>
      <c r="P13" s="55"/>
    </row>
    <row r="14" spans="1:16" ht="21" customHeight="1">
      <c r="A14" s="93" t="s">
        <v>14</v>
      </c>
      <c r="B14" s="74">
        <v>87613</v>
      </c>
      <c r="C14" s="74">
        <v>66859</v>
      </c>
      <c r="D14" s="74">
        <v>154472</v>
      </c>
      <c r="E14" s="74">
        <v>92311</v>
      </c>
      <c r="F14" s="74">
        <v>16392</v>
      </c>
      <c r="G14" s="74">
        <v>108703</v>
      </c>
      <c r="H14" s="74">
        <v>179924</v>
      </c>
      <c r="I14" s="74">
        <v>83251</v>
      </c>
      <c r="J14" s="74">
        <v>263175</v>
      </c>
      <c r="K14" s="186"/>
      <c r="L14" s="55"/>
      <c r="M14" s="55"/>
      <c r="N14" s="55"/>
      <c r="O14" s="55"/>
      <c r="P14" s="55"/>
    </row>
    <row r="15" spans="1:16" ht="21" customHeight="1">
      <c r="A15" s="93" t="s">
        <v>3</v>
      </c>
      <c r="B15" s="187">
        <v>1935644</v>
      </c>
      <c r="C15" s="187">
        <v>1720906</v>
      </c>
      <c r="D15" s="187">
        <v>3656550</v>
      </c>
      <c r="E15" s="187">
        <v>4041605</v>
      </c>
      <c r="F15" s="187">
        <v>1000712</v>
      </c>
      <c r="G15" s="187">
        <v>5042317</v>
      </c>
      <c r="H15" s="187">
        <v>5977249</v>
      </c>
      <c r="I15" s="187">
        <v>2721618</v>
      </c>
      <c r="J15" s="187">
        <v>8698867</v>
      </c>
      <c r="K15" s="59"/>
      <c r="L15" s="55"/>
      <c r="M15" s="55"/>
      <c r="N15" s="55"/>
      <c r="O15" s="55"/>
      <c r="P15" s="55"/>
    </row>
    <row r="16" spans="1:16" s="57" customFormat="1" ht="21" customHeight="1">
      <c r="A16" s="228" t="s">
        <v>79</v>
      </c>
      <c r="B16" s="229"/>
      <c r="C16" s="229"/>
      <c r="D16" s="229"/>
      <c r="E16" s="229"/>
      <c r="F16" s="76"/>
      <c r="G16" s="76"/>
      <c r="H16" s="76"/>
      <c r="I16" s="77"/>
      <c r="J16" s="200" t="s">
        <v>5</v>
      </c>
      <c r="M16" s="58"/>
      <c r="P16" s="58"/>
    </row>
    <row r="17" spans="2:19" ht="21" customHeight="1">
      <c r="B17" s="4"/>
      <c r="I17" s="65"/>
      <c r="J17" s="56"/>
      <c r="K17" s="55"/>
      <c r="L17" s="55"/>
      <c r="M17" s="68"/>
      <c r="N17" s="55"/>
      <c r="O17" s="55"/>
      <c r="P17" s="55"/>
      <c r="Q17" s="55"/>
      <c r="R17" s="55"/>
      <c r="S17" s="55">
        <f>SUM(Q17:R17)</f>
        <v>0</v>
      </c>
    </row>
    <row r="18" spans="2:19" ht="25.4" customHeight="1">
      <c r="B18" s="71"/>
      <c r="C18" s="71"/>
      <c r="D18" s="71"/>
      <c r="E18" s="71"/>
      <c r="F18" s="71"/>
      <c r="G18" s="71"/>
      <c r="H18" s="71"/>
      <c r="I18" s="71"/>
      <c r="J18" s="71"/>
      <c r="K18" s="55"/>
      <c r="L18" s="55"/>
      <c r="M18" s="68"/>
      <c r="N18" s="55"/>
      <c r="O18" s="55"/>
      <c r="P18" s="55"/>
      <c r="Q18" s="55"/>
      <c r="R18" s="55"/>
      <c r="S18" s="55">
        <f t="shared" ref="S18:S24" si="0">SUM(Q18:R18)</f>
        <v>0</v>
      </c>
    </row>
    <row r="19" spans="2:19" ht="25.4" customHeight="1">
      <c r="B19" s="71"/>
      <c r="C19" s="71"/>
      <c r="D19" s="71"/>
      <c r="E19" s="71"/>
      <c r="F19" s="71"/>
      <c r="G19" s="71"/>
      <c r="H19" s="71"/>
      <c r="I19" s="71"/>
      <c r="J19" s="71"/>
      <c r="K19" s="55"/>
      <c r="L19" s="55"/>
      <c r="M19" s="68"/>
      <c r="N19" s="55"/>
      <c r="O19" s="55"/>
      <c r="P19" s="55"/>
      <c r="Q19" s="55"/>
      <c r="R19" s="55"/>
      <c r="S19" s="55">
        <f t="shared" si="0"/>
        <v>0</v>
      </c>
    </row>
    <row r="20" spans="2:19" ht="25.4" customHeight="1">
      <c r="B20" s="71"/>
      <c r="C20" s="71"/>
      <c r="D20" s="71"/>
      <c r="E20" s="71"/>
      <c r="F20" s="71"/>
      <c r="G20" s="71"/>
      <c r="H20" s="71"/>
      <c r="I20" s="71"/>
      <c r="J20" s="71"/>
      <c r="K20" s="55"/>
      <c r="L20" s="55"/>
      <c r="M20" s="68"/>
      <c r="N20" s="55"/>
      <c r="O20" s="55"/>
      <c r="P20" s="55"/>
      <c r="Q20" s="55"/>
      <c r="R20" s="55"/>
      <c r="S20" s="55">
        <f t="shared" si="0"/>
        <v>0</v>
      </c>
    </row>
    <row r="21" spans="2:19" ht="25.4" customHeight="1">
      <c r="B21" s="71"/>
      <c r="C21" s="71"/>
      <c r="D21" s="71"/>
      <c r="E21" s="71"/>
      <c r="F21" s="71"/>
      <c r="G21" s="71"/>
      <c r="H21" s="71"/>
      <c r="I21" s="71"/>
      <c r="J21" s="71"/>
      <c r="K21" s="55"/>
      <c r="L21" s="55"/>
      <c r="M21" s="68"/>
      <c r="N21" s="55"/>
      <c r="O21" s="55"/>
      <c r="P21" s="55"/>
      <c r="Q21" s="55"/>
      <c r="R21" s="55"/>
      <c r="S21" s="55">
        <f t="shared" si="0"/>
        <v>0</v>
      </c>
    </row>
    <row r="22" spans="2:19" ht="25.4" customHeight="1">
      <c r="B22" s="71"/>
      <c r="C22" s="71"/>
      <c r="D22" s="71"/>
      <c r="E22" s="71"/>
      <c r="F22" s="71"/>
      <c r="G22" s="71"/>
      <c r="H22" s="71"/>
      <c r="I22" s="71"/>
      <c r="J22" s="71"/>
      <c r="K22" s="55"/>
      <c r="L22" s="55"/>
      <c r="M22" s="68"/>
      <c r="N22" s="55"/>
      <c r="O22" s="55"/>
      <c r="P22" s="55"/>
      <c r="Q22" s="55"/>
      <c r="R22" s="55"/>
      <c r="S22" s="55">
        <f t="shared" si="0"/>
        <v>0</v>
      </c>
    </row>
    <row r="23" spans="2:19" ht="25.4" customHeight="1">
      <c r="B23" s="71"/>
      <c r="C23" s="71"/>
      <c r="D23" s="71"/>
      <c r="E23" s="71"/>
      <c r="F23" s="71"/>
      <c r="G23" s="71"/>
      <c r="H23" s="71"/>
      <c r="I23" s="71"/>
      <c r="J23" s="71"/>
      <c r="K23" s="55"/>
      <c r="L23" s="55"/>
      <c r="M23" s="87"/>
      <c r="N23" s="55"/>
      <c r="O23" s="55"/>
      <c r="P23" s="55"/>
      <c r="Q23" s="55"/>
      <c r="R23" s="55"/>
      <c r="S23" s="55">
        <f t="shared" si="0"/>
        <v>0</v>
      </c>
    </row>
    <row r="24" spans="2:19" ht="25.4" customHeight="1">
      <c r="B24" s="71"/>
      <c r="C24" s="71"/>
      <c r="D24" s="71"/>
      <c r="E24" s="71"/>
      <c r="F24" s="71"/>
      <c r="G24" s="71"/>
      <c r="H24" s="71"/>
      <c r="I24" s="71"/>
      <c r="J24" s="71"/>
      <c r="K24" s="55"/>
      <c r="L24" s="55"/>
      <c r="M24" s="68"/>
      <c r="N24" s="55"/>
      <c r="O24" s="55"/>
      <c r="P24" s="55"/>
      <c r="Q24" s="55"/>
      <c r="R24" s="55"/>
      <c r="S24" s="55">
        <f t="shared" si="0"/>
        <v>0</v>
      </c>
    </row>
    <row r="25" spans="2:19" ht="25.4" customHeight="1">
      <c r="B25" s="71"/>
      <c r="C25" s="71"/>
      <c r="D25" s="71"/>
      <c r="E25" s="71"/>
      <c r="F25" s="71"/>
      <c r="G25" s="71"/>
      <c r="H25" s="71"/>
      <c r="I25" s="71"/>
      <c r="J25" s="71"/>
      <c r="K25" s="55"/>
      <c r="L25" s="55"/>
      <c r="M25" s="55"/>
      <c r="N25" s="55"/>
      <c r="O25" s="55"/>
      <c r="P25" s="55"/>
      <c r="Q25" s="55"/>
      <c r="R25" s="55"/>
      <c r="S25" s="55">
        <f t="shared" ref="S25" si="1">ROUND(S17,0)</f>
        <v>0</v>
      </c>
    </row>
    <row r="26" spans="2:19" ht="25.4" customHeight="1">
      <c r="B26" s="71"/>
      <c r="C26" s="71"/>
      <c r="D26" s="71"/>
      <c r="E26" s="71"/>
      <c r="F26" s="71"/>
      <c r="H26" s="9"/>
      <c r="I26" s="9"/>
      <c r="J26" s="54"/>
      <c r="K26" s="55"/>
      <c r="L26" s="55"/>
      <c r="M26" s="55"/>
      <c r="N26" s="55"/>
      <c r="O26" s="55"/>
      <c r="P26" s="55"/>
      <c r="Q26" s="55"/>
      <c r="R26" s="55"/>
      <c r="S26" s="55">
        <f t="shared" ref="S26" si="2">ROUND(S18,0)</f>
        <v>0</v>
      </c>
    </row>
    <row r="27" spans="2:19" ht="25.4" customHeight="1">
      <c r="B27" s="71"/>
      <c r="C27" s="71"/>
      <c r="D27" s="71"/>
      <c r="E27" s="71"/>
      <c r="F27" s="71"/>
      <c r="H27" s="9"/>
      <c r="I27" s="9"/>
      <c r="K27" s="55"/>
      <c r="L27" s="55"/>
      <c r="M27" s="55"/>
      <c r="N27" s="55"/>
      <c r="O27" s="55"/>
      <c r="P27" s="55"/>
      <c r="Q27" s="55"/>
      <c r="R27" s="55"/>
      <c r="S27" s="55">
        <f t="shared" ref="S27" si="3">ROUND(S19,0)</f>
        <v>0</v>
      </c>
    </row>
    <row r="28" spans="2:19" ht="25.4" customHeight="1">
      <c r="B28" s="71"/>
      <c r="C28" s="71"/>
      <c r="D28" s="71"/>
      <c r="E28" s="71"/>
      <c r="F28" s="71"/>
      <c r="G28" s="86"/>
      <c r="H28" s="86"/>
      <c r="I28" s="86"/>
      <c r="J28" s="86"/>
      <c r="K28" s="55"/>
      <c r="L28" s="55"/>
      <c r="M28" s="55"/>
      <c r="N28" s="55"/>
      <c r="O28" s="55"/>
      <c r="P28" s="55"/>
      <c r="Q28" s="55"/>
      <c r="R28" s="55"/>
      <c r="S28" s="55">
        <f t="shared" ref="S28" si="4">ROUND(S20,0)</f>
        <v>0</v>
      </c>
    </row>
    <row r="29" spans="2:19" ht="25.4" customHeight="1">
      <c r="B29" s="71"/>
      <c r="C29" s="71"/>
      <c r="D29" s="71"/>
      <c r="E29" s="71"/>
      <c r="F29" s="71"/>
      <c r="G29" s="86"/>
      <c r="H29" s="86"/>
      <c r="I29" s="86"/>
      <c r="J29" s="86"/>
      <c r="K29" s="55"/>
      <c r="L29" s="55"/>
      <c r="M29" s="55"/>
      <c r="N29" s="55"/>
      <c r="O29" s="55"/>
      <c r="P29" s="55"/>
      <c r="Q29" s="55"/>
      <c r="R29" s="55"/>
      <c r="S29" s="55">
        <f t="shared" ref="S29" si="5">ROUND(S21,0)</f>
        <v>0</v>
      </c>
    </row>
    <row r="30" spans="2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5"/>
      <c r="L30" s="55"/>
      <c r="M30" s="55"/>
      <c r="N30" s="55"/>
      <c r="O30" s="55"/>
      <c r="P30" s="55"/>
      <c r="Q30" s="55"/>
      <c r="R30" s="55"/>
      <c r="S30" s="55">
        <f t="shared" ref="S30" si="6">ROUND(S22,0)</f>
        <v>0</v>
      </c>
    </row>
    <row r="31" spans="2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5"/>
      <c r="L31" s="55"/>
      <c r="M31" s="55"/>
      <c r="N31" s="55"/>
      <c r="O31" s="55"/>
      <c r="P31" s="55"/>
      <c r="Q31" s="55"/>
      <c r="R31" s="55"/>
      <c r="S31" s="55">
        <f t="shared" ref="S31" si="7">ROUND(S23,0)</f>
        <v>0</v>
      </c>
    </row>
    <row r="32" spans="2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5"/>
      <c r="L32" s="55"/>
      <c r="M32" s="55"/>
      <c r="N32" s="55"/>
      <c r="O32" s="55"/>
      <c r="P32" s="55"/>
      <c r="Q32" s="55"/>
      <c r="R32" s="55"/>
      <c r="S32" s="55">
        <f t="shared" ref="S32" si="8">ROUND(S24,0)</f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5"/>
      <c r="L33" s="55"/>
      <c r="M33" s="55"/>
      <c r="N33" s="55"/>
      <c r="O33" s="55"/>
      <c r="P33" s="55"/>
      <c r="Q33" s="55"/>
      <c r="R33" s="55"/>
      <c r="S33" s="55">
        <f t="shared" ref="S33" si="9">ROUND(S25,0)</f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5"/>
      <c r="L34" s="55"/>
      <c r="M34" s="55"/>
      <c r="N34" s="55"/>
      <c r="O34" s="55"/>
      <c r="P34" s="55"/>
      <c r="Q34" s="55"/>
      <c r="R34" s="55"/>
      <c r="S34" s="55">
        <f t="shared" ref="S34" si="10">ROUND(S26,0)</f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5"/>
      <c r="L35" s="55"/>
      <c r="M35" s="55"/>
      <c r="N35" s="55"/>
      <c r="O35" s="55"/>
      <c r="P35" s="55"/>
      <c r="Q35" s="55"/>
      <c r="R35" s="55"/>
      <c r="S35" s="55">
        <f t="shared" ref="S35" si="11">ROUND(S27,0)</f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5"/>
      <c r="L36" s="55"/>
      <c r="M36" s="55"/>
      <c r="N36" s="55"/>
      <c r="O36" s="55"/>
      <c r="P36" s="55"/>
      <c r="Q36" s="55"/>
      <c r="R36" s="55"/>
      <c r="S36" s="55">
        <f t="shared" ref="S36" si="12">ROUND(S28,0)</f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26:J27 A8:A15 J41:J43 A6:A7" name="نطاق1_6"/>
    <protectedRange sqref="A3 C4:F4 B5:G5 H4:J5" name="نطاق1_7_3"/>
  </protectedRanges>
  <mergeCells count="10">
    <mergeCell ref="A16:E16"/>
    <mergeCell ref="N7:P7"/>
    <mergeCell ref="C1:D1"/>
    <mergeCell ref="K7:M7"/>
    <mergeCell ref="K4:K6"/>
    <mergeCell ref="A6:A7"/>
    <mergeCell ref="B6:D6"/>
    <mergeCell ref="E6:G6"/>
    <mergeCell ref="H6:J6"/>
    <mergeCell ref="A3:J4"/>
  </mergeCells>
  <hyperlinks>
    <hyperlink ref="J16" location="' Index'!A1" display="عودة للفهرس" xr:uid="{A4D146F8-1B5F-4920-A705-EB122DF45A0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9751B-0B87-44CA-AD9B-E47F065191BB}">
  <dimension ref="A1:R178"/>
  <sheetViews>
    <sheetView showGridLines="0" view="pageBreakPreview" zoomScale="90" zoomScaleNormal="88" zoomScaleSheetLayoutView="90" zoomScalePageLayoutView="70" workbookViewId="0">
      <selection activeCell="F9" sqref="F9"/>
    </sheetView>
  </sheetViews>
  <sheetFormatPr defaultColWidth="16.6328125" defaultRowHeight="21" customHeight="1"/>
  <cols>
    <col min="1" max="4" width="20.81640625" style="1" customWidth="1"/>
    <col min="5" max="16384" width="16.6328125" style="2"/>
  </cols>
  <sheetData>
    <row r="1" spans="1:18" ht="21" customHeight="1">
      <c r="A1" s="27"/>
      <c r="B1" s="27"/>
      <c r="C1" s="31"/>
      <c r="D1" s="31"/>
    </row>
    <row r="2" spans="1:18" ht="29.5" customHeight="1">
      <c r="A2" s="27"/>
      <c r="B2" s="27"/>
      <c r="C2" s="11"/>
      <c r="D2" s="32"/>
    </row>
    <row r="3" spans="1:18" ht="21" customHeight="1">
      <c r="A3" s="240" t="s">
        <v>94</v>
      </c>
      <c r="B3" s="241"/>
      <c r="C3" s="241"/>
      <c r="D3" s="241"/>
    </row>
    <row r="4" spans="1:18" ht="21" customHeight="1">
      <c r="A4" s="242"/>
      <c r="B4" s="243"/>
      <c r="C4" s="243"/>
      <c r="D4" s="243"/>
    </row>
    <row r="5" spans="1:18" s="7" customFormat="1" ht="21" customHeight="1">
      <c r="A5" s="282" t="s">
        <v>148</v>
      </c>
      <c r="B5" s="283"/>
      <c r="C5" s="29"/>
      <c r="D5" s="29"/>
    </row>
    <row r="6" spans="1:18" s="8" customFormat="1" ht="32.5" customHeight="1">
      <c r="A6" s="78" t="s">
        <v>26</v>
      </c>
      <c r="B6" s="78" t="s">
        <v>92</v>
      </c>
      <c r="C6" s="78" t="s">
        <v>93</v>
      </c>
      <c r="D6" s="172" t="s">
        <v>3</v>
      </c>
      <c r="E6" s="33"/>
    </row>
    <row r="7" spans="1:18" s="10" customFormat="1" ht="21" customHeight="1">
      <c r="A7" s="79" t="s">
        <v>16</v>
      </c>
      <c r="B7" s="80">
        <v>21880</v>
      </c>
      <c r="C7" s="80">
        <v>1574189</v>
      </c>
      <c r="D7" s="80">
        <v>1596069</v>
      </c>
      <c r="E7" s="48"/>
      <c r="F7" s="72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s="10" customFormat="1" ht="21" customHeight="1">
      <c r="A8" s="79" t="s">
        <v>17</v>
      </c>
      <c r="B8" s="81">
        <v>22281</v>
      </c>
      <c r="C8" s="81">
        <v>1526436</v>
      </c>
      <c r="D8" s="81">
        <v>1548717</v>
      </c>
      <c r="E8" s="48"/>
      <c r="F8" s="72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</row>
    <row r="9" spans="1:18" s="10" customFormat="1" ht="21" customHeight="1">
      <c r="A9" s="79" t="s">
        <v>18</v>
      </c>
      <c r="B9" s="80">
        <v>32397</v>
      </c>
      <c r="C9" s="80">
        <v>1235506</v>
      </c>
      <c r="D9" s="80">
        <v>1267903</v>
      </c>
      <c r="E9" s="48"/>
      <c r="F9" s="72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</row>
    <row r="10" spans="1:18" s="10" customFormat="1" ht="21" customHeight="1">
      <c r="A10" s="79" t="s">
        <v>3</v>
      </c>
      <c r="B10" s="82">
        <v>76558</v>
      </c>
      <c r="C10" s="82">
        <v>4336131</v>
      </c>
      <c r="D10" s="82">
        <v>4412689</v>
      </c>
      <c r="E10" s="64"/>
      <c r="F10" s="72"/>
    </row>
    <row r="11" spans="1:18" s="37" customFormat="1" ht="21" customHeight="1">
      <c r="A11" s="251" t="s">
        <v>95</v>
      </c>
      <c r="B11" s="252"/>
      <c r="C11" s="49"/>
      <c r="D11" s="200" t="s">
        <v>5</v>
      </c>
      <c r="E11" s="36"/>
      <c r="F11" s="69"/>
    </row>
    <row r="12" spans="1:18" ht="21" customHeight="1"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21" customHeight="1">
      <c r="B13" s="70"/>
      <c r="C13" s="70"/>
      <c r="D13" s="70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</row>
    <row r="14" spans="1:18" ht="21" customHeight="1">
      <c r="B14" s="70"/>
      <c r="C14" s="70"/>
      <c r="D14" s="70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</row>
    <row r="15" spans="1:18" ht="21" customHeight="1">
      <c r="B15" s="70"/>
      <c r="C15" s="70"/>
      <c r="D15" s="70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21" customHeight="1">
      <c r="B16" s="70"/>
      <c r="C16" s="70"/>
      <c r="D16" s="70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</row>
    <row r="17" spans="2:18" ht="21" customHeight="1">
      <c r="B17" s="70"/>
      <c r="C17" s="70"/>
      <c r="D17" s="70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</row>
    <row r="18" spans="2:18" ht="21" customHeight="1">
      <c r="B18" s="70"/>
      <c r="C18" s="70"/>
      <c r="D18" s="70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</row>
    <row r="19" spans="2:18" ht="21" customHeight="1">
      <c r="B19" s="70"/>
      <c r="C19" s="70"/>
      <c r="D19" s="70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</row>
    <row r="20" spans="2:18" ht="21" customHeight="1">
      <c r="B20" s="70"/>
      <c r="C20" s="70"/>
      <c r="D20" s="70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</row>
    <row r="21" spans="2:18" ht="21" customHeight="1">
      <c r="B21" s="70"/>
      <c r="C21" s="70"/>
      <c r="D21" s="70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</row>
    <row r="22" spans="2:18" ht="21" customHeight="1">
      <c r="B22" s="70"/>
      <c r="C22" s="70"/>
      <c r="D22" s="70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</row>
    <row r="23" spans="2:18" ht="21" customHeight="1">
      <c r="B23" s="70"/>
      <c r="C23" s="70"/>
      <c r="D23" s="70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</row>
    <row r="24" spans="2:18" ht="21" customHeight="1">
      <c r="B24" s="70"/>
      <c r="C24" s="70"/>
      <c r="D24" s="70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</row>
    <row r="25" spans="2:18" ht="21" customHeight="1">
      <c r="B25" s="70"/>
      <c r="C25" s="70"/>
      <c r="D25" s="70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</row>
    <row r="26" spans="2:18" ht="21" customHeight="1">
      <c r="B26" s="70"/>
      <c r="C26" s="70"/>
      <c r="D26" s="70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2:18" ht="21" customHeight="1">
      <c r="B27" s="70"/>
      <c r="C27" s="70"/>
      <c r="D27" s="70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</row>
    <row r="28" spans="2:18" ht="21" customHeight="1">
      <c r="B28" s="70"/>
      <c r="C28" s="70"/>
      <c r="D28" s="70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2:18" ht="21" customHeight="1">
      <c r="B29" s="70" t="e">
        <f>ROUND(#REF!,0)</f>
        <v>#REF!</v>
      </c>
      <c r="C29" s="70" t="e">
        <f>ROUND(#REF!,0)</f>
        <v>#REF!</v>
      </c>
      <c r="D29" s="70" t="e">
        <f>ROUND(#REF!,0)</f>
        <v>#REF!</v>
      </c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2:18" ht="21" customHeight="1"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2:18" ht="21" customHeight="1"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2:18" ht="21" customHeight="1"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7:18" ht="21" customHeight="1"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7:18" ht="21" customHeight="1"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  <row r="35" spans="7:18" ht="21" customHeight="1"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</row>
    <row r="36" spans="7:18" ht="21" customHeight="1"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</row>
    <row r="37" spans="7:18" ht="21" customHeight="1"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7:18" ht="21" customHeight="1"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</row>
    <row r="39" spans="7:18" ht="21" customHeight="1"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</row>
    <row r="40" spans="7:18" ht="21" customHeight="1"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</row>
    <row r="41" spans="7:18" ht="21" customHeight="1"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</row>
    <row r="42" spans="7:18" ht="21" customHeight="1"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</row>
    <row r="43" spans="7:18" ht="21" customHeight="1"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</row>
    <row r="44" spans="7:18" ht="21" customHeight="1"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</row>
    <row r="45" spans="7:18" ht="21" customHeight="1"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</row>
    <row r="46" spans="7:18" ht="21" customHeight="1"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</row>
    <row r="47" spans="7:18" ht="21" customHeight="1"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7:18" ht="21" customHeight="1"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</row>
    <row r="49" spans="7:18" ht="21" customHeight="1"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</row>
    <row r="50" spans="7:18" ht="21" customHeight="1"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</row>
    <row r="51" spans="7:18" ht="21" customHeight="1"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</row>
    <row r="52" spans="7:18" ht="21" customHeight="1"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</row>
    <row r="53" spans="7:18" ht="21" customHeight="1"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</row>
    <row r="54" spans="7:18" ht="21" customHeight="1"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</row>
    <row r="55" spans="7:18" ht="21" customHeight="1"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</row>
    <row r="56" spans="7:18" ht="21" customHeight="1"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</row>
    <row r="57" spans="7:18" ht="21" customHeight="1"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</row>
    <row r="58" spans="7:18" ht="21" customHeight="1"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</row>
    <row r="59" spans="7:18" ht="21" customHeight="1"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</row>
    <row r="60" spans="7:18" ht="21" customHeight="1"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</row>
    <row r="61" spans="7:18" ht="21" customHeight="1"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</row>
    <row r="62" spans="7:18" ht="21" customHeight="1"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</row>
    <row r="63" spans="7:18" ht="21" customHeight="1"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</row>
    <row r="64" spans="7:18" ht="21" customHeight="1"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</row>
    <row r="65" spans="7:18" ht="21" customHeight="1"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</row>
    <row r="66" spans="7:18" ht="21" customHeight="1"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</row>
    <row r="67" spans="7:18" ht="21" customHeight="1"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</row>
    <row r="68" spans="7:18" ht="21" customHeight="1"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</row>
    <row r="69" spans="7:18" ht="21" customHeight="1"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</row>
    <row r="70" spans="7:18" ht="21" customHeight="1"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</row>
    <row r="71" spans="7:18" ht="21" customHeight="1"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</row>
    <row r="72" spans="7:18" ht="21" customHeight="1"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</row>
    <row r="73" spans="7:18" ht="21" customHeight="1"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</row>
    <row r="74" spans="7:18" ht="21" customHeight="1"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</row>
    <row r="75" spans="7:18" ht="21" customHeight="1"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</row>
    <row r="76" spans="7:18" ht="21" customHeight="1"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</row>
    <row r="77" spans="7:18" ht="21" customHeight="1"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</row>
    <row r="78" spans="7:18" ht="21" customHeight="1"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</row>
    <row r="79" spans="7:18" ht="21" customHeight="1"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</row>
    <row r="80" spans="7:18" ht="21" customHeight="1"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</row>
    <row r="81" spans="7:18" ht="21" customHeight="1"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</row>
    <row r="82" spans="7:18" ht="21" customHeight="1"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</row>
    <row r="83" spans="7:18" ht="21" customHeight="1"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</row>
    <row r="84" spans="7:18" ht="21" customHeight="1"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</row>
    <row r="85" spans="7:18" ht="21" customHeight="1"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</row>
    <row r="86" spans="7:18" ht="21" customHeight="1"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</row>
    <row r="87" spans="7:18" ht="21" customHeight="1"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</row>
    <row r="88" spans="7:18" ht="21" customHeight="1"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</row>
    <row r="89" spans="7:18" ht="21" customHeight="1"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</row>
    <row r="90" spans="7:18" ht="21" customHeight="1"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</row>
    <row r="91" spans="7:18" ht="21" customHeight="1"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</row>
    <row r="92" spans="7:18" ht="21" customHeight="1"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</row>
    <row r="93" spans="7:18" ht="21" customHeight="1"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</row>
    <row r="94" spans="7:18" ht="21" customHeight="1"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</row>
    <row r="95" spans="7:18" ht="21" customHeight="1"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</row>
    <row r="96" spans="7:18" ht="21" customHeight="1"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</row>
    <row r="97" spans="7:18" ht="21" customHeight="1"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</row>
    <row r="98" spans="7:18" ht="21" customHeight="1"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</row>
    <row r="99" spans="7:18" ht="21" customHeight="1"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</row>
    <row r="100" spans="7:18" ht="21" customHeight="1"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</row>
    <row r="101" spans="7:18" ht="21" customHeight="1"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</row>
    <row r="102" spans="7:18" ht="21" customHeight="1"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</row>
    <row r="103" spans="7:18" ht="21" customHeight="1"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</row>
    <row r="104" spans="7:18" ht="21" customHeight="1"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</row>
    <row r="105" spans="7:18" ht="21" customHeight="1"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</row>
    <row r="106" spans="7:18" ht="21" customHeight="1"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</row>
    <row r="107" spans="7:18" ht="21" customHeight="1"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</row>
    <row r="108" spans="7:18" ht="21" customHeight="1"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</row>
    <row r="109" spans="7:18" ht="21" customHeight="1"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</row>
    <row r="110" spans="7:18" ht="21" customHeight="1"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</row>
    <row r="111" spans="7:18" ht="21" customHeight="1"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</row>
    <row r="112" spans="7:18" ht="21" customHeight="1"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</row>
    <row r="113" spans="7:18" ht="21" customHeight="1"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</row>
    <row r="114" spans="7:18" ht="21" customHeight="1"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</row>
    <row r="115" spans="7:18" ht="21" customHeight="1"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</row>
    <row r="116" spans="7:18" ht="21" customHeight="1"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</row>
    <row r="117" spans="7:18" ht="21" customHeight="1"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</row>
    <row r="118" spans="7:18" ht="21" customHeight="1"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</row>
    <row r="119" spans="7:18" ht="21" customHeight="1"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</row>
    <row r="120" spans="7:18" ht="21" customHeight="1"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</row>
    <row r="121" spans="7:18" ht="21" customHeight="1"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</row>
    <row r="122" spans="7:18" ht="21" customHeight="1"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</row>
    <row r="123" spans="7:18" ht="21" customHeight="1"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</row>
    <row r="124" spans="7:18" ht="21" customHeight="1"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</row>
    <row r="125" spans="7:18" ht="21" customHeight="1"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</row>
    <row r="126" spans="7:18" ht="21" customHeight="1"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</row>
    <row r="127" spans="7:18" ht="21" customHeight="1"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</row>
    <row r="128" spans="7:18" ht="21" customHeight="1"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</row>
    <row r="129" spans="7:18" ht="21" customHeight="1"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</row>
    <row r="130" spans="7:18" ht="21" customHeight="1"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</row>
    <row r="131" spans="7:18" ht="21" customHeight="1"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</row>
    <row r="132" spans="7:18" ht="21" customHeight="1"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</row>
    <row r="133" spans="7:18" ht="21" customHeight="1"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</row>
    <row r="134" spans="7:18" ht="21" customHeight="1"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</row>
    <row r="135" spans="7:18" ht="21" customHeight="1"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</row>
    <row r="136" spans="7:18" ht="21" customHeight="1"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</row>
    <row r="137" spans="7:18" ht="21" customHeight="1"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</row>
    <row r="138" spans="7:18" ht="21" customHeight="1"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</row>
    <row r="139" spans="7:18" ht="21" customHeight="1"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</row>
    <row r="140" spans="7:18" ht="21" customHeight="1"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</row>
    <row r="141" spans="7:18" ht="21" customHeight="1"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</row>
    <row r="142" spans="7:18" ht="21" customHeight="1"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</row>
    <row r="143" spans="7:18" ht="21" customHeight="1"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</row>
    <row r="144" spans="7:18" ht="21" customHeight="1"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</row>
    <row r="145" spans="7:18" ht="21" customHeight="1"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</row>
    <row r="146" spans="7:18" ht="21" customHeight="1"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</row>
    <row r="147" spans="7:18" ht="21" customHeight="1"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</row>
    <row r="148" spans="7:18" ht="21" customHeight="1"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</row>
    <row r="149" spans="7:18" ht="21" customHeight="1"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</row>
    <row r="150" spans="7:18" ht="21" customHeight="1"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</row>
    <row r="151" spans="7:18" ht="21" customHeight="1"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</row>
    <row r="152" spans="7:18" ht="21" customHeight="1"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</row>
    <row r="153" spans="7:18" ht="21" customHeight="1"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</row>
    <row r="154" spans="7:18" ht="21" customHeight="1"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</row>
    <row r="155" spans="7:18" ht="21" customHeight="1"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</row>
    <row r="156" spans="7:18" ht="21" customHeight="1"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</row>
    <row r="157" spans="7:18" ht="21" customHeight="1"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</row>
    <row r="158" spans="7:18" ht="21" customHeight="1"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</row>
    <row r="159" spans="7:18" ht="21" customHeight="1"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</row>
    <row r="160" spans="7:18" ht="21" customHeight="1"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</row>
    <row r="161" spans="7:18" ht="21" customHeight="1"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</row>
    <row r="162" spans="7:18" ht="21" customHeight="1"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</row>
    <row r="163" spans="7:18" ht="21" customHeight="1"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</row>
    <row r="164" spans="7:18" ht="21" customHeight="1"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</row>
    <row r="165" spans="7:18" ht="21" customHeight="1"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</row>
    <row r="166" spans="7:18" ht="21" customHeight="1"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</row>
    <row r="167" spans="7:18" ht="21" customHeight="1"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</row>
    <row r="168" spans="7:18" ht="21" customHeight="1"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</row>
    <row r="169" spans="7:18" ht="21" customHeight="1"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</row>
    <row r="170" spans="7:18" ht="21" customHeight="1"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</row>
    <row r="171" spans="7:18" ht="21" customHeight="1"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</row>
    <row r="172" spans="7:18" ht="21" customHeight="1"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</row>
    <row r="173" spans="7:18" ht="21" customHeight="1"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</row>
    <row r="174" spans="7:18" ht="21" customHeight="1"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</row>
    <row r="175" spans="7:18" ht="21" customHeight="1"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</row>
    <row r="176" spans="7:18" ht="21" customHeight="1"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</row>
    <row r="177" spans="7:18" ht="21" customHeight="1"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</row>
    <row r="178" spans="7:18" ht="21" customHeight="1"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</row>
  </sheetData>
  <mergeCells count="3">
    <mergeCell ref="A5:B5"/>
    <mergeCell ref="A11:B11"/>
    <mergeCell ref="A3:D4"/>
  </mergeCells>
  <hyperlinks>
    <hyperlink ref="D11" location="' Index'!A1" display="عودة للفهرس" xr:uid="{80B112FE-7C9F-497B-A984-76F0150EE20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AA190"/>
  <sheetViews>
    <sheetView showGridLines="0" view="pageBreakPreview" zoomScale="90" zoomScaleNormal="88" zoomScaleSheetLayoutView="90" zoomScalePageLayoutView="70" workbookViewId="0">
      <selection activeCell="B2" sqref="B2"/>
    </sheetView>
  </sheetViews>
  <sheetFormatPr defaultColWidth="16.6328125" defaultRowHeight="21" customHeight="1"/>
  <cols>
    <col min="1" max="1" width="24.1796875" style="1" customWidth="1"/>
    <col min="2" max="13" width="16.6328125" style="1"/>
    <col min="14" max="16384" width="16.63281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34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40" t="s">
        <v>57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</row>
    <row r="4" spans="1:27" ht="21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</row>
    <row r="5" spans="1:27" s="7" customFormat="1" ht="21" customHeight="1">
      <c r="A5" s="244" t="s">
        <v>123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  <c r="N6" s="33"/>
    </row>
    <row r="7" spans="1:27" s="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78" t="s">
        <v>2</v>
      </c>
      <c r="J7" s="78" t="s">
        <v>3</v>
      </c>
      <c r="K7" s="78" t="s">
        <v>1</v>
      </c>
      <c r="L7" s="78" t="s">
        <v>2</v>
      </c>
      <c r="M7" s="78" t="s">
        <v>3</v>
      </c>
      <c r="N7" s="34"/>
    </row>
    <row r="8" spans="1:27" s="10" customFormat="1" ht="21" customHeight="1">
      <c r="A8" s="79" t="s">
        <v>69</v>
      </c>
      <c r="B8" s="80">
        <v>152225</v>
      </c>
      <c r="C8" s="80">
        <v>60471</v>
      </c>
      <c r="D8" s="80">
        <v>212696</v>
      </c>
      <c r="E8" s="80">
        <v>146000</v>
      </c>
      <c r="F8" s="80">
        <v>73017</v>
      </c>
      <c r="G8" s="80">
        <v>219017</v>
      </c>
      <c r="H8" s="80">
        <v>856176</v>
      </c>
      <c r="I8" s="80">
        <v>364648</v>
      </c>
      <c r="J8" s="80">
        <v>1220824</v>
      </c>
      <c r="K8" s="80">
        <v>1154401</v>
      </c>
      <c r="L8" s="80">
        <v>498136</v>
      </c>
      <c r="M8" s="80">
        <v>1652537</v>
      </c>
      <c r="N8" s="48"/>
      <c r="O8" s="72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70</v>
      </c>
      <c r="B9" s="81">
        <v>65956</v>
      </c>
      <c r="C9" s="81">
        <v>27269</v>
      </c>
      <c r="D9" s="81">
        <v>93225</v>
      </c>
      <c r="E9" s="81">
        <v>153051</v>
      </c>
      <c r="F9" s="81">
        <v>85040</v>
      </c>
      <c r="G9" s="81">
        <v>238091</v>
      </c>
      <c r="H9" s="81">
        <v>2375675</v>
      </c>
      <c r="I9" s="81">
        <v>1086464</v>
      </c>
      <c r="J9" s="81">
        <v>3462139</v>
      </c>
      <c r="K9" s="81">
        <v>2594682</v>
      </c>
      <c r="L9" s="81">
        <v>1198773</v>
      </c>
      <c r="M9" s="81">
        <v>3793455</v>
      </c>
      <c r="N9" s="48"/>
      <c r="O9" s="72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71</v>
      </c>
      <c r="B10" s="80">
        <v>23025</v>
      </c>
      <c r="C10" s="80">
        <v>11344</v>
      </c>
      <c r="D10" s="80">
        <v>34369</v>
      </c>
      <c r="E10" s="80">
        <v>35844</v>
      </c>
      <c r="F10" s="80">
        <v>22497</v>
      </c>
      <c r="G10" s="80">
        <v>58341</v>
      </c>
      <c r="H10" s="80">
        <v>378752</v>
      </c>
      <c r="I10" s="80">
        <v>132786</v>
      </c>
      <c r="J10" s="80">
        <v>511538</v>
      </c>
      <c r="K10" s="80">
        <v>437621</v>
      </c>
      <c r="L10" s="80">
        <v>166627</v>
      </c>
      <c r="M10" s="80">
        <v>604248</v>
      </c>
      <c r="N10" s="48"/>
      <c r="O10" s="72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72</v>
      </c>
      <c r="B11" s="81">
        <v>23171</v>
      </c>
      <c r="C11" s="81">
        <v>7559</v>
      </c>
      <c r="D11" s="81">
        <v>30730</v>
      </c>
      <c r="E11" s="81">
        <v>43161</v>
      </c>
      <c r="F11" s="81">
        <v>19306</v>
      </c>
      <c r="G11" s="81">
        <v>62467</v>
      </c>
      <c r="H11" s="81">
        <v>131150</v>
      </c>
      <c r="I11" s="81">
        <v>71171</v>
      </c>
      <c r="J11" s="81">
        <v>202321</v>
      </c>
      <c r="K11" s="81">
        <v>197482</v>
      </c>
      <c r="L11" s="81">
        <v>98036</v>
      </c>
      <c r="M11" s="81">
        <v>295518</v>
      </c>
      <c r="N11" s="48"/>
      <c r="O11" s="72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19</v>
      </c>
      <c r="B12" s="80">
        <v>32557</v>
      </c>
      <c r="C12" s="80">
        <v>18260</v>
      </c>
      <c r="D12" s="80">
        <v>50817</v>
      </c>
      <c r="E12" s="80">
        <v>59244</v>
      </c>
      <c r="F12" s="80">
        <v>19326</v>
      </c>
      <c r="G12" s="80">
        <v>78570</v>
      </c>
      <c r="H12" s="80">
        <v>324359</v>
      </c>
      <c r="I12" s="80">
        <v>99586</v>
      </c>
      <c r="J12" s="80">
        <v>423945</v>
      </c>
      <c r="K12" s="80">
        <v>416160</v>
      </c>
      <c r="L12" s="80">
        <v>137172</v>
      </c>
      <c r="M12" s="80">
        <v>553332</v>
      </c>
      <c r="N12" s="48"/>
      <c r="O12" s="72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20</v>
      </c>
      <c r="B13" s="81">
        <v>34955</v>
      </c>
      <c r="C13" s="81">
        <v>10502</v>
      </c>
      <c r="D13" s="81">
        <v>45457</v>
      </c>
      <c r="E13" s="81">
        <v>36249</v>
      </c>
      <c r="F13" s="81">
        <v>15659</v>
      </c>
      <c r="G13" s="81">
        <v>51908</v>
      </c>
      <c r="H13" s="81">
        <v>205452</v>
      </c>
      <c r="I13" s="81">
        <v>130155</v>
      </c>
      <c r="J13" s="81">
        <v>335607</v>
      </c>
      <c r="K13" s="81">
        <v>276656</v>
      </c>
      <c r="L13" s="81">
        <v>156316</v>
      </c>
      <c r="M13" s="81">
        <v>432972</v>
      </c>
      <c r="N13" s="48"/>
      <c r="O13" s="72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21</v>
      </c>
      <c r="B14" s="80">
        <v>23825</v>
      </c>
      <c r="C14" s="80">
        <v>11297</v>
      </c>
      <c r="D14" s="80">
        <v>35122</v>
      </c>
      <c r="E14" s="80">
        <v>23120</v>
      </c>
      <c r="F14" s="80">
        <v>14030</v>
      </c>
      <c r="G14" s="80">
        <v>37150</v>
      </c>
      <c r="H14" s="80">
        <v>129166</v>
      </c>
      <c r="I14" s="80">
        <v>54755</v>
      </c>
      <c r="J14" s="80">
        <v>183921</v>
      </c>
      <c r="K14" s="80">
        <v>176111</v>
      </c>
      <c r="L14" s="80">
        <v>80082</v>
      </c>
      <c r="M14" s="80">
        <v>256193</v>
      </c>
      <c r="N14" s="48"/>
      <c r="O14" s="72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22</v>
      </c>
      <c r="B15" s="81">
        <v>33821</v>
      </c>
      <c r="C15" s="81">
        <v>12178</v>
      </c>
      <c r="D15" s="81">
        <v>45999</v>
      </c>
      <c r="E15" s="81">
        <v>39672</v>
      </c>
      <c r="F15" s="81">
        <v>17769</v>
      </c>
      <c r="G15" s="81">
        <v>57441</v>
      </c>
      <c r="H15" s="81">
        <v>92916</v>
      </c>
      <c r="I15" s="81">
        <v>42888</v>
      </c>
      <c r="J15" s="81">
        <v>135804</v>
      </c>
      <c r="K15" s="81">
        <v>166409</v>
      </c>
      <c r="L15" s="81">
        <v>72835</v>
      </c>
      <c r="M15" s="81">
        <v>239244</v>
      </c>
      <c r="N15" s="48"/>
      <c r="O15" s="72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23</v>
      </c>
      <c r="B16" s="80">
        <v>7065</v>
      </c>
      <c r="C16" s="80">
        <v>4715</v>
      </c>
      <c r="D16" s="80">
        <v>11780</v>
      </c>
      <c r="E16" s="80">
        <v>7213</v>
      </c>
      <c r="F16" s="80">
        <v>4034</v>
      </c>
      <c r="G16" s="80">
        <v>11247</v>
      </c>
      <c r="H16" s="80">
        <v>12510</v>
      </c>
      <c r="I16" s="80">
        <v>4876</v>
      </c>
      <c r="J16" s="80">
        <v>17386</v>
      </c>
      <c r="K16" s="80">
        <v>26788</v>
      </c>
      <c r="L16" s="80">
        <v>13625</v>
      </c>
      <c r="M16" s="80">
        <v>40413</v>
      </c>
      <c r="N16" s="48"/>
      <c r="O16" s="72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24</v>
      </c>
      <c r="B17" s="81">
        <v>29797</v>
      </c>
      <c r="C17" s="81">
        <v>14008</v>
      </c>
      <c r="D17" s="81">
        <v>43805</v>
      </c>
      <c r="E17" s="81">
        <v>20605</v>
      </c>
      <c r="F17" s="81">
        <v>16265</v>
      </c>
      <c r="G17" s="81">
        <v>36870</v>
      </c>
      <c r="H17" s="81">
        <v>165617</v>
      </c>
      <c r="I17" s="81">
        <v>119926</v>
      </c>
      <c r="J17" s="81">
        <v>285543</v>
      </c>
      <c r="K17" s="81">
        <v>216019</v>
      </c>
      <c r="L17" s="81">
        <v>150199</v>
      </c>
      <c r="M17" s="81">
        <v>366218</v>
      </c>
      <c r="N17" s="48"/>
      <c r="O17" s="72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25</v>
      </c>
      <c r="B18" s="80">
        <v>31412</v>
      </c>
      <c r="C18" s="80">
        <v>10799</v>
      </c>
      <c r="D18" s="80">
        <v>42211</v>
      </c>
      <c r="E18" s="80">
        <v>50542</v>
      </c>
      <c r="F18" s="80">
        <v>22290</v>
      </c>
      <c r="G18" s="80">
        <v>72832</v>
      </c>
      <c r="H18" s="80">
        <v>63312</v>
      </c>
      <c r="I18" s="80">
        <v>20737</v>
      </c>
      <c r="J18" s="80">
        <v>84049</v>
      </c>
      <c r="K18" s="80">
        <v>145266</v>
      </c>
      <c r="L18" s="80">
        <v>53826</v>
      </c>
      <c r="M18" s="80">
        <v>199092</v>
      </c>
      <c r="N18" s="48"/>
      <c r="O18" s="72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73</v>
      </c>
      <c r="B19" s="81">
        <v>6610</v>
      </c>
      <c r="C19" s="81">
        <v>2851</v>
      </c>
      <c r="D19" s="81">
        <v>9461</v>
      </c>
      <c r="E19" s="81">
        <v>4291</v>
      </c>
      <c r="F19" s="81">
        <v>3327</v>
      </c>
      <c r="G19" s="81">
        <v>7618</v>
      </c>
      <c r="H19" s="81">
        <v>49174</v>
      </c>
      <c r="I19" s="81">
        <v>29410</v>
      </c>
      <c r="J19" s="81">
        <v>78584</v>
      </c>
      <c r="K19" s="81">
        <v>60075</v>
      </c>
      <c r="L19" s="81">
        <v>35588</v>
      </c>
      <c r="M19" s="81">
        <v>95663</v>
      </c>
      <c r="N19" s="48"/>
      <c r="O19" s="72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74</v>
      </c>
      <c r="B20" s="80">
        <v>18369</v>
      </c>
      <c r="C20" s="80">
        <v>9394</v>
      </c>
      <c r="D20" s="80">
        <v>27763</v>
      </c>
      <c r="E20" s="80">
        <v>27545</v>
      </c>
      <c r="F20" s="80">
        <v>11715</v>
      </c>
      <c r="G20" s="80">
        <v>39260</v>
      </c>
      <c r="H20" s="80">
        <v>63665</v>
      </c>
      <c r="I20" s="80">
        <v>39294</v>
      </c>
      <c r="J20" s="80">
        <v>102959</v>
      </c>
      <c r="K20" s="80">
        <v>109579</v>
      </c>
      <c r="L20" s="80">
        <v>60403</v>
      </c>
      <c r="M20" s="80">
        <v>169982</v>
      </c>
      <c r="N20" s="48"/>
      <c r="O20" s="72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3</v>
      </c>
      <c r="B21" s="82">
        <v>482788</v>
      </c>
      <c r="C21" s="82">
        <v>200647</v>
      </c>
      <c r="D21" s="82">
        <v>683435</v>
      </c>
      <c r="E21" s="82">
        <v>646537</v>
      </c>
      <c r="F21" s="82">
        <v>324275</v>
      </c>
      <c r="G21" s="82">
        <v>970812</v>
      </c>
      <c r="H21" s="82">
        <v>4847924</v>
      </c>
      <c r="I21" s="82">
        <v>2196696</v>
      </c>
      <c r="J21" s="82">
        <v>7044620</v>
      </c>
      <c r="K21" s="82">
        <v>5977249</v>
      </c>
      <c r="L21" s="82">
        <v>2721618</v>
      </c>
      <c r="M21" s="82">
        <v>8698867</v>
      </c>
      <c r="N21" s="35"/>
      <c r="O21" s="72"/>
    </row>
    <row r="22" spans="1:27" s="37" customFormat="1" ht="21" customHeight="1">
      <c r="A22" s="228" t="s">
        <v>79</v>
      </c>
      <c r="B22" s="229"/>
      <c r="C22" s="229"/>
      <c r="D22" s="229"/>
      <c r="E22" s="229"/>
      <c r="F22" s="229"/>
      <c r="G22" s="246"/>
      <c r="H22" s="246"/>
      <c r="I22" s="246"/>
      <c r="J22" s="246"/>
      <c r="K22" s="246"/>
      <c r="L22" s="246"/>
      <c r="M22" s="206" t="s">
        <v>5</v>
      </c>
      <c r="N22" s="36"/>
      <c r="O22" s="69"/>
    </row>
    <row r="23" spans="1:27" ht="21" customHeight="1"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D24" s="70"/>
      <c r="J24" s="47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70">
        <f t="shared" ref="B41:M41" si="0">ROUND(B23,0)</f>
        <v>0</v>
      </c>
      <c r="C41" s="70">
        <f t="shared" si="0"/>
        <v>0</v>
      </c>
      <c r="D41" s="70">
        <f t="shared" si="0"/>
        <v>0</v>
      </c>
      <c r="E41" s="70">
        <f t="shared" si="0"/>
        <v>0</v>
      </c>
      <c r="F41" s="70">
        <f t="shared" si="0"/>
        <v>0</v>
      </c>
      <c r="G41" s="70">
        <f t="shared" si="0"/>
        <v>0</v>
      </c>
      <c r="H41" s="70">
        <f t="shared" si="0"/>
        <v>0</v>
      </c>
      <c r="I41" s="70">
        <f t="shared" si="0"/>
        <v>0</v>
      </c>
      <c r="J41" s="70">
        <f t="shared" si="0"/>
        <v>0</v>
      </c>
      <c r="K41" s="70">
        <f t="shared" si="0"/>
        <v>0</v>
      </c>
      <c r="L41" s="70">
        <f t="shared" si="0"/>
        <v>0</v>
      </c>
      <c r="M41" s="70">
        <f t="shared" si="0"/>
        <v>0</v>
      </c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0">
    <mergeCell ref="A3:M4"/>
    <mergeCell ref="A5:C5"/>
    <mergeCell ref="G22:I22"/>
    <mergeCell ref="J22:L22"/>
    <mergeCell ref="H6:J6"/>
    <mergeCell ref="A6:A7"/>
    <mergeCell ref="K6:M6"/>
    <mergeCell ref="E6:G6"/>
    <mergeCell ref="B6:D6"/>
    <mergeCell ref="A22:F22"/>
  </mergeCells>
  <hyperlinks>
    <hyperlink ref="M22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M41"/>
  <sheetViews>
    <sheetView showGridLines="0" view="pageBreakPreview" zoomScale="90" zoomScaleNormal="75" zoomScaleSheetLayoutView="90" zoomScalePageLayoutView="70" workbookViewId="0"/>
  </sheetViews>
  <sheetFormatPr defaultColWidth="16.6328125" defaultRowHeight="21" customHeight="1"/>
  <cols>
    <col min="1" max="1" width="24.1796875" style="1" customWidth="1"/>
    <col min="2" max="13" width="16.6328125" style="1"/>
    <col min="14" max="16384" width="16.6328125" style="2"/>
  </cols>
  <sheetData>
    <row r="1" spans="1:13" ht="21" customHeight="1">
      <c r="A1" s="16"/>
      <c r="B1" s="16"/>
    </row>
    <row r="2" spans="1:13" s="13" customFormat="1" ht="30.5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55" t="s">
        <v>59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13" s="6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13" s="7" customFormat="1" ht="21" customHeight="1">
      <c r="A5" s="244" t="s">
        <v>125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</row>
    <row r="7" spans="1:13" s="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78" t="s">
        <v>2</v>
      </c>
      <c r="J7" s="78" t="s">
        <v>3</v>
      </c>
      <c r="K7" s="78" t="s">
        <v>1</v>
      </c>
      <c r="L7" s="78" t="s">
        <v>2</v>
      </c>
      <c r="M7" s="78" t="s">
        <v>3</v>
      </c>
    </row>
    <row r="8" spans="1:13" s="10" customFormat="1" ht="21" customHeight="1">
      <c r="A8" s="79" t="s">
        <v>69</v>
      </c>
      <c r="B8" s="80">
        <v>46233</v>
      </c>
      <c r="C8" s="80">
        <v>43391</v>
      </c>
      <c r="D8" s="80">
        <v>89624</v>
      </c>
      <c r="E8" s="80">
        <v>45493</v>
      </c>
      <c r="F8" s="80">
        <v>51306</v>
      </c>
      <c r="G8" s="80">
        <v>96799</v>
      </c>
      <c r="H8" s="80">
        <v>251742</v>
      </c>
      <c r="I8" s="80">
        <v>201419</v>
      </c>
      <c r="J8" s="80">
        <v>453161</v>
      </c>
      <c r="K8" s="80">
        <v>343468</v>
      </c>
      <c r="L8" s="80">
        <v>296116</v>
      </c>
      <c r="M8" s="80">
        <v>639584</v>
      </c>
    </row>
    <row r="9" spans="1:13" s="10" customFormat="1" ht="21" customHeight="1">
      <c r="A9" s="79" t="s">
        <v>70</v>
      </c>
      <c r="B9" s="81">
        <v>28617</v>
      </c>
      <c r="C9" s="81">
        <v>12597</v>
      </c>
      <c r="D9" s="81">
        <v>41214</v>
      </c>
      <c r="E9" s="81">
        <v>40266</v>
      </c>
      <c r="F9" s="81">
        <v>48984</v>
      </c>
      <c r="G9" s="81">
        <v>89250</v>
      </c>
      <c r="H9" s="81">
        <v>619445</v>
      </c>
      <c r="I9" s="81">
        <v>588578</v>
      </c>
      <c r="J9" s="81">
        <v>1208023</v>
      </c>
      <c r="K9" s="81">
        <v>688328</v>
      </c>
      <c r="L9" s="81">
        <v>650159</v>
      </c>
      <c r="M9" s="81">
        <v>1338487</v>
      </c>
    </row>
    <row r="10" spans="1:13" s="10" customFormat="1" ht="21" customHeight="1">
      <c r="A10" s="79" t="s">
        <v>71</v>
      </c>
      <c r="B10" s="80">
        <v>6700</v>
      </c>
      <c r="C10" s="80">
        <v>8526</v>
      </c>
      <c r="D10" s="80">
        <v>15226</v>
      </c>
      <c r="E10" s="80">
        <v>10682</v>
      </c>
      <c r="F10" s="80">
        <v>13603</v>
      </c>
      <c r="G10" s="80">
        <v>24285</v>
      </c>
      <c r="H10" s="80">
        <v>106894</v>
      </c>
      <c r="I10" s="80">
        <v>83849</v>
      </c>
      <c r="J10" s="80">
        <v>190743</v>
      </c>
      <c r="K10" s="80">
        <v>124276</v>
      </c>
      <c r="L10" s="80">
        <v>105978</v>
      </c>
      <c r="M10" s="80">
        <v>230254</v>
      </c>
    </row>
    <row r="11" spans="1:13" s="10" customFormat="1" ht="21" customHeight="1">
      <c r="A11" s="79" t="s">
        <v>72</v>
      </c>
      <c r="B11" s="81">
        <v>9933</v>
      </c>
      <c r="C11" s="81">
        <v>6321</v>
      </c>
      <c r="D11" s="81">
        <v>16254</v>
      </c>
      <c r="E11" s="81">
        <v>12177</v>
      </c>
      <c r="F11" s="81">
        <v>14617</v>
      </c>
      <c r="G11" s="81">
        <v>26794</v>
      </c>
      <c r="H11" s="81">
        <v>72744</v>
      </c>
      <c r="I11" s="81">
        <v>63106</v>
      </c>
      <c r="J11" s="81">
        <v>135850</v>
      </c>
      <c r="K11" s="81">
        <v>94854</v>
      </c>
      <c r="L11" s="81">
        <v>84044</v>
      </c>
      <c r="M11" s="81">
        <v>178898</v>
      </c>
    </row>
    <row r="12" spans="1:13" s="10" customFormat="1" ht="21" customHeight="1">
      <c r="A12" s="79" t="s">
        <v>19</v>
      </c>
      <c r="B12" s="80">
        <v>16596</v>
      </c>
      <c r="C12" s="80">
        <v>17126</v>
      </c>
      <c r="D12" s="80">
        <v>33722</v>
      </c>
      <c r="E12" s="80">
        <v>22743</v>
      </c>
      <c r="F12" s="80">
        <v>16506</v>
      </c>
      <c r="G12" s="80">
        <v>39249</v>
      </c>
      <c r="H12" s="80">
        <v>88677</v>
      </c>
      <c r="I12" s="80">
        <v>60995</v>
      </c>
      <c r="J12" s="80">
        <v>149672</v>
      </c>
      <c r="K12" s="80">
        <v>128016</v>
      </c>
      <c r="L12" s="80">
        <v>94627</v>
      </c>
      <c r="M12" s="80">
        <v>222643</v>
      </c>
    </row>
    <row r="13" spans="1:13" s="10" customFormat="1" ht="21" customHeight="1">
      <c r="A13" s="79" t="s">
        <v>20</v>
      </c>
      <c r="B13" s="81">
        <v>11040</v>
      </c>
      <c r="C13" s="81">
        <v>9162</v>
      </c>
      <c r="D13" s="81">
        <v>20202</v>
      </c>
      <c r="E13" s="81">
        <v>15359</v>
      </c>
      <c r="F13" s="81">
        <v>14462</v>
      </c>
      <c r="G13" s="81">
        <v>29821</v>
      </c>
      <c r="H13" s="81">
        <v>99659</v>
      </c>
      <c r="I13" s="81">
        <v>100827</v>
      </c>
      <c r="J13" s="81">
        <v>200486</v>
      </c>
      <c r="K13" s="81">
        <v>126058</v>
      </c>
      <c r="L13" s="81">
        <v>124451</v>
      </c>
      <c r="M13" s="81">
        <v>250509</v>
      </c>
    </row>
    <row r="14" spans="1:13" s="10" customFormat="1" ht="21" customHeight="1">
      <c r="A14" s="79" t="s">
        <v>21</v>
      </c>
      <c r="B14" s="80">
        <v>11492</v>
      </c>
      <c r="C14" s="80">
        <v>10550</v>
      </c>
      <c r="D14" s="80">
        <v>22042</v>
      </c>
      <c r="E14" s="80">
        <v>11617</v>
      </c>
      <c r="F14" s="80">
        <v>11470</v>
      </c>
      <c r="G14" s="80">
        <v>23087</v>
      </c>
      <c r="H14" s="80">
        <v>57600</v>
      </c>
      <c r="I14" s="80">
        <v>45939</v>
      </c>
      <c r="J14" s="80">
        <v>103539</v>
      </c>
      <c r="K14" s="80">
        <v>80709</v>
      </c>
      <c r="L14" s="80">
        <v>67959</v>
      </c>
      <c r="M14" s="80">
        <v>148668</v>
      </c>
    </row>
    <row r="15" spans="1:13" s="10" customFormat="1" ht="21" customHeight="1">
      <c r="A15" s="79" t="s">
        <v>22</v>
      </c>
      <c r="B15" s="81">
        <v>11079</v>
      </c>
      <c r="C15" s="81">
        <v>11708</v>
      </c>
      <c r="D15" s="81">
        <v>22787</v>
      </c>
      <c r="E15" s="81">
        <v>20180</v>
      </c>
      <c r="F15" s="81">
        <v>15773</v>
      </c>
      <c r="G15" s="81">
        <v>35953</v>
      </c>
      <c r="H15" s="81">
        <v>42185</v>
      </c>
      <c r="I15" s="81">
        <v>35264</v>
      </c>
      <c r="J15" s="81">
        <v>77449</v>
      </c>
      <c r="K15" s="81">
        <v>73444</v>
      </c>
      <c r="L15" s="81">
        <v>62745</v>
      </c>
      <c r="M15" s="81">
        <v>136189</v>
      </c>
    </row>
    <row r="16" spans="1:13" s="10" customFormat="1" ht="21" customHeight="1">
      <c r="A16" s="79" t="s">
        <v>23</v>
      </c>
      <c r="B16" s="80">
        <v>2156</v>
      </c>
      <c r="C16" s="80">
        <v>2518</v>
      </c>
      <c r="D16" s="80">
        <v>4674</v>
      </c>
      <c r="E16" s="80">
        <v>2384</v>
      </c>
      <c r="F16" s="80">
        <v>3572</v>
      </c>
      <c r="G16" s="80">
        <v>5956</v>
      </c>
      <c r="H16" s="80">
        <v>5065</v>
      </c>
      <c r="I16" s="80">
        <v>3533</v>
      </c>
      <c r="J16" s="80">
        <v>8598</v>
      </c>
      <c r="K16" s="80">
        <v>9605</v>
      </c>
      <c r="L16" s="80">
        <v>9623</v>
      </c>
      <c r="M16" s="80">
        <v>19228</v>
      </c>
    </row>
    <row r="17" spans="1:13" s="10" customFormat="1" ht="21" customHeight="1">
      <c r="A17" s="79" t="s">
        <v>24</v>
      </c>
      <c r="B17" s="81">
        <v>18193</v>
      </c>
      <c r="C17" s="81">
        <v>12984</v>
      </c>
      <c r="D17" s="81">
        <v>31177</v>
      </c>
      <c r="E17" s="81">
        <v>12818</v>
      </c>
      <c r="F17" s="81">
        <v>8423</v>
      </c>
      <c r="G17" s="81">
        <v>21241</v>
      </c>
      <c r="H17" s="81">
        <v>93569</v>
      </c>
      <c r="I17" s="81">
        <v>79115</v>
      </c>
      <c r="J17" s="81">
        <v>172684</v>
      </c>
      <c r="K17" s="81">
        <v>124580</v>
      </c>
      <c r="L17" s="81">
        <v>100522</v>
      </c>
      <c r="M17" s="81">
        <v>225102</v>
      </c>
    </row>
    <row r="18" spans="1:13" s="10" customFormat="1" ht="21" customHeight="1">
      <c r="A18" s="79" t="s">
        <v>25</v>
      </c>
      <c r="B18" s="80">
        <v>15223</v>
      </c>
      <c r="C18" s="80">
        <v>7438</v>
      </c>
      <c r="D18" s="80">
        <v>22661</v>
      </c>
      <c r="E18" s="80">
        <v>20725</v>
      </c>
      <c r="F18" s="80">
        <v>18240</v>
      </c>
      <c r="G18" s="80">
        <v>38965</v>
      </c>
      <c r="H18" s="80">
        <v>23293</v>
      </c>
      <c r="I18" s="80">
        <v>16287</v>
      </c>
      <c r="J18" s="80">
        <v>39580</v>
      </c>
      <c r="K18" s="80">
        <v>59241</v>
      </c>
      <c r="L18" s="80">
        <v>41965</v>
      </c>
      <c r="M18" s="80">
        <v>101206</v>
      </c>
    </row>
    <row r="19" spans="1:13" s="10" customFormat="1" ht="21" customHeight="1">
      <c r="A19" s="79" t="s">
        <v>73</v>
      </c>
      <c r="B19" s="81">
        <v>2035</v>
      </c>
      <c r="C19" s="81">
        <v>1345</v>
      </c>
      <c r="D19" s="81">
        <v>3380</v>
      </c>
      <c r="E19" s="81">
        <v>2799</v>
      </c>
      <c r="F19" s="81">
        <v>2997</v>
      </c>
      <c r="G19" s="81">
        <v>5796</v>
      </c>
      <c r="H19" s="81">
        <v>24386</v>
      </c>
      <c r="I19" s="81">
        <v>23887</v>
      </c>
      <c r="J19" s="81">
        <v>48273</v>
      </c>
      <c r="K19" s="81">
        <v>29220</v>
      </c>
      <c r="L19" s="81">
        <v>28229</v>
      </c>
      <c r="M19" s="81">
        <v>57449</v>
      </c>
    </row>
    <row r="20" spans="1:13" s="10" customFormat="1" ht="21" customHeight="1">
      <c r="A20" s="79" t="s">
        <v>74</v>
      </c>
      <c r="B20" s="80">
        <v>8809</v>
      </c>
      <c r="C20" s="80">
        <v>8478</v>
      </c>
      <c r="D20" s="80">
        <v>17287</v>
      </c>
      <c r="E20" s="80">
        <v>14382</v>
      </c>
      <c r="F20" s="80">
        <v>11715</v>
      </c>
      <c r="G20" s="80">
        <v>26097</v>
      </c>
      <c r="H20" s="80">
        <v>30654</v>
      </c>
      <c r="I20" s="80">
        <v>34295</v>
      </c>
      <c r="J20" s="80">
        <v>64949</v>
      </c>
      <c r="K20" s="80">
        <v>53845</v>
      </c>
      <c r="L20" s="80">
        <v>54488</v>
      </c>
      <c r="M20" s="80">
        <v>108333</v>
      </c>
    </row>
    <row r="21" spans="1:13" s="10" customFormat="1" ht="21" customHeight="1">
      <c r="A21" s="79" t="s">
        <v>3</v>
      </c>
      <c r="B21" s="82">
        <v>188106</v>
      </c>
      <c r="C21" s="82">
        <v>152144</v>
      </c>
      <c r="D21" s="82">
        <v>340250</v>
      </c>
      <c r="E21" s="82">
        <v>231625</v>
      </c>
      <c r="F21" s="82">
        <v>231668</v>
      </c>
      <c r="G21" s="82">
        <v>463293</v>
      </c>
      <c r="H21" s="82">
        <v>1515913</v>
      </c>
      <c r="I21" s="82">
        <v>1337094</v>
      </c>
      <c r="J21" s="82">
        <v>2853007</v>
      </c>
      <c r="K21" s="82">
        <v>1935644</v>
      </c>
      <c r="L21" s="82">
        <v>1720906</v>
      </c>
      <c r="M21" s="82">
        <v>3656550</v>
      </c>
    </row>
    <row r="22" spans="1:13" s="14" customFormat="1" ht="21" customHeight="1">
      <c r="A22" s="251" t="s">
        <v>79</v>
      </c>
      <c r="B22" s="252"/>
      <c r="C22" s="252"/>
      <c r="D22" s="253"/>
      <c r="E22" s="254"/>
      <c r="F22" s="254"/>
      <c r="G22" s="253"/>
      <c r="H22" s="254"/>
      <c r="I22" s="254"/>
      <c r="J22" s="253"/>
      <c r="K22" s="254"/>
      <c r="L22" s="254"/>
      <c r="M22" s="206" t="s">
        <v>5</v>
      </c>
    </row>
    <row r="23" spans="1:13" ht="21" customHeight="1">
      <c r="A23" s="20"/>
      <c r="B23" s="85"/>
      <c r="C23" s="20"/>
      <c r="D23" s="20"/>
      <c r="E23" s="20"/>
      <c r="F23" s="20"/>
      <c r="G23" s="20"/>
      <c r="H23" s="20"/>
      <c r="I23" s="20"/>
      <c r="J23" s="20"/>
      <c r="K23" s="21"/>
      <c r="L23" s="21"/>
      <c r="M23" s="23"/>
    </row>
    <row r="24" spans="1:13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</row>
    <row r="25" spans="1:13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</row>
    <row r="26" spans="1:13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</row>
    <row r="27" spans="1:13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</row>
    <row r="28" spans="1:13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13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13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13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13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</sheetData>
  <mergeCells count="11">
    <mergeCell ref="A3:M4"/>
    <mergeCell ref="A5:C5"/>
    <mergeCell ref="A6:A7"/>
    <mergeCell ref="K6:M6"/>
    <mergeCell ref="B6:D6"/>
    <mergeCell ref="E6:G6"/>
    <mergeCell ref="A22:C22"/>
    <mergeCell ref="D22:F22"/>
    <mergeCell ref="G22:I22"/>
    <mergeCell ref="J22:L22"/>
    <mergeCell ref="H6:J6"/>
  </mergeCells>
  <phoneticPr fontId="41" type="noConversion"/>
  <hyperlinks>
    <hyperlink ref="M22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42"/>
  <sheetViews>
    <sheetView showGridLines="0" view="pageBreakPreview" zoomScale="90" zoomScaleNormal="85" zoomScaleSheetLayoutView="90" zoomScalePageLayoutView="70" workbookViewId="0">
      <selection activeCell="A3" sqref="A3:M4"/>
    </sheetView>
  </sheetViews>
  <sheetFormatPr defaultColWidth="16.6328125" defaultRowHeight="21" customHeight="1"/>
  <cols>
    <col min="1" max="1" width="30.1796875" style="1" customWidth="1"/>
    <col min="2" max="13" width="16.6328125" style="1"/>
    <col min="14" max="16384" width="16.6328125" style="2"/>
  </cols>
  <sheetData>
    <row r="1" spans="1:26" ht="21" customHeight="1">
      <c r="A1" s="27"/>
      <c r="B1" s="27"/>
    </row>
    <row r="2" spans="1:26" ht="31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55" t="s">
        <v>58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4" spans="1:26" s="6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spans="1:26" s="7" customFormat="1" ht="21" customHeight="1">
      <c r="A5" s="244" t="s">
        <v>124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49" t="s">
        <v>15</v>
      </c>
      <c r="B6" s="247" t="s">
        <v>16</v>
      </c>
      <c r="C6" s="248"/>
      <c r="D6" s="248"/>
      <c r="E6" s="247" t="s">
        <v>17</v>
      </c>
      <c r="F6" s="248"/>
      <c r="G6" s="248"/>
      <c r="H6" s="247" t="s">
        <v>18</v>
      </c>
      <c r="I6" s="248"/>
      <c r="J6" s="248"/>
      <c r="K6" s="247" t="s">
        <v>3</v>
      </c>
      <c r="L6" s="248"/>
      <c r="M6" s="248"/>
      <c r="N6" s="256"/>
      <c r="O6" s="257"/>
    </row>
    <row r="7" spans="1:26" s="19" customFormat="1" ht="21" customHeight="1">
      <c r="A7" s="250"/>
      <c r="B7" s="78" t="s">
        <v>1</v>
      </c>
      <c r="C7" s="78" t="s">
        <v>2</v>
      </c>
      <c r="D7" s="78" t="s">
        <v>3</v>
      </c>
      <c r="E7" s="78" t="s">
        <v>1</v>
      </c>
      <c r="F7" s="78" t="s">
        <v>2</v>
      </c>
      <c r="G7" s="78" t="s">
        <v>3</v>
      </c>
      <c r="H7" s="78" t="s">
        <v>1</v>
      </c>
      <c r="I7" s="78" t="s">
        <v>2</v>
      </c>
      <c r="J7" s="78" t="s">
        <v>3</v>
      </c>
      <c r="K7" s="78" t="s">
        <v>1</v>
      </c>
      <c r="L7" s="78" t="s">
        <v>2</v>
      </c>
      <c r="M7" s="78" t="s">
        <v>3</v>
      </c>
      <c r="N7" s="256"/>
      <c r="O7" s="257"/>
    </row>
    <row r="8" spans="1:26" s="17" customFormat="1" ht="21" customHeight="1">
      <c r="A8" s="79" t="s">
        <v>69</v>
      </c>
      <c r="B8" s="80">
        <v>105992</v>
      </c>
      <c r="C8" s="80">
        <v>17080</v>
      </c>
      <c r="D8" s="80">
        <v>123072</v>
      </c>
      <c r="E8" s="80">
        <v>100507</v>
      </c>
      <c r="F8" s="80">
        <v>21711</v>
      </c>
      <c r="G8" s="80">
        <v>122218</v>
      </c>
      <c r="H8" s="80">
        <v>604434</v>
      </c>
      <c r="I8" s="80">
        <v>163229</v>
      </c>
      <c r="J8" s="80">
        <v>767663</v>
      </c>
      <c r="K8" s="80">
        <v>810933</v>
      </c>
      <c r="L8" s="80">
        <v>202020</v>
      </c>
      <c r="M8" s="80">
        <v>1012953</v>
      </c>
      <c r="N8" s="48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s="17" customFormat="1" ht="21" customHeight="1">
      <c r="A9" s="79" t="s">
        <v>70</v>
      </c>
      <c r="B9" s="81">
        <v>37339</v>
      </c>
      <c r="C9" s="81">
        <v>14672</v>
      </c>
      <c r="D9" s="81">
        <v>52011</v>
      </c>
      <c r="E9" s="81">
        <v>112785</v>
      </c>
      <c r="F9" s="81">
        <v>36056</v>
      </c>
      <c r="G9" s="81">
        <v>148841</v>
      </c>
      <c r="H9" s="81">
        <v>1756230</v>
      </c>
      <c r="I9" s="81">
        <v>497886</v>
      </c>
      <c r="J9" s="81">
        <v>2254116</v>
      </c>
      <c r="K9" s="81">
        <v>1906354</v>
      </c>
      <c r="L9" s="81">
        <v>548614</v>
      </c>
      <c r="M9" s="81">
        <v>2454968</v>
      </c>
      <c r="N9" s="48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s="17" customFormat="1" ht="21" customHeight="1">
      <c r="A10" s="79" t="s">
        <v>71</v>
      </c>
      <c r="B10" s="80">
        <v>16325</v>
      </c>
      <c r="C10" s="80">
        <v>2818</v>
      </c>
      <c r="D10" s="80">
        <v>19143</v>
      </c>
      <c r="E10" s="80">
        <v>25162</v>
      </c>
      <c r="F10" s="80">
        <v>8894</v>
      </c>
      <c r="G10" s="80">
        <v>34056</v>
      </c>
      <c r="H10" s="80">
        <v>271858</v>
      </c>
      <c r="I10" s="80">
        <v>48937</v>
      </c>
      <c r="J10" s="80">
        <v>320795</v>
      </c>
      <c r="K10" s="80">
        <v>313345</v>
      </c>
      <c r="L10" s="80">
        <v>60649</v>
      </c>
      <c r="M10" s="80">
        <v>373994</v>
      </c>
      <c r="N10" s="48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s="17" customFormat="1" ht="21" customHeight="1">
      <c r="A11" s="79" t="s">
        <v>72</v>
      </c>
      <c r="B11" s="81">
        <v>13238</v>
      </c>
      <c r="C11" s="81">
        <v>1238</v>
      </c>
      <c r="D11" s="81">
        <v>14476</v>
      </c>
      <c r="E11" s="81">
        <v>30984</v>
      </c>
      <c r="F11" s="81">
        <v>4689</v>
      </c>
      <c r="G11" s="81">
        <v>35673</v>
      </c>
      <c r="H11" s="81">
        <v>58406</v>
      </c>
      <c r="I11" s="81">
        <v>8065</v>
      </c>
      <c r="J11" s="81">
        <v>66471</v>
      </c>
      <c r="K11" s="81">
        <v>102628</v>
      </c>
      <c r="L11" s="81">
        <v>13992</v>
      </c>
      <c r="M11" s="81">
        <v>116620</v>
      </c>
      <c r="N11" s="48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s="17" customFormat="1" ht="21" customHeight="1">
      <c r="A12" s="79" t="s">
        <v>19</v>
      </c>
      <c r="B12" s="80">
        <v>15961</v>
      </c>
      <c r="C12" s="80">
        <v>1134</v>
      </c>
      <c r="D12" s="80">
        <v>17095</v>
      </c>
      <c r="E12" s="80">
        <v>36501</v>
      </c>
      <c r="F12" s="80">
        <v>2820</v>
      </c>
      <c r="G12" s="80">
        <v>39321</v>
      </c>
      <c r="H12" s="80">
        <v>235682</v>
      </c>
      <c r="I12" s="80">
        <v>38591</v>
      </c>
      <c r="J12" s="80">
        <v>274273</v>
      </c>
      <c r="K12" s="80">
        <v>288144</v>
      </c>
      <c r="L12" s="80">
        <v>42545</v>
      </c>
      <c r="M12" s="80">
        <v>330689</v>
      </c>
      <c r="N12" s="48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s="17" customFormat="1" ht="21" customHeight="1">
      <c r="A13" s="79" t="s">
        <v>20</v>
      </c>
      <c r="B13" s="81">
        <v>23915</v>
      </c>
      <c r="C13" s="81">
        <v>1340</v>
      </c>
      <c r="D13" s="81">
        <v>25255</v>
      </c>
      <c r="E13" s="81">
        <v>20890</v>
      </c>
      <c r="F13" s="81">
        <v>1197</v>
      </c>
      <c r="G13" s="81">
        <v>22087</v>
      </c>
      <c r="H13" s="81">
        <v>105793</v>
      </c>
      <c r="I13" s="81">
        <v>29328</v>
      </c>
      <c r="J13" s="81">
        <v>135121</v>
      </c>
      <c r="K13" s="81">
        <v>150598</v>
      </c>
      <c r="L13" s="81">
        <v>31865</v>
      </c>
      <c r="M13" s="81">
        <v>182463</v>
      </c>
      <c r="N13" s="48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s="17" customFormat="1" ht="21" customHeight="1">
      <c r="A14" s="79" t="s">
        <v>21</v>
      </c>
      <c r="B14" s="80">
        <v>12333</v>
      </c>
      <c r="C14" s="80">
        <v>747</v>
      </c>
      <c r="D14" s="80">
        <v>13080</v>
      </c>
      <c r="E14" s="80">
        <v>11503</v>
      </c>
      <c r="F14" s="80">
        <v>2560</v>
      </c>
      <c r="G14" s="80">
        <v>14063</v>
      </c>
      <c r="H14" s="80">
        <v>71566</v>
      </c>
      <c r="I14" s="80">
        <v>8816</v>
      </c>
      <c r="J14" s="80">
        <v>80382</v>
      </c>
      <c r="K14" s="80">
        <v>95402</v>
      </c>
      <c r="L14" s="80">
        <v>12123</v>
      </c>
      <c r="M14" s="80">
        <v>107525</v>
      </c>
      <c r="N14" s="48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s="17" customFormat="1" ht="21" customHeight="1">
      <c r="A15" s="79" t="s">
        <v>22</v>
      </c>
      <c r="B15" s="81">
        <v>22742</v>
      </c>
      <c r="C15" s="81">
        <v>470</v>
      </c>
      <c r="D15" s="81">
        <v>23212</v>
      </c>
      <c r="E15" s="81">
        <v>19492</v>
      </c>
      <c r="F15" s="81">
        <v>1996</v>
      </c>
      <c r="G15" s="81">
        <v>21488</v>
      </c>
      <c r="H15" s="81">
        <v>50731</v>
      </c>
      <c r="I15" s="81">
        <v>7624</v>
      </c>
      <c r="J15" s="81">
        <v>58355</v>
      </c>
      <c r="K15" s="81">
        <v>92965</v>
      </c>
      <c r="L15" s="81">
        <v>10090</v>
      </c>
      <c r="M15" s="81">
        <v>103055</v>
      </c>
      <c r="N15" s="48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s="17" customFormat="1" ht="21" customHeight="1">
      <c r="A16" s="79" t="s">
        <v>23</v>
      </c>
      <c r="B16" s="80">
        <v>4909</v>
      </c>
      <c r="C16" s="80">
        <v>2197</v>
      </c>
      <c r="D16" s="80">
        <v>7106</v>
      </c>
      <c r="E16" s="80">
        <v>4829</v>
      </c>
      <c r="F16" s="80">
        <v>462</v>
      </c>
      <c r="G16" s="80">
        <v>5291</v>
      </c>
      <c r="H16" s="80">
        <v>7445</v>
      </c>
      <c r="I16" s="80">
        <v>1343</v>
      </c>
      <c r="J16" s="80">
        <v>8788</v>
      </c>
      <c r="K16" s="80">
        <v>17183</v>
      </c>
      <c r="L16" s="80">
        <v>4002</v>
      </c>
      <c r="M16" s="80">
        <v>21185</v>
      </c>
      <c r="N16" s="48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s="17" customFormat="1" ht="21" customHeight="1">
      <c r="A17" s="79" t="s">
        <v>24</v>
      </c>
      <c r="B17" s="81">
        <v>11604</v>
      </c>
      <c r="C17" s="81">
        <v>1024</v>
      </c>
      <c r="D17" s="81">
        <v>12628</v>
      </c>
      <c r="E17" s="81">
        <v>7787</v>
      </c>
      <c r="F17" s="81">
        <v>7842</v>
      </c>
      <c r="G17" s="81">
        <v>15629</v>
      </c>
      <c r="H17" s="81">
        <v>72048</v>
      </c>
      <c r="I17" s="81">
        <v>40811</v>
      </c>
      <c r="J17" s="81">
        <v>112859</v>
      </c>
      <c r="K17" s="81">
        <v>91439</v>
      </c>
      <c r="L17" s="81">
        <v>49677</v>
      </c>
      <c r="M17" s="81">
        <v>141116</v>
      </c>
      <c r="N17" s="48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s="17" customFormat="1" ht="21" customHeight="1">
      <c r="A18" s="79" t="s">
        <v>25</v>
      </c>
      <c r="B18" s="80">
        <v>16189</v>
      </c>
      <c r="C18" s="80">
        <v>3361</v>
      </c>
      <c r="D18" s="80">
        <v>19550</v>
      </c>
      <c r="E18" s="80">
        <v>29817</v>
      </c>
      <c r="F18" s="80">
        <v>4050</v>
      </c>
      <c r="G18" s="80">
        <v>33867</v>
      </c>
      <c r="H18" s="80">
        <v>40019</v>
      </c>
      <c r="I18" s="80">
        <v>4450</v>
      </c>
      <c r="J18" s="80">
        <v>44469</v>
      </c>
      <c r="K18" s="80">
        <v>86025</v>
      </c>
      <c r="L18" s="80">
        <v>11861</v>
      </c>
      <c r="M18" s="80">
        <v>97886</v>
      </c>
      <c r="N18" s="48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s="17" customFormat="1" ht="21" customHeight="1">
      <c r="A19" s="79" t="s">
        <v>73</v>
      </c>
      <c r="B19" s="81">
        <v>4575</v>
      </c>
      <c r="C19" s="81">
        <v>1506</v>
      </c>
      <c r="D19" s="81">
        <v>6081</v>
      </c>
      <c r="E19" s="81">
        <v>1492</v>
      </c>
      <c r="F19" s="81">
        <v>330</v>
      </c>
      <c r="G19" s="81">
        <v>1822</v>
      </c>
      <c r="H19" s="81">
        <v>24788</v>
      </c>
      <c r="I19" s="81">
        <v>5523</v>
      </c>
      <c r="J19" s="81">
        <v>30311</v>
      </c>
      <c r="K19" s="81">
        <v>30855</v>
      </c>
      <c r="L19" s="81">
        <v>7359</v>
      </c>
      <c r="M19" s="81">
        <v>38214</v>
      </c>
      <c r="N19" s="48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s="17" customFormat="1" ht="21" customHeight="1">
      <c r="A20" s="79" t="s">
        <v>74</v>
      </c>
      <c r="B20" s="80">
        <v>9560</v>
      </c>
      <c r="C20" s="80">
        <v>916</v>
      </c>
      <c r="D20" s="80">
        <v>10476</v>
      </c>
      <c r="E20" s="80">
        <v>13163</v>
      </c>
      <c r="F20" s="80">
        <v>0</v>
      </c>
      <c r="G20" s="80">
        <v>13163</v>
      </c>
      <c r="H20" s="80">
        <v>33011</v>
      </c>
      <c r="I20" s="80">
        <v>4999</v>
      </c>
      <c r="J20" s="80">
        <v>38010</v>
      </c>
      <c r="K20" s="80">
        <v>55734</v>
      </c>
      <c r="L20" s="80">
        <v>5915</v>
      </c>
      <c r="M20" s="80">
        <v>61649</v>
      </c>
      <c r="N20" s="48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s="17" customFormat="1" ht="21" customHeight="1">
      <c r="A21" s="79" t="s">
        <v>3</v>
      </c>
      <c r="B21" s="82">
        <v>294682</v>
      </c>
      <c r="C21" s="82">
        <v>48503</v>
      </c>
      <c r="D21" s="82">
        <v>343185</v>
      </c>
      <c r="E21" s="82">
        <v>414912</v>
      </c>
      <c r="F21" s="82">
        <v>92607</v>
      </c>
      <c r="G21" s="82">
        <v>507519</v>
      </c>
      <c r="H21" s="82">
        <v>3332011</v>
      </c>
      <c r="I21" s="82">
        <v>859602</v>
      </c>
      <c r="J21" s="82">
        <v>4191613</v>
      </c>
      <c r="K21" s="82">
        <v>4041605</v>
      </c>
      <c r="L21" s="82">
        <v>1000712</v>
      </c>
      <c r="M21" s="82">
        <v>5042317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s="14" customFormat="1" ht="21" customHeight="1">
      <c r="A22" s="251" t="s">
        <v>79</v>
      </c>
      <c r="B22" s="252"/>
      <c r="C22" s="252"/>
      <c r="D22" s="253"/>
      <c r="E22" s="254"/>
      <c r="F22" s="254"/>
      <c r="G22" s="253"/>
      <c r="H22" s="254"/>
      <c r="I22" s="254"/>
      <c r="J22" s="253"/>
      <c r="K22" s="254"/>
      <c r="L22" s="254"/>
      <c r="M22" s="206" t="s">
        <v>5</v>
      </c>
      <c r="N22" s="2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21" customHeight="1">
      <c r="M23" s="50"/>
      <c r="N23" s="25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26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26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26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26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  <row r="42" spans="2:13" ht="21" customHeight="1"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</row>
  </sheetData>
  <mergeCells count="12">
    <mergeCell ref="A3:M4"/>
    <mergeCell ref="N6:O7"/>
    <mergeCell ref="A5:C5"/>
    <mergeCell ref="A22:C22"/>
    <mergeCell ref="D22:F22"/>
    <mergeCell ref="G22:I22"/>
    <mergeCell ref="J22:L22"/>
    <mergeCell ref="A6:A7"/>
    <mergeCell ref="K6:M6"/>
    <mergeCell ref="B6:D6"/>
    <mergeCell ref="E6:G6"/>
    <mergeCell ref="H6:J6"/>
  </mergeCells>
  <hyperlinks>
    <hyperlink ref="M22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Q28"/>
  <sheetViews>
    <sheetView showGridLines="0" view="pageBreakPreview" zoomScale="90" zoomScaleNormal="80" zoomScaleSheetLayoutView="90" zoomScalePageLayoutView="70" workbookViewId="0">
      <selection activeCell="C2" sqref="C2"/>
    </sheetView>
  </sheetViews>
  <sheetFormatPr defaultColWidth="16.6328125" defaultRowHeight="21" customHeight="1"/>
  <cols>
    <col min="1" max="16384" width="16.6328125" style="4"/>
  </cols>
  <sheetData>
    <row r="1" spans="1:17" ht="21" customHeight="1">
      <c r="A1" s="16"/>
      <c r="B1" s="16"/>
    </row>
    <row r="2" spans="1:17" s="13" customFormat="1" ht="29.5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7" s="13" customFormat="1" ht="21" customHeight="1">
      <c r="A3" s="255" t="s">
        <v>66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</row>
    <row r="4" spans="1:17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</row>
    <row r="5" spans="1:17" s="3" customFormat="1" ht="21" customHeight="1">
      <c r="A5" s="244" t="s">
        <v>126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7" s="22" customFormat="1" ht="21" customHeight="1">
      <c r="A6" s="261" t="s">
        <v>26</v>
      </c>
      <c r="B6" s="261" t="s">
        <v>27</v>
      </c>
      <c r="C6" s="261"/>
      <c r="D6" s="261"/>
      <c r="E6" s="261" t="s">
        <v>28</v>
      </c>
      <c r="F6" s="261"/>
      <c r="G6" s="261"/>
      <c r="H6" s="261" t="s">
        <v>29</v>
      </c>
      <c r="I6" s="261"/>
      <c r="J6" s="261"/>
      <c r="K6" s="261" t="s">
        <v>30</v>
      </c>
      <c r="L6" s="261"/>
      <c r="M6" s="261"/>
      <c r="N6" s="261" t="s">
        <v>3</v>
      </c>
      <c r="O6" s="261"/>
      <c r="P6" s="261"/>
      <c r="Q6" s="260"/>
    </row>
    <row r="7" spans="1:17" s="22" customFormat="1" ht="21" customHeight="1">
      <c r="A7" s="261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'1.4'!E7</f>
        <v>Males</v>
      </c>
      <c r="L7" s="83" t="str">
        <f>'1.4'!F7</f>
        <v>Females</v>
      </c>
      <c r="M7" s="83" t="str">
        <f>'1.4'!G7</f>
        <v>Total</v>
      </c>
      <c r="N7" s="83" t="str">
        <f>'1.4'!K7</f>
        <v>Males</v>
      </c>
      <c r="O7" s="83" t="str">
        <f>'1.4'!L7</f>
        <v>Females</v>
      </c>
      <c r="P7" s="83" t="str">
        <f>'1.4'!M7</f>
        <v>Total</v>
      </c>
      <c r="Q7" s="260"/>
    </row>
    <row r="8" spans="1:17" s="22" customFormat="1" ht="21" customHeight="1">
      <c r="A8" s="79" t="str">
        <f>'1.4'!$B$6</f>
        <v>January</v>
      </c>
      <c r="B8" s="80">
        <v>466235</v>
      </c>
      <c r="C8" s="80">
        <v>197836</v>
      </c>
      <c r="D8" s="80">
        <v>664071</v>
      </c>
      <c r="E8" s="80">
        <v>16103</v>
      </c>
      <c r="F8" s="80">
        <v>2811</v>
      </c>
      <c r="G8" s="80">
        <v>18914</v>
      </c>
      <c r="H8" s="80">
        <v>450</v>
      </c>
      <c r="I8" s="80">
        <v>0</v>
      </c>
      <c r="J8" s="80">
        <v>0</v>
      </c>
      <c r="K8" s="80">
        <v>0</v>
      </c>
      <c r="L8" s="80">
        <v>0</v>
      </c>
      <c r="M8" s="80">
        <v>0</v>
      </c>
      <c r="N8" s="80">
        <v>482788</v>
      </c>
      <c r="O8" s="80">
        <v>200647</v>
      </c>
      <c r="P8" s="80">
        <v>683435</v>
      </c>
      <c r="Q8" s="260"/>
    </row>
    <row r="9" spans="1:17" s="22" customFormat="1" ht="21" customHeight="1">
      <c r="A9" s="79" t="str">
        <f>'1.4'!$E$6</f>
        <v>February</v>
      </c>
      <c r="B9" s="81">
        <v>616351</v>
      </c>
      <c r="C9" s="81">
        <v>313343</v>
      </c>
      <c r="D9" s="81">
        <v>929694</v>
      </c>
      <c r="E9" s="81">
        <v>29065</v>
      </c>
      <c r="F9" s="81">
        <v>10932</v>
      </c>
      <c r="G9" s="81">
        <v>39997</v>
      </c>
      <c r="H9" s="81">
        <v>1121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646537</v>
      </c>
      <c r="O9" s="81">
        <v>324275</v>
      </c>
      <c r="P9" s="81">
        <v>970812</v>
      </c>
      <c r="Q9" s="28"/>
    </row>
    <row r="10" spans="1:17" s="22" customFormat="1" ht="21" customHeight="1">
      <c r="A10" s="79" t="str">
        <f>'1.4'!$H$6</f>
        <v>March</v>
      </c>
      <c r="B10" s="80">
        <v>4683610</v>
      </c>
      <c r="C10" s="80">
        <v>2153704</v>
      </c>
      <c r="D10" s="80">
        <v>6837314</v>
      </c>
      <c r="E10" s="80">
        <v>136648</v>
      </c>
      <c r="F10" s="80">
        <v>32887</v>
      </c>
      <c r="G10" s="80">
        <v>169535</v>
      </c>
      <c r="H10" s="80">
        <v>22076</v>
      </c>
      <c r="I10" s="80">
        <v>6829</v>
      </c>
      <c r="J10" s="80">
        <v>27262</v>
      </c>
      <c r="K10" s="80">
        <v>5590</v>
      </c>
      <c r="L10" s="80">
        <v>3276</v>
      </c>
      <c r="M10" s="80">
        <v>8572</v>
      </c>
      <c r="N10" s="80">
        <v>4847924</v>
      </c>
      <c r="O10" s="80">
        <v>2196696</v>
      </c>
      <c r="P10" s="80">
        <v>7044620</v>
      </c>
      <c r="Q10" s="28"/>
    </row>
    <row r="11" spans="1:17" s="22" customFormat="1" ht="21" customHeight="1">
      <c r="A11" s="79" t="s">
        <v>3</v>
      </c>
      <c r="B11" s="82">
        <v>5766196</v>
      </c>
      <c r="C11" s="82">
        <v>2664883</v>
      </c>
      <c r="D11" s="82">
        <v>8431079</v>
      </c>
      <c r="E11" s="82">
        <v>181816</v>
      </c>
      <c r="F11" s="82">
        <v>46630</v>
      </c>
      <c r="G11" s="82">
        <v>228446</v>
      </c>
      <c r="H11" s="82">
        <v>23647</v>
      </c>
      <c r="I11" s="82">
        <v>6829</v>
      </c>
      <c r="J11" s="82">
        <v>27262</v>
      </c>
      <c r="K11" s="82">
        <v>5590</v>
      </c>
      <c r="L11" s="82">
        <v>3276</v>
      </c>
      <c r="M11" s="82">
        <v>8572</v>
      </c>
      <c r="N11" s="82">
        <v>5977249</v>
      </c>
      <c r="O11" s="82">
        <v>2721618</v>
      </c>
      <c r="P11" s="82">
        <v>8698867</v>
      </c>
      <c r="Q11" s="28"/>
    </row>
    <row r="12" spans="1:17" s="14" customFormat="1" ht="21" customHeight="1">
      <c r="A12" s="258" t="s">
        <v>79</v>
      </c>
      <c r="B12" s="259"/>
      <c r="C12" s="259"/>
      <c r="D12" s="259"/>
      <c r="E12" s="259"/>
      <c r="F12" s="51"/>
      <c r="G12" s="51"/>
      <c r="H12" s="51"/>
      <c r="I12" s="51"/>
      <c r="J12" s="51"/>
      <c r="K12" s="51"/>
      <c r="L12" s="51"/>
      <c r="M12" s="51"/>
      <c r="N12" s="51"/>
      <c r="O12" s="67"/>
      <c r="P12" s="206" t="s">
        <v>5</v>
      </c>
      <c r="Q12" s="26"/>
    </row>
    <row r="13" spans="1:17" ht="21" customHeight="1">
      <c r="N13" s="65"/>
      <c r="O13" s="65"/>
      <c r="P13" s="65"/>
    </row>
    <row r="14" spans="1:17" ht="21" customHeight="1"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O14" s="66"/>
    </row>
    <row r="15" spans="1:17" ht="21" customHeight="1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</row>
    <row r="16" spans="1:17" ht="21" customHeight="1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</row>
    <row r="17" spans="2:16" ht="21" customHeight="1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</row>
    <row r="18" spans="2:16" ht="21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</row>
    <row r="19" spans="2:16" ht="21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</row>
    <row r="20" spans="2:16" ht="21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</row>
    <row r="21" spans="2:16" ht="21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</row>
    <row r="22" spans="2:16" ht="21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</row>
    <row r="23" spans="2:16" ht="21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</row>
    <row r="25" spans="2:16" ht="21" customHeight="1"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</row>
    <row r="26" spans="2:16" ht="21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</row>
    <row r="27" spans="2:16" ht="21" customHeight="1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</row>
    <row r="28" spans="2:16" ht="21" customHeight="1"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</sheetData>
  <protectedRanges>
    <protectedRange sqref="A3 B4:P4" name="نطاق1"/>
    <protectedRange sqref="A9:A10 A6:P8 B9:P11" name="نطاق1_1_2"/>
  </protectedRanges>
  <mergeCells count="10">
    <mergeCell ref="A3:P4"/>
    <mergeCell ref="A12:E12"/>
    <mergeCell ref="A5:C5"/>
    <mergeCell ref="Q6:Q8"/>
    <mergeCell ref="A6:A7"/>
    <mergeCell ref="B6:D6"/>
    <mergeCell ref="E6:G6"/>
    <mergeCell ref="H6:J6"/>
    <mergeCell ref="N6:P6"/>
    <mergeCell ref="K6:M6"/>
  </mergeCells>
  <hyperlinks>
    <hyperlink ref="P12" location="' Index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S23"/>
  <sheetViews>
    <sheetView showGridLines="0" view="pageBreakPreview" zoomScale="90" zoomScaleNormal="86" zoomScaleSheetLayoutView="90" zoomScalePageLayoutView="70" workbookViewId="0">
      <selection activeCell="C2" sqref="C2"/>
    </sheetView>
  </sheetViews>
  <sheetFormatPr defaultColWidth="16.6328125" defaultRowHeight="21" customHeight="1"/>
  <cols>
    <col min="1" max="16384" width="16.6328125" style="4"/>
  </cols>
  <sheetData>
    <row r="1" spans="1:19" ht="21" customHeight="1">
      <c r="A1" s="27"/>
      <c r="B1" s="27"/>
    </row>
    <row r="2" spans="1:19" s="2" customFormat="1" ht="30.5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38"/>
      <c r="S2" s="39"/>
    </row>
    <row r="3" spans="1:19" s="2" customFormat="1" ht="21" customHeight="1">
      <c r="A3" s="255" t="s">
        <v>67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38"/>
      <c r="S3" s="39"/>
    </row>
    <row r="4" spans="1:19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</row>
    <row r="5" spans="1:19" s="3" customFormat="1" ht="21" customHeight="1">
      <c r="A5" s="244" t="s">
        <v>127</v>
      </c>
      <c r="B5" s="245"/>
      <c r="C5" s="245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9" ht="21" customHeight="1">
      <c r="A6" s="249" t="s">
        <v>26</v>
      </c>
      <c r="B6" s="262" t="s">
        <v>27</v>
      </c>
      <c r="C6" s="263"/>
      <c r="D6" s="264"/>
      <c r="E6" s="262" t="s">
        <v>28</v>
      </c>
      <c r="F6" s="263"/>
      <c r="G6" s="264"/>
      <c r="H6" s="262" t="s">
        <v>29</v>
      </c>
      <c r="I6" s="263"/>
      <c r="J6" s="264"/>
      <c r="K6" s="262" t="s">
        <v>30</v>
      </c>
      <c r="L6" s="263"/>
      <c r="M6" s="264"/>
      <c r="N6" s="262" t="s">
        <v>3</v>
      </c>
      <c r="O6" s="263"/>
      <c r="P6" s="264"/>
      <c r="Q6" s="256"/>
      <c r="R6" s="257"/>
    </row>
    <row r="7" spans="1:19" ht="21" customHeight="1">
      <c r="A7" s="250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'1.4'!E7</f>
        <v>Males</v>
      </c>
      <c r="L7" s="83" t="str">
        <f>'1.4'!F7</f>
        <v>Females</v>
      </c>
      <c r="M7" s="83" t="str">
        <f>'1.4'!G7</f>
        <v>Total</v>
      </c>
      <c r="N7" s="83" t="str">
        <f>'1.4'!K7</f>
        <v>Males</v>
      </c>
      <c r="O7" s="83" t="str">
        <f>'1.4'!L7</f>
        <v>Females</v>
      </c>
      <c r="P7" s="83" t="str">
        <f>'1.4'!M7</f>
        <v>Total</v>
      </c>
      <c r="Q7" s="256"/>
      <c r="R7" s="257"/>
    </row>
    <row r="8" spans="1:19" ht="21" customHeight="1">
      <c r="A8" s="79" t="s">
        <v>16</v>
      </c>
      <c r="B8" s="80">
        <v>179733</v>
      </c>
      <c r="C8" s="80">
        <v>150839</v>
      </c>
      <c r="D8" s="80">
        <v>330572</v>
      </c>
      <c r="E8" s="80">
        <v>7923</v>
      </c>
      <c r="F8" s="80">
        <v>1305</v>
      </c>
      <c r="G8" s="80">
        <v>9228</v>
      </c>
      <c r="H8" s="80">
        <v>450</v>
      </c>
      <c r="I8" s="80">
        <v>0</v>
      </c>
      <c r="J8" s="80">
        <v>0</v>
      </c>
      <c r="K8" s="80">
        <v>0</v>
      </c>
      <c r="L8" s="80">
        <v>0</v>
      </c>
      <c r="M8" s="80">
        <v>0</v>
      </c>
      <c r="N8" s="80">
        <v>188106</v>
      </c>
      <c r="O8" s="80">
        <v>152144</v>
      </c>
      <c r="P8" s="80">
        <v>340250</v>
      </c>
      <c r="Q8" s="256"/>
      <c r="R8" s="257"/>
    </row>
    <row r="9" spans="1:19" ht="21" customHeight="1">
      <c r="A9" s="79" t="s">
        <v>17</v>
      </c>
      <c r="B9" s="81">
        <v>224900</v>
      </c>
      <c r="C9" s="81">
        <v>228734</v>
      </c>
      <c r="D9" s="81">
        <v>453634</v>
      </c>
      <c r="E9" s="81">
        <v>5604</v>
      </c>
      <c r="F9" s="81">
        <v>2934</v>
      </c>
      <c r="G9" s="81">
        <v>8538</v>
      </c>
      <c r="H9" s="81">
        <v>1121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231625</v>
      </c>
      <c r="O9" s="81">
        <v>231668</v>
      </c>
      <c r="P9" s="81">
        <v>463293</v>
      </c>
      <c r="Q9" s="30"/>
      <c r="R9" s="28"/>
    </row>
    <row r="10" spans="1:19" ht="21" customHeight="1">
      <c r="A10" s="79" t="s">
        <v>18</v>
      </c>
      <c r="B10" s="80">
        <v>1494928</v>
      </c>
      <c r="C10" s="80">
        <v>1315490</v>
      </c>
      <c r="D10" s="80">
        <v>2810418</v>
      </c>
      <c r="E10" s="80">
        <v>19048</v>
      </c>
      <c r="F10" s="80">
        <v>18842</v>
      </c>
      <c r="G10" s="80">
        <v>37890</v>
      </c>
      <c r="H10" s="80">
        <v>1643</v>
      </c>
      <c r="I10" s="80">
        <v>2160</v>
      </c>
      <c r="J10" s="80">
        <v>2160</v>
      </c>
      <c r="K10" s="80">
        <v>294</v>
      </c>
      <c r="L10" s="80">
        <v>602</v>
      </c>
      <c r="M10" s="80">
        <v>602</v>
      </c>
      <c r="N10" s="80">
        <v>1515913</v>
      </c>
      <c r="O10" s="80">
        <v>1337094</v>
      </c>
      <c r="P10" s="80">
        <v>2853007</v>
      </c>
      <c r="Q10" s="30"/>
      <c r="R10" s="28"/>
    </row>
    <row r="11" spans="1:19" ht="21" customHeight="1">
      <c r="A11" s="79" t="s">
        <v>3</v>
      </c>
      <c r="B11" s="82">
        <v>1899561</v>
      </c>
      <c r="C11" s="82">
        <v>1695063</v>
      </c>
      <c r="D11" s="82">
        <v>3594624</v>
      </c>
      <c r="E11" s="82">
        <v>32575</v>
      </c>
      <c r="F11" s="82">
        <v>23081</v>
      </c>
      <c r="G11" s="82">
        <v>55656</v>
      </c>
      <c r="H11" s="82">
        <v>3214</v>
      </c>
      <c r="I11" s="82">
        <v>2160</v>
      </c>
      <c r="J11" s="82">
        <v>2160</v>
      </c>
      <c r="K11" s="82">
        <v>294</v>
      </c>
      <c r="L11" s="82">
        <v>602</v>
      </c>
      <c r="M11" s="82">
        <v>602</v>
      </c>
      <c r="N11" s="82">
        <v>1935644</v>
      </c>
      <c r="O11" s="82">
        <v>1720906</v>
      </c>
      <c r="P11" s="82">
        <v>3656550</v>
      </c>
      <c r="Q11" s="73"/>
      <c r="R11" s="28"/>
    </row>
    <row r="12" spans="1:19" s="37" customFormat="1" ht="21" customHeight="1">
      <c r="A12" s="228" t="s">
        <v>79</v>
      </c>
      <c r="B12" s="229"/>
      <c r="C12" s="229"/>
      <c r="D12" s="229"/>
      <c r="E12" s="229"/>
      <c r="F12" s="229"/>
      <c r="G12" s="49"/>
      <c r="H12" s="49"/>
      <c r="I12" s="49"/>
      <c r="J12" s="49"/>
      <c r="K12" s="49"/>
      <c r="L12" s="49"/>
      <c r="M12" s="49"/>
      <c r="N12" s="49"/>
      <c r="O12" s="49"/>
      <c r="P12" s="206" t="s">
        <v>5</v>
      </c>
      <c r="Q12" s="26"/>
    </row>
    <row r="13" spans="1:19" ht="21" customHeight="1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</row>
    <row r="15" spans="1:19" ht="21" customHeight="1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</row>
    <row r="16" spans="1:19" ht="21" customHeight="1"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</row>
    <row r="17" spans="2:16" ht="21" customHeight="1"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</row>
    <row r="18" spans="2:16" ht="21" customHeight="1"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</row>
    <row r="19" spans="2:16" ht="21" customHeight="1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</row>
    <row r="20" spans="2:16" ht="21" customHeight="1"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</row>
    <row r="21" spans="2:16" ht="21" customHeight="1">
      <c r="L21" s="44"/>
      <c r="M21" s="44"/>
    </row>
    <row r="22" spans="2:16" ht="21" customHeight="1">
      <c r="L22" s="44"/>
      <c r="M22" s="44"/>
    </row>
    <row r="23" spans="2:16" ht="21" customHeight="1">
      <c r="L23" s="44"/>
      <c r="M23" s="44"/>
    </row>
  </sheetData>
  <protectedRanges>
    <protectedRange sqref="A3 B4:P4" name="نطاق1_3"/>
    <protectedRange sqref="A5:P5" name="نطاق1_3_1"/>
    <protectedRange sqref="A6:A7" name="نطاق1_1_2"/>
    <protectedRange sqref="A8:P8 A9:O10 P9:P11" name="نطاق1_1_2_1"/>
    <protectedRange sqref="B6:P7" name="نطاق1_1_2_2"/>
  </protectedRanges>
  <mergeCells count="10">
    <mergeCell ref="A3:P4"/>
    <mergeCell ref="A12:F12"/>
    <mergeCell ref="A5:C5"/>
    <mergeCell ref="Q6:R8"/>
    <mergeCell ref="A6:A7"/>
    <mergeCell ref="H6:J6"/>
    <mergeCell ref="K6:M6"/>
    <mergeCell ref="N6:P6"/>
    <mergeCell ref="B6:D6"/>
    <mergeCell ref="E6:G6"/>
  </mergeCells>
  <hyperlinks>
    <hyperlink ref="P12" location="' Index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R22"/>
  <sheetViews>
    <sheetView showGridLines="0" view="pageBreakPreview" zoomScale="90" zoomScaleNormal="87" zoomScaleSheetLayoutView="90" zoomScalePageLayoutView="70" workbookViewId="0"/>
  </sheetViews>
  <sheetFormatPr defaultColWidth="16.6328125" defaultRowHeight="21" customHeight="1"/>
  <cols>
    <col min="1" max="16384" width="16.6328125" style="4"/>
  </cols>
  <sheetData>
    <row r="1" spans="1:18" ht="21" customHeight="1">
      <c r="A1" s="27"/>
      <c r="B1" s="27"/>
      <c r="C1" s="43"/>
      <c r="D1" s="43"/>
      <c r="E1" s="12"/>
    </row>
    <row r="2" spans="1:18" s="13" customFormat="1" ht="28.5" customHeight="1">
      <c r="A2" s="27"/>
      <c r="B2" s="27"/>
      <c r="C2" s="43"/>
      <c r="D2" s="43"/>
      <c r="E2" s="4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8" s="13" customFormat="1" ht="21" customHeight="1">
      <c r="A3" s="255" t="s">
        <v>68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</row>
    <row r="4" spans="1:18" s="5" customFormat="1" ht="21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</row>
    <row r="5" spans="1:18" s="3" customFormat="1" ht="21" customHeight="1">
      <c r="A5" s="265" t="s">
        <v>128</v>
      </c>
      <c r="B5" s="265"/>
      <c r="C5" s="265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</row>
    <row r="6" spans="1:18" ht="21" customHeight="1">
      <c r="A6" s="261" t="s">
        <v>26</v>
      </c>
      <c r="B6" s="261" t="s">
        <v>27</v>
      </c>
      <c r="C6" s="261"/>
      <c r="D6" s="261"/>
      <c r="E6" s="261" t="s">
        <v>28</v>
      </c>
      <c r="F6" s="261"/>
      <c r="G6" s="261"/>
      <c r="H6" s="261" t="s">
        <v>29</v>
      </c>
      <c r="I6" s="261"/>
      <c r="J6" s="261"/>
      <c r="K6" s="261" t="s">
        <v>30</v>
      </c>
      <c r="L6" s="261"/>
      <c r="M6" s="261"/>
      <c r="N6" s="261" t="s">
        <v>3</v>
      </c>
      <c r="O6" s="261"/>
      <c r="P6" s="261"/>
      <c r="Q6" s="256"/>
      <c r="R6" s="257"/>
    </row>
    <row r="7" spans="1:18" ht="21" customHeight="1">
      <c r="A7" s="261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'1.4'!H7</f>
        <v>Males</v>
      </c>
      <c r="I7" s="83" t="str">
        <f>'1.4'!I7</f>
        <v>Females</v>
      </c>
      <c r="J7" s="83" t="str">
        <f>'1.4'!J7</f>
        <v>Total</v>
      </c>
      <c r="K7" s="83" t="str">
        <f>'1.4'!E7</f>
        <v>Males</v>
      </c>
      <c r="L7" s="83" t="str">
        <f>'1.4'!F7</f>
        <v>Females</v>
      </c>
      <c r="M7" s="83" t="str">
        <f>'1.4'!G7</f>
        <v>Total</v>
      </c>
      <c r="N7" s="83" t="str">
        <f>'1.4'!K7</f>
        <v>Males</v>
      </c>
      <c r="O7" s="83" t="str">
        <f>'1.4'!L7</f>
        <v>Females</v>
      </c>
      <c r="P7" s="83" t="str">
        <f>'1.4'!M7</f>
        <v>Total</v>
      </c>
      <c r="Q7" s="256"/>
      <c r="R7" s="257"/>
    </row>
    <row r="8" spans="1:18" ht="21" customHeight="1">
      <c r="A8" s="79" t="s">
        <v>16</v>
      </c>
      <c r="B8" s="80">
        <v>286502</v>
      </c>
      <c r="C8" s="80">
        <v>46997</v>
      </c>
      <c r="D8" s="80">
        <v>333499</v>
      </c>
      <c r="E8" s="80">
        <v>8180</v>
      </c>
      <c r="F8" s="80">
        <v>1506</v>
      </c>
      <c r="G8" s="80">
        <v>9686</v>
      </c>
      <c r="H8" s="80">
        <v>0</v>
      </c>
      <c r="I8" s="80">
        <v>0</v>
      </c>
      <c r="J8" s="80">
        <v>0</v>
      </c>
      <c r="K8" s="80">
        <v>0</v>
      </c>
      <c r="L8" s="80">
        <v>0</v>
      </c>
      <c r="M8" s="80">
        <v>0</v>
      </c>
      <c r="N8" s="80">
        <v>294682</v>
      </c>
      <c r="O8" s="80">
        <v>48503</v>
      </c>
      <c r="P8" s="80">
        <v>343185</v>
      </c>
      <c r="Q8" s="256"/>
      <c r="R8" s="257"/>
    </row>
    <row r="9" spans="1:18" ht="21" customHeight="1">
      <c r="A9" s="79" t="s">
        <v>17</v>
      </c>
      <c r="B9" s="81">
        <v>391451</v>
      </c>
      <c r="C9" s="81">
        <v>84609</v>
      </c>
      <c r="D9" s="81">
        <v>476060</v>
      </c>
      <c r="E9" s="81">
        <v>23461</v>
      </c>
      <c r="F9" s="81">
        <v>7998</v>
      </c>
      <c r="G9" s="81">
        <v>31459</v>
      </c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414912</v>
      </c>
      <c r="O9" s="81">
        <v>92607</v>
      </c>
      <c r="P9" s="81">
        <v>507519</v>
      </c>
      <c r="Q9" s="28"/>
      <c r="R9" s="28"/>
    </row>
    <row r="10" spans="1:18" ht="21" customHeight="1">
      <c r="A10" s="79" t="s">
        <v>18</v>
      </c>
      <c r="B10" s="80">
        <v>3188682</v>
      </c>
      <c r="C10" s="80">
        <v>838214</v>
      </c>
      <c r="D10" s="80">
        <v>4026896</v>
      </c>
      <c r="E10" s="80">
        <v>117600</v>
      </c>
      <c r="F10" s="80">
        <v>14045</v>
      </c>
      <c r="G10" s="80">
        <v>131645</v>
      </c>
      <c r="H10" s="80">
        <v>20433</v>
      </c>
      <c r="I10" s="80">
        <v>4669</v>
      </c>
      <c r="J10" s="80">
        <v>25102</v>
      </c>
      <c r="K10" s="80">
        <v>5296</v>
      </c>
      <c r="L10" s="80">
        <v>2674</v>
      </c>
      <c r="M10" s="80">
        <v>7970</v>
      </c>
      <c r="N10" s="80">
        <v>3332011</v>
      </c>
      <c r="O10" s="80">
        <v>859602</v>
      </c>
      <c r="P10" s="80">
        <v>4191613</v>
      </c>
      <c r="Q10" s="28"/>
      <c r="R10" s="28"/>
    </row>
    <row r="11" spans="1:18" ht="21" customHeight="1">
      <c r="A11" s="78" t="s">
        <v>3</v>
      </c>
      <c r="B11" s="84">
        <v>3866635</v>
      </c>
      <c r="C11" s="84">
        <v>969820</v>
      </c>
      <c r="D11" s="84">
        <v>4836455</v>
      </c>
      <c r="E11" s="84">
        <v>149241</v>
      </c>
      <c r="F11" s="84">
        <v>23549</v>
      </c>
      <c r="G11" s="84">
        <v>172790</v>
      </c>
      <c r="H11" s="84">
        <v>20433</v>
      </c>
      <c r="I11" s="84">
        <v>4669</v>
      </c>
      <c r="J11" s="84">
        <v>25102</v>
      </c>
      <c r="K11" s="84">
        <v>5296</v>
      </c>
      <c r="L11" s="84">
        <v>2674</v>
      </c>
      <c r="M11" s="84">
        <v>7970</v>
      </c>
      <c r="N11" s="84">
        <v>4041605</v>
      </c>
      <c r="O11" s="84">
        <v>1000712</v>
      </c>
      <c r="P11" s="84">
        <v>5042317</v>
      </c>
      <c r="Q11" s="73"/>
      <c r="R11" s="28"/>
    </row>
    <row r="12" spans="1:18" s="14" customFormat="1" ht="21" customHeight="1">
      <c r="A12" s="228" t="s">
        <v>79</v>
      </c>
      <c r="B12" s="229"/>
      <c r="C12" s="229"/>
      <c r="D12" s="229"/>
      <c r="E12" s="22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206" t="s">
        <v>5</v>
      </c>
      <c r="Q12" s="36"/>
    </row>
    <row r="14" spans="1:18" ht="21" customHeight="1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</row>
    <row r="15" spans="1:18" ht="21" customHeight="1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</row>
    <row r="16" spans="1:18" ht="21" customHeight="1"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</row>
    <row r="17" spans="2:16" ht="21" customHeight="1"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</row>
    <row r="18" spans="2:16" ht="21" customHeight="1"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</row>
    <row r="19" spans="2:16" ht="21" customHeight="1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</row>
    <row r="20" spans="2:16" ht="21" customHeight="1"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</row>
    <row r="21" spans="2:16" ht="21" customHeight="1">
      <c r="H21" s="44"/>
      <c r="I21" s="44"/>
      <c r="J21" s="44"/>
      <c r="K21" s="44"/>
      <c r="L21" s="44"/>
    </row>
    <row r="22" spans="2:16" ht="21" customHeight="1">
      <c r="H22" s="44"/>
      <c r="I22" s="44"/>
      <c r="J22" s="44"/>
      <c r="K22" s="44"/>
      <c r="L22" s="44"/>
    </row>
  </sheetData>
  <protectedRanges>
    <protectedRange sqref="A3 B4:P4" name="نطاق1_3"/>
    <protectedRange sqref="A6:A7" name="نطاق1_1_2"/>
    <protectedRange sqref="A8:P10" name="نطاق1_1_2_1"/>
    <protectedRange sqref="B6:P7" name="نطاق1_1_2_2"/>
  </protectedRanges>
  <mergeCells count="10">
    <mergeCell ref="A3:P4"/>
    <mergeCell ref="A12:E12"/>
    <mergeCell ref="A5:C5"/>
    <mergeCell ref="Q6:R8"/>
    <mergeCell ref="A6:A7"/>
    <mergeCell ref="N6:P6"/>
    <mergeCell ref="H6:J6"/>
    <mergeCell ref="K6:M6"/>
    <mergeCell ref="B6:D6"/>
    <mergeCell ref="E6:G6"/>
  </mergeCells>
  <hyperlinks>
    <hyperlink ref="P12" location="' Index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Props1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30</vt:i4>
      </vt:variant>
      <vt:variant>
        <vt:lpstr>النطاقات المسماة</vt:lpstr>
      </vt:variant>
      <vt:variant>
        <vt:i4>30</vt:i4>
      </vt:variant>
    </vt:vector>
  </HeadingPairs>
  <TitlesOfParts>
    <vt:vector size="60" baseType="lpstr">
      <vt:lpstr> Index</vt:lpstr>
      <vt:lpstr>1.0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2.0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' Index'!Print_Area</vt:lpstr>
      <vt:lpstr>'1.0'!Print_Area</vt:lpstr>
      <vt:lpstr>'1.1'!Print_Area</vt:lpstr>
      <vt:lpstr>'1.10'!Print_Area</vt:lpstr>
      <vt:lpstr>'1.11'!Print_Area</vt:lpstr>
      <vt:lpstr>'1.12'!Print_Area</vt:lpstr>
      <vt:lpstr>'1.13'!Print_Area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'2.0'!Print_Area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محمد المطيري - Mohammed Almutairi</cp:lastModifiedBy>
  <cp:lastPrinted>2021-10-17T09:50:41Z</cp:lastPrinted>
  <dcterms:created xsi:type="dcterms:W3CDTF">2016-11-30T06:52:29Z</dcterms:created>
  <dcterms:modified xsi:type="dcterms:W3CDTF">2025-08-18T07:43:48Z</dcterms:modified>
</cp:coreProperties>
</file>