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مجلد جديد/"/>
    </mc:Choice>
  </mc:AlternateContent>
  <xr:revisionPtr revIDLastSave="75" documentId="13_ncr:1_{5440DC27-B4DD-4D35-94BC-92E1022BFDE3}" xr6:coauthVersionLast="47" xr6:coauthVersionMax="47" xr10:uidLastSave="{A73576C7-65EC-466F-9D26-C80AF0EF850D}"/>
  <bookViews>
    <workbookView xWindow="-110" yWindow="-110" windowWidth="21820" windowHeight="14020" tabRatio="711" xr2:uid="{00000000-000D-0000-FFFF-FFFF00000000}"/>
  </bookViews>
  <sheets>
    <sheet name="Index" sheetId="212" r:id="rId1"/>
    <sheet name="0.0" sheetId="231" r:id="rId2"/>
    <sheet name="1.0" sheetId="207" r:id="rId3"/>
    <sheet name="1.1" sheetId="145" r:id="rId4"/>
    <sheet name="1.2" sheetId="3" r:id="rId5"/>
    <sheet name="1.3" sheetId="6" r:id="rId6"/>
    <sheet name="1.4" sheetId="25" r:id="rId7"/>
    <sheet name="1.5" sheetId="72" r:id="rId8"/>
    <sheet name="1.6" sheetId="75" r:id="rId9"/>
    <sheet name="1.7" sheetId="78" r:id="rId10"/>
    <sheet name="1.8" sheetId="206" r:id="rId11"/>
    <sheet name="1.9" sheetId="172" r:id="rId12"/>
    <sheet name="1.10" sheetId="208" r:id="rId13"/>
    <sheet name="1.11" sheetId="209" r:id="rId14"/>
    <sheet name="1.12" sheetId="210" r:id="rId15"/>
    <sheet name="2.0" sheetId="229" r:id="rId16"/>
    <sheet name="2.1" sheetId="213" r:id="rId17"/>
    <sheet name="2.2" sheetId="214" r:id="rId18"/>
    <sheet name="2.3" sheetId="215" r:id="rId19"/>
    <sheet name="2.4" sheetId="216" r:id="rId20"/>
    <sheet name="2.5" sheetId="217" r:id="rId21"/>
    <sheet name="2.6" sheetId="218" r:id="rId22"/>
    <sheet name="2.7" sheetId="219" r:id="rId23"/>
    <sheet name="2.8" sheetId="220" r:id="rId24"/>
    <sheet name="2.9" sheetId="223" r:id="rId25"/>
    <sheet name="2.10" sheetId="224" r:id="rId26"/>
    <sheet name="2.11" sheetId="225" r:id="rId27"/>
    <sheet name="2.12" sheetId="226" r:id="rId28"/>
    <sheet name="2.13" sheetId="227" r:id="rId29"/>
    <sheet name="2.14" sheetId="230" r:id="rId30"/>
  </sheets>
  <definedNames>
    <definedName name="_xlnm.Print_Area" localSheetId="1">'0.0'!$A$1:$B$13</definedName>
    <definedName name="_xlnm.Print_Area" localSheetId="2">'1.0'!$A$1:$D$10</definedName>
    <definedName name="_xlnm.Print_Area" localSheetId="3">'1.1'!$A$1:$J$16</definedName>
    <definedName name="_xlnm.Print_Area" localSheetId="12">'1.10'!$A$1:$D$11</definedName>
    <definedName name="_xlnm.Print_Area" localSheetId="13">'1.11'!$A$1:$E$14</definedName>
    <definedName name="_xlnm.Print_Area" localSheetId="14">'1.12'!$A$1:$B$10</definedName>
    <definedName name="_xlnm.Print_Area" localSheetId="4">'1.2'!$A$1:$M$22</definedName>
    <definedName name="_xlnm.Print_Area" localSheetId="5">'1.3'!$A$1:$M$22</definedName>
    <definedName name="_xlnm.Print_Area" localSheetId="6">'1.4'!$A$1:$M$22</definedName>
    <definedName name="_xlnm.Print_Area" localSheetId="7">'1.5'!$A$1:$J$12</definedName>
    <definedName name="_xlnm.Print_Area" localSheetId="8">'1.6'!$A$1:$J$12</definedName>
    <definedName name="_xlnm.Print_Area" localSheetId="9">'1.7'!$A$1:$J$12</definedName>
    <definedName name="_xlnm.Print_Area" localSheetId="10">'1.8'!$A$1:$E$11</definedName>
    <definedName name="_xlnm.Print_Area" localSheetId="11">'1.9'!$A$1:$E$12</definedName>
    <definedName name="_xlnm.Print_Area" localSheetId="15">'2.0'!$A$1:$D$13</definedName>
    <definedName name="_xlnm.Print_Area" localSheetId="16">'2.1'!$A$1:$J$17</definedName>
    <definedName name="_xlnm.Print_Area" localSheetId="25">'2.10'!$A$1:$E$12</definedName>
    <definedName name="_xlnm.Print_Area" localSheetId="26">'2.11'!$A$1:$D$12</definedName>
    <definedName name="_xlnm.Print_Area" localSheetId="27">'2.12'!$A$1:$E$12</definedName>
    <definedName name="_xlnm.Print_Area" localSheetId="28">'2.13'!$A$1:$B$10</definedName>
    <definedName name="_xlnm.Print_Area" localSheetId="29">'2.14'!$A$1:$D$10</definedName>
    <definedName name="_xlnm.Print_Area" localSheetId="17">'2.2'!$A$1:$M$23</definedName>
    <definedName name="_xlnm.Print_Area" localSheetId="18">'2.3'!$A$1:$M$23</definedName>
    <definedName name="_xlnm.Print_Area" localSheetId="19">'2.4'!$A$1:$M$23</definedName>
    <definedName name="_xlnm.Print_Area" localSheetId="20">'2.5'!$A$1:$J$13</definedName>
    <definedName name="_xlnm.Print_Area" localSheetId="21">'2.6'!$A$1:$J$13</definedName>
    <definedName name="_xlnm.Print_Area" localSheetId="22">'2.7'!$A$1:$J$13</definedName>
    <definedName name="_xlnm.Print_Area" localSheetId="23">'2.8'!$A$1:$E$12</definedName>
    <definedName name="_xlnm.Print_Area" localSheetId="24">'2.9'!$A$1:$E$15</definedName>
    <definedName name="_xlnm.Print_Area" localSheetId="0">Index!$A$1:$B$36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19" l="1"/>
  <c r="G10" i="219"/>
  <c r="G11" i="219"/>
  <c r="G8" i="219"/>
  <c r="F9" i="219"/>
  <c r="F10" i="219"/>
  <c r="F11" i="219"/>
  <c r="F8" i="219"/>
  <c r="E9" i="219"/>
  <c r="E10" i="219"/>
  <c r="E11" i="219"/>
  <c r="E8" i="219"/>
  <c r="G9" i="218"/>
  <c r="G10" i="218"/>
  <c r="G11" i="218"/>
  <c r="G8" i="218"/>
  <c r="F9" i="218"/>
  <c r="F10" i="218"/>
  <c r="F11" i="218"/>
  <c r="E9" i="218"/>
  <c r="E10" i="218"/>
  <c r="E11" i="218"/>
  <c r="F8" i="218"/>
  <c r="E8" i="218"/>
  <c r="F9" i="217"/>
  <c r="G9" i="217" s="1"/>
  <c r="F10" i="217"/>
  <c r="F11" i="217"/>
  <c r="G11" i="217" s="1"/>
  <c r="F8" i="217"/>
  <c r="G10" i="217"/>
  <c r="E9" i="217"/>
  <c r="E10" i="217"/>
  <c r="E11" i="217"/>
  <c r="E8" i="217"/>
  <c r="G9" i="78"/>
  <c r="G10" i="78"/>
  <c r="G11" i="78"/>
  <c r="G8" i="78"/>
  <c r="F9" i="78"/>
  <c r="F10" i="78"/>
  <c r="F11" i="78"/>
  <c r="F8" i="78"/>
  <c r="E9" i="78"/>
  <c r="E10" i="78"/>
  <c r="E11" i="78"/>
  <c r="E8" i="78"/>
  <c r="G9" i="75"/>
  <c r="G10" i="75"/>
  <c r="G11" i="75"/>
  <c r="G8" i="75"/>
  <c r="F9" i="75"/>
  <c r="F10" i="75"/>
  <c r="F11" i="75"/>
  <c r="F8" i="75"/>
  <c r="E9" i="75"/>
  <c r="E10" i="75"/>
  <c r="E11" i="75"/>
  <c r="E8" i="75"/>
  <c r="F11" i="72"/>
  <c r="E11" i="72"/>
  <c r="G9" i="72"/>
  <c r="G10" i="72"/>
  <c r="F9" i="72"/>
  <c r="F10" i="72"/>
  <c r="F8" i="72"/>
  <c r="E9" i="72"/>
  <c r="E10" i="72"/>
  <c r="E8" i="72"/>
  <c r="G8" i="72" s="1"/>
  <c r="G11" i="72" s="1"/>
  <c r="E28" i="224"/>
  <c r="D28" i="224"/>
  <c r="C28" i="224"/>
  <c r="B28" i="224"/>
  <c r="E33" i="223"/>
  <c r="D33" i="223"/>
  <c r="C33" i="223"/>
  <c r="B33" i="223"/>
  <c r="E26" i="220"/>
  <c r="D26" i="220"/>
  <c r="C26" i="220"/>
  <c r="B26" i="220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G8" i="217" l="1"/>
  <c r="E31" i="172"/>
  <c r="D31" i="172"/>
  <c r="C31" i="172"/>
  <c r="B31" i="172"/>
  <c r="S17" i="145" l="1"/>
  <c r="S18" i="145"/>
  <c r="S24" i="145" s="1"/>
  <c r="S32" i="145" s="1"/>
  <c r="S19" i="145"/>
  <c r="S26" i="145"/>
  <c r="S34" i="145" s="1"/>
  <c r="S27" i="145"/>
  <c r="S20" i="145"/>
  <c r="S28" i="145" s="1"/>
  <c r="S21" i="145"/>
  <c r="S29" i="145" s="1"/>
  <c r="S22" i="145"/>
  <c r="S30" i="145" s="1"/>
  <c r="S23" i="145"/>
  <c r="S25" i="145"/>
  <c r="S33" i="145" s="1"/>
  <c r="S31" i="145"/>
</calcChain>
</file>

<file path=xl/sharedStrings.xml><?xml version="1.0" encoding="utf-8"?>
<sst xmlns="http://schemas.openxmlformats.org/spreadsheetml/2006/main" count="622" uniqueCount="160">
  <si>
    <t>0 - 14</t>
  </si>
  <si>
    <t>15 - 24</t>
  </si>
  <si>
    <t>25 -34</t>
  </si>
  <si>
    <t>35 - 44</t>
  </si>
  <si>
    <t>45 - 54</t>
  </si>
  <si>
    <t>55 - 64</t>
  </si>
  <si>
    <t>65+</t>
  </si>
  <si>
    <t xml:space="preserve"> 
(تشمل زوار المدينة كوجهة رئيسة وزوار المدينة وجهة إضافية)</t>
  </si>
  <si>
    <t>0 - 15</t>
  </si>
  <si>
    <t>16-25</t>
  </si>
  <si>
    <t>26-45</t>
  </si>
  <si>
    <t>46-60</t>
  </si>
  <si>
    <t>60+</t>
  </si>
  <si>
    <t xml:space="preserve">المعتمرون غير السعوديين من الداخل حسب عدد مرات العمرة و الشهر والجنس للربع الأول لعام 2026 </t>
  </si>
  <si>
    <t xml:space="preserve"> Umrah Statistics for Q1 2026</t>
  </si>
  <si>
    <t>Table Title</t>
  </si>
  <si>
    <t>Table Number</t>
  </si>
  <si>
    <t>Umrah Section</t>
  </si>
  <si>
    <t>Madinah Visit Section</t>
  </si>
  <si>
    <t>Key Umrah statistics indicators for Q1 of 2026</t>
  </si>
  <si>
    <t>Total internal Umrah performers by gender, nationality, and age groups for Q1 of 2026</t>
  </si>
  <si>
    <t>Distribution of internal Umrah performers by month, administrative region and gender for Q1 of 2026</t>
  </si>
  <si>
    <t>Distribution of internal Saudi Umrah performers by month, administrative region and gender for  Q1 of 2026</t>
  </si>
  <si>
    <t>Distribution of internal non-Saudi Umrah performers by month, administrative region, and gender for Q1 of 2026</t>
  </si>
  <si>
    <t>Internal Umrah performers by the number of Umrahs, month, and gender for the Q1 of 2026</t>
  </si>
  <si>
    <t xml:space="preserve"> Internal Saudi Umrah performers by the number of Umrahs, month, and gender for Q1 of 2026</t>
  </si>
  <si>
    <t>Internal Umrah performers by the number of Umrahs, month, and gender for Q1 of 2026</t>
  </si>
  <si>
    <t xml:space="preserve"> Internal Non-Saudi Umrah performers by the number of Umrahs, month, and gender for Q1 of 2026</t>
  </si>
  <si>
    <t>Distribution of internal Umrah performers by month and trip type  for the Q1 of 2026</t>
  </si>
  <si>
    <t>Distribution of internal Umrah performers by month and payment responsibility for Q1 of 2026</t>
  </si>
  <si>
    <t>Distribution of external Umrah performers by gender and month for Q1 of 2026</t>
  </si>
  <si>
    <t xml:space="preserve"> Relative distribution of external Umrah performers by age groups for Q1 of 2026</t>
  </si>
  <si>
    <t>Relative distribution of external Umrah performers by port of entry for Q1 of 2026</t>
  </si>
  <si>
    <t>Total Al Madinah Al Munawwarah internal visitors by gender, nationality, and age group for Q1 of 2026</t>
  </si>
  <si>
    <t>Distribution of Al Madinah Al Munawwarah internal visitors by month, administrative region, and gender for Q1 of 2026</t>
  </si>
  <si>
    <t>Distribution of Internal Saudi Al Madinah Al Munawwarah visitors by month, administrative region, and gender for Q1 of 2026</t>
  </si>
  <si>
    <t>Distribution of internal non-Saudi Al Madinah Al Munawwarah visitors by month, administrative region, and gender for Q1 of 2026</t>
  </si>
  <si>
    <t>Al Madinah Al Munawwarah internal visitors by number of visits, month, and gender for the Q1 of 2026</t>
  </si>
  <si>
    <t>Internal Saudi Al Madinah Al Munawwarah visitors by number of visits, month, and gender for Q1 of 2026</t>
  </si>
  <si>
    <t>Internal non-Saudi Al Madinah Al Munawwarah visitors by number of visits, month, and gender for Q1 of 2026</t>
  </si>
  <si>
    <t>Distribution of Al Madinah Al Munawwarah internal visitors by month and type of the trip for Q1 of 2026</t>
  </si>
  <si>
    <t>Distribution of Al Madinah Al Munawwarah internal visitors by month and type of accommodation for Q1 of 2026</t>
  </si>
  <si>
    <t>Distribution of Al Madinah Al Munawwarah internal visitors by month and payment responsibility for Q1 of 2026</t>
  </si>
  <si>
    <t>Distribution of Al Madinah Al Munawwarah external visitors by gender and month for the Q1 of 2026</t>
  </si>
  <si>
    <t xml:space="preserve"> Relative distribution of Al Madinah Al Munawwarah external visitors by age groups for Q1 of 2026</t>
  </si>
  <si>
    <t>Relative distribution of Al Madinah Al Munawwarah external visitors by port of entry for Q1 of 2026</t>
  </si>
  <si>
    <t>Distribution of Al Madinah Al Munawwarah external visitors by type of visitor for Q1 of 2026</t>
  </si>
  <si>
    <t>Table (0.0)</t>
  </si>
  <si>
    <t>Indicator</t>
  </si>
  <si>
    <t>Value</t>
  </si>
  <si>
    <t>Number of internal Umrah preformers</t>
  </si>
  <si>
    <t>Number of external Umrah preformers</t>
  </si>
  <si>
    <t>Total Umrah preformers</t>
  </si>
  <si>
    <t>Number of Al Madinah Al Munawwarah internal visitors</t>
  </si>
  <si>
    <t>Number of Al Madinah Al Munawwarah external visitors</t>
  </si>
  <si>
    <t>Total Al Madinah Al Munawwarah visitors</t>
  </si>
  <si>
    <t>Back to index</t>
  </si>
  <si>
    <t>Male</t>
  </si>
  <si>
    <t>Female</t>
  </si>
  <si>
    <t>Total</t>
  </si>
  <si>
    <t xml:space="preserve">Total  </t>
  </si>
  <si>
    <t>Internal Umrah preformers</t>
  </si>
  <si>
    <t>external Umrah preformers</t>
  </si>
  <si>
    <t>Source: Pilgrims Experience Program and General Authority for Statistics - Umrah and Al Madinah Al Munawwarah visit survey.</t>
  </si>
  <si>
    <t>Table (1.0)</t>
  </si>
  <si>
    <t>Table (1.1)</t>
  </si>
  <si>
    <t>Umrah preformer type</t>
  </si>
  <si>
    <t>Age group</t>
  </si>
  <si>
    <t>Saudi</t>
  </si>
  <si>
    <t xml:space="preserve">Non-Saudi              </t>
  </si>
  <si>
    <t>Source: General Authority for Statistics - Umrah and Al Madinah Al Munawwarah visit survey.</t>
  </si>
  <si>
    <t>Table (1.2)</t>
  </si>
  <si>
    <t>Administrative region</t>
  </si>
  <si>
    <t>January</t>
  </si>
  <si>
    <t>February</t>
  </si>
  <si>
    <t>March</t>
  </si>
  <si>
    <t>Ar Riyadh</t>
  </si>
  <si>
    <t>Makkah Al Mukarramah</t>
  </si>
  <si>
    <t>Al Madinah Al Munawwarah</t>
  </si>
  <si>
    <t>Al Qaseem</t>
  </si>
  <si>
    <t>Eastern Region</t>
  </si>
  <si>
    <t>Aseer</t>
  </si>
  <si>
    <t>Tabuk</t>
  </si>
  <si>
    <t>Hail</t>
  </si>
  <si>
    <t>Northern Borders</t>
  </si>
  <si>
    <t>Jazan</t>
  </si>
  <si>
    <t>Najran</t>
  </si>
  <si>
    <t>Al Bahah</t>
  </si>
  <si>
    <t>Al Jawf</t>
  </si>
  <si>
    <t>Table (1.3)</t>
  </si>
  <si>
    <t>Distribution of internal Saudi Umrah performers by month, administrative region and gender for Q1 of 2026</t>
  </si>
  <si>
    <t>Table (1.4)</t>
  </si>
  <si>
    <t>Table (1.5)</t>
  </si>
  <si>
    <t>Month</t>
  </si>
  <si>
    <t>More than once</t>
  </si>
  <si>
    <t>Once</t>
  </si>
  <si>
    <t>Table (1.6)</t>
  </si>
  <si>
    <t xml:space="preserve"> Internal Saudi Umrah performers by the number of Umrahs, month, and gender for the Q1 of 2026</t>
  </si>
  <si>
    <t>Table (1.7)</t>
  </si>
  <si>
    <t>Distribution of internal Umrah performers by month and trip type for Q1 of 2026</t>
  </si>
  <si>
    <t>Trip type</t>
  </si>
  <si>
    <t>Individual</t>
  </si>
  <si>
    <t xml:space="preserve">With friends </t>
  </si>
  <si>
    <t xml:space="preserve">With family </t>
  </si>
  <si>
    <t>Table (1.8)</t>
  </si>
  <si>
    <t>Payment responsibility</t>
  </si>
  <si>
    <t>Personal account or family</t>
  </si>
  <si>
    <t xml:space="preserve">Charity </t>
  </si>
  <si>
    <t>Governmental entities</t>
  </si>
  <si>
    <t>Other</t>
  </si>
  <si>
    <t>Table (1.9)</t>
  </si>
  <si>
    <t>Table (1.10)</t>
  </si>
  <si>
    <t>Source: Pilgrims Experience Program (PEP)</t>
  </si>
  <si>
    <t>Table (1.11)</t>
  </si>
  <si>
    <t>Age groups</t>
  </si>
  <si>
    <t>+65</t>
  </si>
  <si>
    <t>Percentage distribution</t>
  </si>
  <si>
    <t>Table (1.12)</t>
  </si>
  <si>
    <t>Type of port</t>
  </si>
  <si>
    <t>Sea</t>
  </si>
  <si>
    <t>Land</t>
  </si>
  <si>
    <t>Air</t>
  </si>
  <si>
    <t>Total  Al Madinah Al Munawwarah visitors  (internal and external) by gender for Q1 of 2026</t>
  </si>
  <si>
    <t>Total Umrah performers  (internal and external) by gender for Q1 of 2026</t>
  </si>
  <si>
    <t>Table (2.0)</t>
  </si>
  <si>
    <t>Visitor type</t>
  </si>
  <si>
    <t>Internal visitors</t>
  </si>
  <si>
    <t>External visitors</t>
  </si>
  <si>
    <t>Note: Al Madinah Al Munawwarah visitors from within include visitors for religious purposes only and do not include residents of Al Madinah Al Munawwarah city.</t>
  </si>
  <si>
    <t>Note: Visitors to Al Madinah Al Munawwarah from outside include only overnight visitors — and refer to Al Madinah Al Munawwarah as a city.
اطرح سؤالك على ChatGPT</t>
  </si>
  <si>
    <t>Source for internal visitors: General Authority for Statistics - Umrah and Al Madinah Al Munawwarah visit survey.</t>
  </si>
  <si>
    <t>Source for external visitors: Ministry of Tourism (Preliminary data).</t>
  </si>
  <si>
    <t>Table (2.1)</t>
  </si>
  <si>
    <t>Table (2.2)</t>
  </si>
  <si>
    <t xml:space="preserve">Distribution of Internal Saudi Al Madinah Al Munawwarah visitors by month, administrative region, and gender for Q1 of 2026 </t>
  </si>
  <si>
    <t>Table (2.3)</t>
  </si>
  <si>
    <t>Table (2.4)</t>
  </si>
  <si>
    <t>Table (2.5)</t>
  </si>
  <si>
    <t>Table (2.6)</t>
  </si>
  <si>
    <t>Table (2.7)</t>
  </si>
  <si>
    <t>Table (2.8)</t>
  </si>
  <si>
    <t>Table (2.9)</t>
  </si>
  <si>
    <t>Accommodation type</t>
  </si>
  <si>
    <t xml:space="preserve">Hotels </t>
  </si>
  <si>
    <t xml:space="preserve">Hotel apartments </t>
  </si>
  <si>
    <t>Private housing</t>
  </si>
  <si>
    <t xml:space="preserve">Housing with relatives or friends  </t>
  </si>
  <si>
    <t xml:space="preserve">Serviced apartments </t>
  </si>
  <si>
    <t>Chalets</t>
  </si>
  <si>
    <t>Note: Al Madinah Al Munawwarah visitors from within include visitors for religious purposes only and do not include residents of Al Madinah Al Munawwarah city and visitors that did not stay overnight.</t>
  </si>
  <si>
    <t>Table (2.10)</t>
  </si>
  <si>
    <t>Table (2.11)</t>
  </si>
  <si>
    <t xml:space="preserve">Source: Ministry of Tourism (preliminary data), data includes overnight visitors only - and Medina as a city. </t>
  </si>
  <si>
    <t>Includes Medina visitors as a primary destination and Medina visitors as an additional destination.</t>
  </si>
  <si>
    <t>Table (2.12)</t>
  </si>
  <si>
    <t>Source: Ministry of Tourism (preliminary data), data includes overnight visitors only - and Medina as a city.</t>
  </si>
  <si>
    <t>Table (2.13)</t>
  </si>
  <si>
    <t>Table (2.14)</t>
  </si>
  <si>
    <t>City visitors as a major destination</t>
  </si>
  <si>
    <t>City visitors as an additional 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</si>
</sst>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</numFmts>
  <fonts count="109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8"/>
      <name val="Frutiger LT Arabic 45 Light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sz val="12"/>
      <color rgb="FF44546A"/>
      <name val="Neo Sans Arabic"/>
      <family val="2"/>
    </font>
    <font>
      <sz val="7"/>
      <color theme="1"/>
      <name val="Frutiger LT Arabic 55 Roman"/>
    </font>
    <font>
      <sz val="12"/>
      <color theme="0"/>
      <name val="Frutiger LT Arabic 55 Roman"/>
    </font>
    <font>
      <b/>
      <sz val="16"/>
      <name val="Frutiger LT Arabic 55 Roman"/>
    </font>
    <font>
      <sz val="10"/>
      <color theme="10"/>
      <name val="Arial"/>
      <family val="2"/>
    </font>
    <font>
      <sz val="10"/>
      <name val="Arial"/>
      <family val="2"/>
    </font>
    <font>
      <b/>
      <sz val="18"/>
      <color rgb="FF44546A"/>
      <name val="Frutiger LT Arabic 45 Light"/>
    </font>
    <font>
      <sz val="8"/>
      <color theme="2" tint="-0.749992370372631"/>
      <name val="Frutiger LT Arabic 55 Roman"/>
    </font>
    <font>
      <sz val="11"/>
      <name val="Frutiger LT Arabic 55 Roman"/>
    </font>
    <font>
      <sz val="11"/>
      <color theme="2" tint="-0.749992370372631"/>
      <name val="Frutiger LT Arabic 55 Roman"/>
    </font>
    <font>
      <sz val="7"/>
      <color theme="0" tint="-0.499984740745262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379">
    <xf numFmtId="0" fontId="0" fillId="0" borderId="0"/>
    <xf numFmtId="0" fontId="22" fillId="0" borderId="0"/>
    <xf numFmtId="165" fontId="2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4" fillId="0" borderId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5" borderId="0" applyNumberFormat="0" applyBorder="0" applyAlignment="0" applyProtection="0"/>
    <xf numFmtId="0" fontId="32" fillId="7" borderId="13" applyNumberFormat="0" applyAlignment="0" applyProtection="0"/>
    <xf numFmtId="0" fontId="33" fillId="8" borderId="14" applyNumberFormat="0" applyAlignment="0" applyProtection="0"/>
    <xf numFmtId="0" fontId="34" fillId="8" borderId="13" applyNumberFormat="0" applyAlignment="0" applyProtection="0"/>
    <xf numFmtId="0" fontId="35" fillId="0" borderId="15" applyNumberFormat="0" applyFill="0" applyAlignment="0" applyProtection="0"/>
    <xf numFmtId="0" fontId="36" fillId="9" borderId="16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4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40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0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40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40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41" fillId="6" borderId="0" applyNumberFormat="0" applyBorder="0" applyAlignment="0" applyProtection="0"/>
    <xf numFmtId="0" fontId="15" fillId="10" borderId="17" applyNumberFormat="0" applyFont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2" fillId="0" borderId="0"/>
    <xf numFmtId="0" fontId="21" fillId="0" borderId="0"/>
    <xf numFmtId="0" fontId="42" fillId="0" borderId="0"/>
    <xf numFmtId="0" fontId="42" fillId="0" borderId="0"/>
    <xf numFmtId="0" fontId="14" fillId="0" borderId="0"/>
    <xf numFmtId="9" fontId="2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10" borderId="17" applyNumberFormat="0" applyFont="0" applyAlignment="0" applyProtection="0"/>
    <xf numFmtId="0" fontId="21" fillId="0" borderId="0"/>
    <xf numFmtId="0" fontId="42" fillId="0" borderId="0"/>
    <xf numFmtId="0" fontId="51" fillId="0" borderId="0" applyNumberFormat="0" applyFill="0" applyBorder="0" applyAlignment="0" applyProtection="0"/>
    <xf numFmtId="164" fontId="42" fillId="0" borderId="0" applyFont="0" applyFill="0" applyBorder="0" applyAlignment="0" applyProtection="0"/>
    <xf numFmtId="0" fontId="13" fillId="0" borderId="0"/>
    <xf numFmtId="165" fontId="2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7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" fillId="0" borderId="0"/>
    <xf numFmtId="9" fontId="53" fillId="0" borderId="0" applyFont="0" applyFill="0" applyBorder="0" applyAlignment="0" applyProtection="0"/>
    <xf numFmtId="0" fontId="11" fillId="0" borderId="0"/>
    <xf numFmtId="165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/>
    <xf numFmtId="0" fontId="42" fillId="0" borderId="0"/>
    <xf numFmtId="0" fontId="10" fillId="0" borderId="0"/>
    <xf numFmtId="0" fontId="21" fillId="0" borderId="0"/>
    <xf numFmtId="164" fontId="10" fillId="0" borderId="0" applyFont="0" applyFill="0" applyBorder="0" applyAlignment="0" applyProtection="0"/>
    <xf numFmtId="0" fontId="57" fillId="0" borderId="0"/>
    <xf numFmtId="0" fontId="10" fillId="0" borderId="0"/>
    <xf numFmtId="166" fontId="10" fillId="0" borderId="0" applyFont="0" applyFill="0" applyBorder="0" applyAlignment="0" applyProtection="0"/>
    <xf numFmtId="0" fontId="58" fillId="0" borderId="0"/>
    <xf numFmtId="0" fontId="10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6" fontId="70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25" fillId="0" borderId="0" applyNumberForma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0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164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164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343">
    <xf numFmtId="0" fontId="0" fillId="0" borderId="0" xfId="0"/>
    <xf numFmtId="0" fontId="44" fillId="2" borderId="0" xfId="0" applyFont="1" applyFill="1" applyAlignment="1">
      <alignment vertical="center" shrinkToFit="1"/>
    </xf>
    <xf numFmtId="0" fontId="44" fillId="2" borderId="0" xfId="0" applyFont="1" applyFill="1" applyAlignment="1">
      <alignment vertical="center"/>
    </xf>
    <xf numFmtId="0" fontId="46" fillId="2" borderId="0" xfId="0" applyFont="1" applyFill="1" applyAlignment="1">
      <alignment vertical="center" shrinkToFit="1" readingOrder="2"/>
    </xf>
    <xf numFmtId="0" fontId="45" fillId="2" borderId="0" xfId="0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vertical="center" shrinkToFit="1" readingOrder="2"/>
    </xf>
    <xf numFmtId="0" fontId="47" fillId="2" borderId="0" xfId="0" applyFont="1" applyFill="1" applyAlignment="1">
      <alignment vertical="center"/>
    </xf>
    <xf numFmtId="0" fontId="46" fillId="2" borderId="0" xfId="0" applyFont="1" applyFill="1" applyAlignment="1">
      <alignment vertical="top"/>
    </xf>
    <xf numFmtId="0" fontId="45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49" fillId="2" borderId="0" xfId="0" applyFont="1" applyFill="1" applyAlignment="1">
      <alignment horizontal="right" vertical="center" readingOrder="2"/>
    </xf>
    <xf numFmtId="0" fontId="50" fillId="2" borderId="0" xfId="0" applyFont="1" applyFill="1" applyAlignment="1">
      <alignment vertical="center"/>
    </xf>
    <xf numFmtId="0" fontId="49" fillId="2" borderId="0" xfId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vertical="center" shrinkToFit="1"/>
    </xf>
    <xf numFmtId="0" fontId="52" fillId="3" borderId="0" xfId="128" applyFont="1" applyFill="1" applyAlignment="1">
      <alignment vertical="center" wrapText="1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3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59" fillId="2" borderId="0" xfId="0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vertical="center"/>
    </xf>
    <xf numFmtId="0" fontId="54" fillId="2" borderId="0" xfId="1" applyFont="1" applyFill="1" applyAlignment="1">
      <alignment horizontal="center" vertical="center" shrinkToFit="1" readingOrder="2"/>
    </xf>
    <xf numFmtId="0" fontId="63" fillId="3" borderId="0" xfId="128" applyFont="1" applyFill="1" applyAlignment="1">
      <alignment vertical="center" wrapText="1"/>
    </xf>
    <xf numFmtId="0" fontId="49" fillId="2" borderId="0" xfId="0" applyFont="1" applyFill="1" applyAlignment="1">
      <alignment horizontal="center" vertical="center" shrinkToFit="1" readingOrder="2"/>
    </xf>
    <xf numFmtId="0" fontId="63" fillId="0" borderId="1" xfId="83" applyFont="1" applyBorder="1" applyAlignment="1">
      <alignment vertical="center" wrapText="1"/>
    </xf>
    <xf numFmtId="10" fontId="49" fillId="2" borderId="0" xfId="115" applyNumberFormat="1" applyFont="1" applyFill="1" applyAlignment="1">
      <alignment horizontal="center" vertical="center" shrinkToFit="1" readingOrder="2"/>
    </xf>
    <xf numFmtId="0" fontId="67" fillId="2" borderId="0" xfId="0" applyFont="1" applyFill="1" applyAlignment="1">
      <alignment vertical="center" shrinkToFit="1"/>
    </xf>
    <xf numFmtId="0" fontId="67" fillId="2" borderId="0" xfId="0" applyFont="1" applyFill="1" applyAlignment="1">
      <alignment horizontal="right" vertical="center" readingOrder="2"/>
    </xf>
    <xf numFmtId="0" fontId="49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vertical="center"/>
    </xf>
    <xf numFmtId="0" fontId="66" fillId="2" borderId="0" xfId="1" applyFont="1" applyFill="1" applyAlignment="1">
      <alignment horizontal="center" vertical="center" shrinkToFit="1" readingOrder="2"/>
    </xf>
    <xf numFmtId="0" fontId="68" fillId="2" borderId="0" xfId="12" applyFont="1" applyFill="1" applyAlignment="1">
      <alignment vertical="center"/>
    </xf>
    <xf numFmtId="0" fontId="69" fillId="3" borderId="0" xfId="0" applyFont="1" applyFill="1" applyAlignment="1">
      <alignment horizontal="center" vertical="center" wrapText="1" readingOrder="1"/>
    </xf>
    <xf numFmtId="0" fontId="65" fillId="2" borderId="0" xfId="0" applyFont="1" applyFill="1" applyAlignment="1">
      <alignment horizontal="center" vertical="center" shrinkToFit="1" readingOrder="2"/>
    </xf>
    <xf numFmtId="0" fontId="64" fillId="3" borderId="9" xfId="124" applyFont="1" applyFill="1" applyBorder="1" applyAlignment="1">
      <alignment vertical="center"/>
    </xf>
    <xf numFmtId="0" fontId="52" fillId="3" borderId="0" xfId="116" applyFont="1" applyFill="1" applyAlignment="1">
      <alignment vertical="center" wrapText="1"/>
    </xf>
    <xf numFmtId="1" fontId="45" fillId="2" borderId="0" xfId="0" applyNumberFormat="1" applyFont="1" applyFill="1" applyAlignment="1">
      <alignment horizontal="center" vertical="center" shrinkToFit="1" readingOrder="2"/>
    </xf>
    <xf numFmtId="1" fontId="45" fillId="2" borderId="0" xfId="0" applyNumberFormat="1" applyFont="1" applyFill="1" applyAlignment="1">
      <alignment vertical="center"/>
    </xf>
    <xf numFmtId="1" fontId="44" fillId="2" borderId="0" xfId="0" applyNumberFormat="1" applyFont="1" applyFill="1" applyAlignment="1">
      <alignment vertical="center"/>
    </xf>
    <xf numFmtId="167" fontId="44" fillId="2" borderId="0" xfId="115" applyNumberFormat="1" applyFont="1" applyFill="1" applyAlignment="1">
      <alignment vertical="center" shrinkToFit="1"/>
    </xf>
    <xf numFmtId="167" fontId="49" fillId="2" borderId="0" xfId="115" applyNumberFormat="1" applyFont="1" applyFill="1" applyAlignment="1">
      <alignment vertical="center"/>
    </xf>
    <xf numFmtId="0" fontId="73" fillId="2" borderId="3" xfId="56" applyFont="1" applyFill="1" applyBorder="1" applyAlignment="1">
      <alignment vertical="top" shrinkToFit="1"/>
    </xf>
    <xf numFmtId="0" fontId="74" fillId="2" borderId="0" xfId="0" applyFont="1" applyFill="1" applyAlignment="1">
      <alignment vertical="center" shrinkToFit="1"/>
    </xf>
    <xf numFmtId="0" fontId="73" fillId="2" borderId="9" xfId="56" applyFont="1" applyFill="1" applyBorder="1" applyAlignment="1">
      <alignment vertical="top" shrinkToFit="1"/>
    </xf>
    <xf numFmtId="0" fontId="45" fillId="2" borderId="0" xfId="0" applyFont="1" applyFill="1" applyAlignment="1">
      <alignment horizontal="left" vertical="center" shrinkToFit="1" readingOrder="2"/>
    </xf>
    <xf numFmtId="0" fontId="45" fillId="2" borderId="0" xfId="0" applyFont="1" applyFill="1" applyAlignment="1">
      <alignment horizontal="center" vertical="center" shrinkToFit="1"/>
    </xf>
    <xf numFmtId="0" fontId="45" fillId="2" borderId="0" xfId="0" applyFont="1" applyFill="1" applyAlignment="1">
      <alignment horizontal="center" vertical="center" shrinkToFit="1" readingOrder="1"/>
    </xf>
    <xf numFmtId="0" fontId="48" fillId="2" borderId="0" xfId="0" applyFont="1" applyFill="1" applyAlignment="1">
      <alignment horizontal="center" vertical="center" readingOrder="1"/>
    </xf>
    <xf numFmtId="0" fontId="48" fillId="2" borderId="0" xfId="0" applyFont="1" applyFill="1" applyAlignment="1">
      <alignment horizontal="center" vertical="center" shrinkToFit="1" readingOrder="1"/>
    </xf>
    <xf numFmtId="49" fontId="45" fillId="2" borderId="0" xfId="0" applyNumberFormat="1" applyFont="1" applyFill="1" applyAlignment="1">
      <alignment horizontal="center" vertical="center" shrinkToFit="1" readingOrder="2"/>
    </xf>
    <xf numFmtId="169" fontId="45" fillId="2" borderId="0" xfId="0" applyNumberFormat="1" applyFont="1" applyFill="1" applyAlignment="1">
      <alignment horizontal="center" vertical="center" shrinkToFit="1" readingOrder="2"/>
    </xf>
    <xf numFmtId="2" fontId="45" fillId="2" borderId="0" xfId="0" applyNumberFormat="1" applyFont="1" applyFill="1" applyAlignment="1">
      <alignment horizontal="center" vertical="center" shrinkToFit="1" readingOrder="2"/>
    </xf>
    <xf numFmtId="0" fontId="45" fillId="2" borderId="0" xfId="122" applyFont="1" applyFill="1" applyAlignment="1">
      <alignment horizontal="center" vertical="center" shrinkToFit="1" readingOrder="2"/>
    </xf>
    <xf numFmtId="169" fontId="45" fillId="2" borderId="0" xfId="122" applyNumberFormat="1" applyFont="1" applyFill="1" applyAlignment="1">
      <alignment horizontal="center" vertical="center" shrinkToFit="1" readingOrder="2"/>
    </xf>
    <xf numFmtId="169" fontId="49" fillId="2" borderId="0" xfId="0" applyNumberFormat="1" applyFont="1" applyFill="1" applyAlignment="1">
      <alignment horizontal="center" vertical="center" shrinkToFit="1" readingOrder="2"/>
    </xf>
    <xf numFmtId="0" fontId="63" fillId="0" borderId="1" xfId="147" applyFont="1" applyBorder="1" applyAlignment="1">
      <alignment vertical="center" wrapText="1"/>
    </xf>
    <xf numFmtId="0" fontId="48" fillId="0" borderId="0" xfId="0" applyFont="1"/>
    <xf numFmtId="0" fontId="63" fillId="3" borderId="0" xfId="148" applyFont="1" applyFill="1" applyAlignment="1">
      <alignment vertical="center" wrapText="1"/>
    </xf>
    <xf numFmtId="0" fontId="48" fillId="0" borderId="2" xfId="0" applyFont="1" applyBorder="1"/>
    <xf numFmtId="168" fontId="49" fillId="2" borderId="0" xfId="0" applyNumberFormat="1" applyFont="1" applyFill="1" applyAlignment="1">
      <alignment vertical="center"/>
    </xf>
    <xf numFmtId="168" fontId="45" fillId="2" borderId="0" xfId="0" applyNumberFormat="1" applyFont="1" applyFill="1" applyAlignment="1">
      <alignment horizontal="center" vertical="center" shrinkToFit="1" readingOrder="2"/>
    </xf>
    <xf numFmtId="170" fontId="45" fillId="2" borderId="0" xfId="0" applyNumberFormat="1" applyFont="1" applyFill="1" applyAlignment="1">
      <alignment horizontal="center" vertical="center" shrinkToFit="1" readingOrder="2"/>
    </xf>
    <xf numFmtId="168" fontId="73" fillId="2" borderId="9" xfId="56" applyNumberFormat="1" applyFont="1" applyFill="1" applyBorder="1" applyAlignment="1">
      <alignment vertical="top" shrinkToFit="1"/>
    </xf>
    <xf numFmtId="9" fontId="45" fillId="2" borderId="0" xfId="115" applyFont="1" applyFill="1" applyAlignment="1">
      <alignment horizontal="center" vertical="center" shrinkToFit="1" readingOrder="2"/>
    </xf>
    <xf numFmtId="168" fontId="66" fillId="2" borderId="0" xfId="1" applyNumberFormat="1" applyFont="1" applyFill="1" applyAlignment="1">
      <alignment horizontal="center" vertical="center" shrinkToFit="1" readingOrder="2"/>
    </xf>
    <xf numFmtId="168" fontId="44" fillId="2" borderId="0" xfId="0" applyNumberFormat="1" applyFont="1" applyFill="1" applyAlignment="1">
      <alignment vertical="center" shrinkToFit="1"/>
    </xf>
    <xf numFmtId="168" fontId="45" fillId="2" borderId="0" xfId="0" applyNumberFormat="1" applyFont="1" applyFill="1" applyAlignment="1">
      <alignment horizontal="left" vertical="center" shrinkToFit="1" readingOrder="2"/>
    </xf>
    <xf numFmtId="168" fontId="45" fillId="2" borderId="0" xfId="0" applyNumberFormat="1" applyFont="1" applyFill="1" applyAlignment="1">
      <alignment vertical="center"/>
    </xf>
    <xf numFmtId="168" fontId="49" fillId="2" borderId="0" xfId="0" applyNumberFormat="1" applyFont="1" applyFill="1" applyAlignment="1">
      <alignment horizontal="center" vertical="center" shrinkToFit="1" readingOrder="2"/>
    </xf>
    <xf numFmtId="168" fontId="78" fillId="3" borderId="2" xfId="82" applyNumberFormat="1" applyFont="1" applyFill="1" applyBorder="1" applyAlignment="1">
      <alignment horizontal="center" vertical="center" wrapText="1" shrinkToFit="1"/>
    </xf>
    <xf numFmtId="168" fontId="78" fillId="36" borderId="2" xfId="82" applyNumberFormat="1" applyFont="1" applyFill="1" applyBorder="1" applyAlignment="1">
      <alignment horizontal="center" vertical="center" wrapText="1" shrinkToFit="1"/>
    </xf>
    <xf numFmtId="0" fontId="79" fillId="2" borderId="0" xfId="122" applyFont="1" applyFill="1" applyAlignment="1">
      <alignment horizontal="center" vertical="center" shrinkToFit="1"/>
    </xf>
    <xf numFmtId="0" fontId="79" fillId="2" borderId="0" xfId="122" applyFont="1" applyFill="1" applyAlignment="1">
      <alignment horizontal="center" vertical="center" shrinkToFit="1" readingOrder="2"/>
    </xf>
    <xf numFmtId="0" fontId="79" fillId="2" borderId="3" xfId="122" applyFont="1" applyFill="1" applyBorder="1" applyAlignment="1">
      <alignment vertical="top" shrinkToFit="1"/>
    </xf>
    <xf numFmtId="0" fontId="80" fillId="35" borderId="5" xfId="0" applyFont="1" applyFill="1" applyBorder="1" applyAlignment="1">
      <alignment horizontal="center" vertical="center" wrapText="1" shrinkToFit="1"/>
    </xf>
    <xf numFmtId="0" fontId="80" fillId="35" borderId="2" xfId="0" applyFont="1" applyFill="1" applyBorder="1" applyAlignment="1">
      <alignment horizontal="center" vertical="center" wrapText="1" shrinkToFit="1"/>
    </xf>
    <xf numFmtId="168" fontId="72" fillId="3" borderId="2" xfId="82" applyNumberFormat="1" applyFont="1" applyFill="1" applyBorder="1" applyAlignment="1">
      <alignment horizontal="center" vertical="center" wrapText="1" shrinkToFit="1"/>
    </xf>
    <xf numFmtId="168" fontId="72" fillId="36" borderId="2" xfId="82" applyNumberFormat="1" applyFont="1" applyFill="1" applyBorder="1" applyAlignment="1">
      <alignment horizontal="center" vertical="center" wrapText="1" shrinkToFit="1"/>
    </xf>
    <xf numFmtId="168" fontId="80" fillId="35" borderId="2" xfId="0" applyNumberFormat="1" applyFont="1" applyFill="1" applyBorder="1" applyAlignment="1">
      <alignment horizontal="center" vertical="center" wrapText="1" shrinkToFit="1"/>
    </xf>
    <xf numFmtId="3" fontId="80" fillId="35" borderId="2" xfId="0" applyNumberFormat="1" applyFont="1" applyFill="1" applyBorder="1" applyAlignment="1">
      <alignment horizontal="center" vertical="center" wrapText="1" shrinkToFit="1"/>
    </xf>
    <xf numFmtId="37" fontId="80" fillId="35" borderId="5" xfId="0" applyNumberFormat="1" applyFont="1" applyFill="1" applyBorder="1" applyAlignment="1">
      <alignment horizontal="center" vertical="center" wrapText="1" shrinkToFit="1"/>
    </xf>
    <xf numFmtId="168" fontId="62" fillId="3" borderId="0" xfId="0" applyNumberFormat="1" applyFont="1" applyFill="1" applyAlignment="1">
      <alignment vertical="center" shrinkToFit="1"/>
    </xf>
    <xf numFmtId="168" fontId="48" fillId="2" borderId="0" xfId="0" applyNumberFormat="1" applyFont="1" applyFill="1" applyAlignment="1">
      <alignment horizontal="center" vertical="center" shrinkToFit="1" readingOrder="1"/>
    </xf>
    <xf numFmtId="165" fontId="45" fillId="2" borderId="0" xfId="117" applyFont="1" applyFill="1" applyAlignment="1">
      <alignment horizontal="center" vertical="center" shrinkToFit="1" readingOrder="2"/>
    </xf>
    <xf numFmtId="0" fontId="81" fillId="35" borderId="2" xfId="0" applyFont="1" applyFill="1" applyBorder="1" applyAlignment="1">
      <alignment horizontal="center" vertical="center" wrapText="1" shrinkToFit="1"/>
    </xf>
    <xf numFmtId="0" fontId="52" fillId="3" borderId="0" xfId="149" applyFont="1" applyFill="1" applyAlignment="1">
      <alignment vertical="center" wrapText="1"/>
    </xf>
    <xf numFmtId="0" fontId="82" fillId="2" borderId="0" xfId="0" applyFont="1" applyFill="1" applyAlignment="1">
      <alignment horizontal="center" vertical="center" shrinkToFit="1" readingOrder="2"/>
    </xf>
    <xf numFmtId="0" fontId="83" fillId="2" borderId="0" xfId="0" applyFont="1" applyFill="1" applyAlignment="1">
      <alignment vertical="center"/>
    </xf>
    <xf numFmtId="0" fontId="84" fillId="0" borderId="0" xfId="150" applyFont="1" applyAlignment="1">
      <alignment vertical="center" wrapText="1"/>
    </xf>
    <xf numFmtId="0" fontId="80" fillId="35" borderId="2" xfId="150" applyFont="1" applyFill="1" applyBorder="1" applyAlignment="1">
      <alignment horizontal="center" vertical="center" shrinkToFit="1" readingOrder="1"/>
    </xf>
    <xf numFmtId="3" fontId="72" fillId="3" borderId="2" xfId="151" applyNumberFormat="1" applyFont="1" applyFill="1" applyBorder="1" applyAlignment="1">
      <alignment horizontal="center" vertical="center" wrapText="1" shrinkToFit="1"/>
    </xf>
    <xf numFmtId="167" fontId="82" fillId="2" borderId="0" xfId="6" applyNumberFormat="1" applyFont="1" applyFill="1" applyAlignment="1">
      <alignment horizontal="center" vertical="center" shrinkToFit="1" readingOrder="2"/>
    </xf>
    <xf numFmtId="0" fontId="82" fillId="2" borderId="0" xfId="0" applyFont="1" applyFill="1" applyAlignment="1">
      <alignment horizontal="center" vertical="center" shrinkToFit="1" readingOrder="1"/>
    </xf>
    <xf numFmtId="10" fontId="82" fillId="2" borderId="0" xfId="6" applyNumberFormat="1" applyFont="1" applyFill="1" applyAlignment="1">
      <alignment horizontal="center" vertical="center" shrinkToFit="1" readingOrder="2"/>
    </xf>
    <xf numFmtId="3" fontId="72" fillId="37" borderId="2" xfId="151" applyNumberFormat="1" applyFont="1" applyFill="1" applyBorder="1" applyAlignment="1">
      <alignment horizontal="center" vertical="center" wrapText="1" shrinkToFit="1"/>
    </xf>
    <xf numFmtId="3" fontId="82" fillId="2" borderId="0" xfId="0" applyNumberFormat="1" applyFont="1" applyFill="1" applyAlignment="1">
      <alignment horizontal="center" vertical="center" shrinkToFit="1" readingOrder="2"/>
    </xf>
    <xf numFmtId="0" fontId="80" fillId="35" borderId="2" xfId="152" applyFont="1" applyFill="1" applyBorder="1" applyAlignment="1">
      <alignment horizontal="center" vertical="center" shrinkToFit="1" readingOrder="1"/>
    </xf>
    <xf numFmtId="0" fontId="85" fillId="2" borderId="0" xfId="0" applyFont="1" applyFill="1" applyAlignment="1">
      <alignment horizontal="center" vertical="center" shrinkToFit="1" readingOrder="2"/>
    </xf>
    <xf numFmtId="0" fontId="87" fillId="2" borderId="0" xfId="122" applyFont="1" applyFill="1" applyAlignment="1">
      <alignment horizontal="center" vertical="center" shrinkToFit="1" readingOrder="2"/>
    </xf>
    <xf numFmtId="0" fontId="82" fillId="3" borderId="0" xfId="0" applyFont="1" applyFill="1" applyAlignment="1">
      <alignment horizontal="left" vertical="center" shrinkToFit="1" readingOrder="2"/>
    </xf>
    <xf numFmtId="167" fontId="82" fillId="3" borderId="0" xfId="6" applyNumberFormat="1" applyFont="1" applyFill="1" applyAlignment="1">
      <alignment horizontal="center" vertical="center" shrinkToFit="1" readingOrder="2"/>
    </xf>
    <xf numFmtId="0" fontId="82" fillId="3" borderId="0" xfId="0" applyFont="1" applyFill="1" applyAlignment="1">
      <alignment horizontal="center" vertical="center" shrinkToFit="1" readingOrder="2"/>
    </xf>
    <xf numFmtId="9" fontId="82" fillId="3" borderId="0" xfId="6" applyFont="1" applyFill="1" applyAlignment="1">
      <alignment horizontal="center" vertical="center" shrinkToFit="1" readingOrder="2"/>
    </xf>
    <xf numFmtId="0" fontId="85" fillId="3" borderId="0" xfId="0" applyFont="1" applyFill="1" applyAlignment="1">
      <alignment horizontal="center" vertical="center" shrinkToFit="1" readingOrder="2"/>
    </xf>
    <xf numFmtId="10" fontId="82" fillId="3" borderId="0" xfId="0" applyNumberFormat="1" applyFont="1" applyFill="1" applyAlignment="1">
      <alignment horizontal="center" vertical="center" shrinkToFit="1" readingOrder="2"/>
    </xf>
    <xf numFmtId="0" fontId="88" fillId="3" borderId="0" xfId="0" applyFont="1" applyFill="1" applyAlignment="1">
      <alignment horizontal="center" vertical="center" shrinkToFit="1" readingOrder="2"/>
    </xf>
    <xf numFmtId="0" fontId="89" fillId="3" borderId="0" xfId="0" applyFont="1" applyFill="1" applyAlignment="1">
      <alignment horizontal="center" vertical="center" shrinkToFit="1" readingOrder="1"/>
    </xf>
    <xf numFmtId="169" fontId="88" fillId="3" borderId="0" xfId="2" applyNumberFormat="1" applyFont="1" applyFill="1" applyAlignment="1">
      <alignment horizontal="center" vertical="center" shrinkToFit="1" readingOrder="2"/>
    </xf>
    <xf numFmtId="165" fontId="88" fillId="3" borderId="0" xfId="2" applyFont="1" applyFill="1" applyAlignment="1">
      <alignment horizontal="center" vertical="center" shrinkToFit="1" readingOrder="2"/>
    </xf>
    <xf numFmtId="167" fontId="88" fillId="3" borderId="0" xfId="6" applyNumberFormat="1" applyFont="1" applyFill="1" applyAlignment="1">
      <alignment horizontal="center" vertical="center" shrinkToFit="1" readingOrder="2"/>
    </xf>
    <xf numFmtId="165" fontId="89" fillId="3" borderId="0" xfId="0" applyNumberFormat="1" applyFont="1" applyFill="1" applyAlignment="1">
      <alignment horizontal="center" vertical="center" readingOrder="1"/>
    </xf>
    <xf numFmtId="165" fontId="88" fillId="3" borderId="0" xfId="0" applyNumberFormat="1" applyFont="1" applyFill="1" applyAlignment="1">
      <alignment horizontal="center" vertical="center" shrinkToFit="1" readingOrder="2"/>
    </xf>
    <xf numFmtId="0" fontId="89" fillId="3" borderId="0" xfId="0" applyFont="1" applyFill="1" applyAlignment="1">
      <alignment horizontal="center" vertical="center" readingOrder="1"/>
    </xf>
    <xf numFmtId="0" fontId="89" fillId="2" borderId="0" xfId="0" applyFont="1" applyFill="1" applyAlignment="1">
      <alignment horizontal="center" vertical="center" shrinkToFit="1" readingOrder="1"/>
    </xf>
    <xf numFmtId="0" fontId="89" fillId="2" borderId="0" xfId="0" applyFont="1" applyFill="1" applyAlignment="1">
      <alignment horizontal="center" vertical="center" readingOrder="1"/>
    </xf>
    <xf numFmtId="0" fontId="85" fillId="2" borderId="0" xfId="0" applyFont="1" applyFill="1" applyAlignment="1">
      <alignment horizontal="center" vertical="center" shrinkToFit="1" readingOrder="1"/>
    </xf>
    <xf numFmtId="0" fontId="82" fillId="2" borderId="0" xfId="0" applyFont="1" applyFill="1" applyAlignment="1">
      <alignment horizontal="left" vertical="center" shrinkToFit="1" readingOrder="2"/>
    </xf>
    <xf numFmtId="0" fontId="52" fillId="3" borderId="0" xfId="153" applyFont="1" applyFill="1" applyAlignment="1">
      <alignment vertical="center" wrapText="1"/>
    </xf>
    <xf numFmtId="0" fontId="90" fillId="0" borderId="0" xfId="55" applyFont="1"/>
    <xf numFmtId="0" fontId="91" fillId="0" borderId="0" xfId="55" applyFont="1"/>
    <xf numFmtId="0" fontId="92" fillId="0" borderId="0" xfId="55" applyFont="1"/>
    <xf numFmtId="0" fontId="82" fillId="2" borderId="0" xfId="55" applyFont="1" applyFill="1" applyAlignment="1">
      <alignment vertical="center" shrinkToFit="1" readingOrder="2"/>
    </xf>
    <xf numFmtId="3" fontId="90" fillId="0" borderId="0" xfId="55" applyNumberFormat="1" applyFont="1"/>
    <xf numFmtId="167" fontId="90" fillId="0" borderId="0" xfId="6" applyNumberFormat="1" applyFont="1"/>
    <xf numFmtId="10" fontId="90" fillId="0" borderId="0" xfId="6" applyNumberFormat="1" applyFont="1"/>
    <xf numFmtId="167" fontId="90" fillId="0" borderId="0" xfId="55" applyNumberFormat="1" applyFont="1"/>
    <xf numFmtId="167" fontId="92" fillId="0" borderId="0" xfId="6" applyNumberFormat="1" applyFont="1"/>
    <xf numFmtId="169" fontId="90" fillId="0" borderId="0" xfId="2" applyNumberFormat="1" applyFont="1"/>
    <xf numFmtId="9" fontId="90" fillId="0" borderId="0" xfId="6" applyFont="1"/>
    <xf numFmtId="0" fontId="93" fillId="3" borderId="0" xfId="153" applyFont="1" applyFill="1" applyAlignment="1">
      <alignment vertical="center" wrapText="1"/>
    </xf>
    <xf numFmtId="0" fontId="94" fillId="2" borderId="0" xfId="0" applyFont="1" applyFill="1" applyAlignment="1">
      <alignment vertical="center" shrinkToFit="1"/>
    </xf>
    <xf numFmtId="0" fontId="94" fillId="2" borderId="0" xfId="0" applyFont="1" applyFill="1" applyAlignment="1">
      <alignment horizontal="right" vertical="center" readingOrder="2"/>
    </xf>
    <xf numFmtId="0" fontId="95" fillId="2" borderId="0" xfId="0" applyFont="1" applyFill="1" applyAlignment="1">
      <alignment vertical="center"/>
    </xf>
    <xf numFmtId="0" fontId="96" fillId="2" borderId="0" xfId="0" applyFont="1" applyFill="1" applyAlignment="1">
      <alignment vertical="center"/>
    </xf>
    <xf numFmtId="0" fontId="97" fillId="2" borderId="0" xfId="0" applyFont="1" applyFill="1" applyAlignment="1">
      <alignment horizontal="center" vertical="center"/>
    </xf>
    <xf numFmtId="167" fontId="72" fillId="3" borderId="2" xfId="6" applyNumberFormat="1" applyFont="1" applyFill="1" applyBorder="1" applyAlignment="1">
      <alignment horizontal="center" vertical="center" wrapText="1" shrinkToFit="1"/>
    </xf>
    <xf numFmtId="0" fontId="82" fillId="2" borderId="0" xfId="0" applyFont="1" applyFill="1" applyAlignment="1">
      <alignment vertical="center"/>
    </xf>
    <xf numFmtId="167" fontId="72" fillId="37" borderId="2" xfId="6" applyNumberFormat="1" applyFont="1" applyFill="1" applyBorder="1" applyAlignment="1">
      <alignment horizontal="center" vertical="center" wrapText="1" shrinkToFit="1"/>
    </xf>
    <xf numFmtId="167" fontId="82" fillId="2" borderId="0" xfId="6" applyNumberFormat="1" applyFont="1" applyFill="1" applyAlignment="1">
      <alignment vertical="center"/>
    </xf>
    <xf numFmtId="167" fontId="82" fillId="2" borderId="0" xfId="0" applyNumberFormat="1" applyFont="1" applyFill="1" applyAlignment="1">
      <alignment vertical="center"/>
    </xf>
    <xf numFmtId="0" fontId="85" fillId="2" borderId="0" xfId="122" applyFont="1" applyFill="1" applyAlignment="1">
      <alignment horizontal="center" vertical="center" shrinkToFit="1" readingOrder="2"/>
    </xf>
    <xf numFmtId="0" fontId="83" fillId="2" borderId="0" xfId="0" applyFont="1" applyFill="1" applyAlignment="1">
      <alignment vertical="center" shrinkToFit="1"/>
    </xf>
    <xf numFmtId="167" fontId="83" fillId="2" borderId="0" xfId="0" applyNumberFormat="1" applyFont="1" applyFill="1" applyAlignment="1">
      <alignment vertical="center" shrinkToFit="1"/>
    </xf>
    <xf numFmtId="9" fontId="83" fillId="2" borderId="0" xfId="0" applyNumberFormat="1" applyFont="1" applyFill="1" applyAlignment="1">
      <alignment vertical="center" shrinkToFit="1"/>
    </xf>
    <xf numFmtId="49" fontId="98" fillId="3" borderId="0" xfId="154" applyNumberFormat="1" applyFont="1" applyFill="1" applyAlignment="1">
      <alignment vertical="center" wrapText="1"/>
    </xf>
    <xf numFmtId="49" fontId="98" fillId="3" borderId="1" xfId="154" applyNumberFormat="1" applyFont="1" applyFill="1" applyBorder="1" applyAlignment="1">
      <alignment vertical="center" wrapText="1"/>
    </xf>
    <xf numFmtId="167" fontId="72" fillId="37" borderId="2" xfId="157" applyNumberFormat="1" applyFont="1" applyFill="1" applyBorder="1" applyAlignment="1">
      <alignment horizontal="center" vertical="center" wrapText="1" shrinkToFit="1"/>
    </xf>
    <xf numFmtId="167" fontId="95" fillId="2" borderId="0" xfId="55" applyNumberFormat="1" applyFont="1" applyFill="1" applyAlignment="1">
      <alignment horizontal="left" vertical="center" indent="32" shrinkToFit="1" readingOrder="2"/>
    </xf>
    <xf numFmtId="0" fontId="99" fillId="0" borderId="0" xfId="55" applyFont="1"/>
    <xf numFmtId="3" fontId="72" fillId="3" borderId="7" xfId="131" applyNumberFormat="1" applyFont="1" applyFill="1" applyBorder="1" applyAlignment="1">
      <alignment horizontal="center" vertical="center" wrapText="1" shrinkToFit="1"/>
    </xf>
    <xf numFmtId="3" fontId="72" fillId="37" borderId="2" xfId="131" applyNumberFormat="1" applyFont="1" applyFill="1" applyBorder="1" applyAlignment="1">
      <alignment horizontal="center" vertical="center" wrapText="1" shrinkToFit="1"/>
    </xf>
    <xf numFmtId="3" fontId="72" fillId="3" borderId="2" xfId="131" applyNumberFormat="1" applyFont="1" applyFill="1" applyBorder="1" applyAlignment="1">
      <alignment horizontal="center" vertical="center" wrapText="1" shrinkToFit="1"/>
    </xf>
    <xf numFmtId="3" fontId="80" fillId="35" borderId="2" xfId="129" applyNumberFormat="1" applyFont="1" applyFill="1" applyBorder="1" applyAlignment="1">
      <alignment horizontal="center" vertical="center" shrinkToFit="1" readingOrder="1"/>
    </xf>
    <xf numFmtId="169" fontId="90" fillId="0" borderId="0" xfId="117" applyNumberFormat="1" applyFont="1"/>
    <xf numFmtId="0" fontId="80" fillId="35" borderId="20" xfId="0" applyFont="1" applyFill="1" applyBorder="1" applyAlignment="1">
      <alignment horizontal="center" vertical="center" wrapText="1" shrinkToFit="1"/>
    </xf>
    <xf numFmtId="0" fontId="80" fillId="35" borderId="2" xfId="0" applyFont="1" applyFill="1" applyBorder="1" applyAlignment="1">
      <alignment horizontal="center" vertical="center" wrapText="1"/>
    </xf>
    <xf numFmtId="0" fontId="52" fillId="3" borderId="0" xfId="159" applyFont="1" applyFill="1" applyAlignment="1">
      <alignment vertical="center" wrapText="1"/>
    </xf>
    <xf numFmtId="0" fontId="83" fillId="3" borderId="0" xfId="135" applyFont="1" applyFill="1"/>
    <xf numFmtId="0" fontId="83" fillId="0" borderId="0" xfId="135" applyFont="1"/>
    <xf numFmtId="0" fontId="100" fillId="35" borderId="2" xfId="0" applyFont="1" applyFill="1" applyBorder="1" applyAlignment="1">
      <alignment horizontal="center" vertical="center" wrapText="1"/>
    </xf>
    <xf numFmtId="0" fontId="101" fillId="3" borderId="0" xfId="135" applyFont="1" applyFill="1" applyAlignment="1">
      <alignment horizontal="center" vertical="center"/>
    </xf>
    <xf numFmtId="0" fontId="101" fillId="3" borderId="0" xfId="135" applyFont="1" applyFill="1"/>
    <xf numFmtId="0" fontId="101" fillId="0" borderId="0" xfId="135" applyFont="1"/>
    <xf numFmtId="0" fontId="82" fillId="3" borderId="0" xfId="135" applyFont="1" applyFill="1" applyAlignment="1">
      <alignment horizontal="center" vertical="center" wrapText="1"/>
    </xf>
    <xf numFmtId="0" fontId="89" fillId="3" borderId="0" xfId="135" applyFont="1" applyFill="1" applyAlignment="1">
      <alignment horizontal="center" vertical="center"/>
    </xf>
    <xf numFmtId="0" fontId="102" fillId="3" borderId="0" xfId="12" applyFont="1" applyFill="1"/>
    <xf numFmtId="0" fontId="102" fillId="0" borderId="0" xfId="12" applyFont="1"/>
    <xf numFmtId="167" fontId="49" fillId="2" borderId="0" xfId="115" applyNumberFormat="1" applyFont="1" applyFill="1" applyAlignment="1">
      <alignment horizontal="center" vertical="center" shrinkToFit="1" readingOrder="2"/>
    </xf>
    <xf numFmtId="3" fontId="80" fillId="35" borderId="2" xfId="150" applyNumberFormat="1" applyFont="1" applyFill="1" applyBorder="1" applyAlignment="1">
      <alignment horizontal="center" vertical="center" shrinkToFit="1" readingOrder="1"/>
    </xf>
    <xf numFmtId="0" fontId="63" fillId="0" borderId="0" xfId="83" applyFont="1" applyAlignment="1">
      <alignment vertical="center" wrapText="1"/>
    </xf>
    <xf numFmtId="167" fontId="45" fillId="2" borderId="0" xfId="115" applyNumberFormat="1" applyFont="1" applyFill="1" applyAlignment="1">
      <alignment horizontal="left" vertical="center" shrinkToFit="1" readingOrder="2"/>
    </xf>
    <xf numFmtId="169" fontId="85" fillId="3" borderId="0" xfId="117" applyNumberFormat="1" applyFont="1" applyFill="1" applyAlignment="1">
      <alignment horizontal="center" vertical="center" shrinkToFit="1"/>
    </xf>
    <xf numFmtId="168" fontId="49" fillId="2" borderId="0" xfId="115" applyNumberFormat="1" applyFont="1" applyFill="1" applyAlignment="1">
      <alignment vertical="center"/>
    </xf>
    <xf numFmtId="169" fontId="49" fillId="2" borderId="0" xfId="117" applyNumberFormat="1" applyFont="1" applyFill="1" applyAlignment="1">
      <alignment vertical="center"/>
    </xf>
    <xf numFmtId="0" fontId="52" fillId="3" borderId="0" xfId="161" applyFont="1" applyFill="1" applyAlignment="1">
      <alignment vertical="center" wrapText="1"/>
    </xf>
    <xf numFmtId="0" fontId="80" fillId="35" borderId="2" xfId="163" applyFont="1" applyFill="1" applyBorder="1" applyAlignment="1">
      <alignment horizontal="center" vertical="center" shrinkToFit="1" readingOrder="1"/>
    </xf>
    <xf numFmtId="3" fontId="80" fillId="35" borderId="2" xfId="163" applyNumberFormat="1" applyFont="1" applyFill="1" applyBorder="1" applyAlignment="1">
      <alignment horizontal="center" vertical="center" shrinkToFit="1" readingOrder="1"/>
    </xf>
    <xf numFmtId="0" fontId="93" fillId="3" borderId="0" xfId="161" applyFont="1" applyFill="1" applyAlignment="1">
      <alignment vertical="center" wrapText="1"/>
    </xf>
    <xf numFmtId="0" fontId="94" fillId="2" borderId="0" xfId="135" applyFont="1" applyFill="1" applyAlignment="1">
      <alignment vertical="center" shrinkToFit="1"/>
    </xf>
    <xf numFmtId="0" fontId="83" fillId="2" borderId="0" xfId="135" applyFont="1" applyFill="1" applyAlignment="1">
      <alignment vertical="center"/>
    </xf>
    <xf numFmtId="0" fontId="94" fillId="2" borderId="0" xfId="135" applyFont="1" applyFill="1" applyAlignment="1">
      <alignment horizontal="right" vertical="center" readingOrder="2"/>
    </xf>
    <xf numFmtId="0" fontId="95" fillId="2" borderId="0" xfId="135" applyFont="1" applyFill="1" applyAlignment="1">
      <alignment vertical="center"/>
    </xf>
    <xf numFmtId="0" fontId="96" fillId="2" borderId="0" xfId="135" applyFont="1" applyFill="1" applyAlignment="1">
      <alignment vertical="center"/>
    </xf>
    <xf numFmtId="0" fontId="97" fillId="2" borderId="0" xfId="135" applyFont="1" applyFill="1" applyAlignment="1">
      <alignment horizontal="center" vertical="center"/>
    </xf>
    <xf numFmtId="0" fontId="82" fillId="2" borderId="0" xfId="135" applyFont="1" applyFill="1" applyAlignment="1">
      <alignment vertical="center"/>
    </xf>
    <xf numFmtId="167" fontId="82" fillId="2" borderId="0" xfId="135" applyNumberFormat="1" applyFont="1" applyFill="1" applyAlignment="1">
      <alignment vertical="center"/>
    </xf>
    <xf numFmtId="0" fontId="83" fillId="2" borderId="0" xfId="135" applyFont="1" applyFill="1" applyAlignment="1">
      <alignment vertical="center" shrinkToFit="1"/>
    </xf>
    <xf numFmtId="167" fontId="83" fillId="2" borderId="0" xfId="135" applyNumberFormat="1" applyFont="1" applyFill="1" applyAlignment="1">
      <alignment vertical="center" shrinkToFit="1"/>
    </xf>
    <xf numFmtId="9" fontId="83" fillId="2" borderId="0" xfId="135" applyNumberFormat="1" applyFont="1" applyFill="1" applyAlignment="1">
      <alignment vertical="center" shrinkToFit="1"/>
    </xf>
    <xf numFmtId="49" fontId="98" fillId="3" borderId="0" xfId="166" applyNumberFormat="1" applyFont="1" applyFill="1" applyAlignment="1">
      <alignment vertical="center" wrapText="1"/>
    </xf>
    <xf numFmtId="49" fontId="98" fillId="3" borderId="1" xfId="166" applyNumberFormat="1" applyFont="1" applyFill="1" applyBorder="1" applyAlignment="1">
      <alignment vertical="center" wrapText="1"/>
    </xf>
    <xf numFmtId="0" fontId="44" fillId="2" borderId="0" xfId="0" applyFont="1" applyFill="1" applyAlignment="1">
      <alignment horizontal="right" vertical="center" shrinkToFit="1"/>
    </xf>
    <xf numFmtId="0" fontId="77" fillId="3" borderId="8" xfId="124" applyFont="1" applyFill="1" applyBorder="1"/>
    <xf numFmtId="0" fontId="71" fillId="3" borderId="8" xfId="124" applyFont="1" applyFill="1" applyBorder="1" applyAlignment="1">
      <alignment vertical="top"/>
    </xf>
    <xf numFmtId="0" fontId="71" fillId="3" borderId="8" xfId="124" applyFont="1" applyFill="1" applyBorder="1" applyAlignment="1">
      <alignment vertical="top" wrapText="1"/>
    </xf>
    <xf numFmtId="0" fontId="44" fillId="2" borderId="0" xfId="0" applyFont="1" applyFill="1" applyAlignment="1">
      <alignment vertical="top" shrinkToFit="1"/>
    </xf>
    <xf numFmtId="0" fontId="62" fillId="3" borderId="0" xfId="0" applyFont="1" applyFill="1" applyAlignment="1">
      <alignment vertical="top" shrinkToFit="1"/>
    </xf>
    <xf numFmtId="0" fontId="62" fillId="2" borderId="0" xfId="0" applyFont="1" applyFill="1" applyAlignment="1">
      <alignment vertical="top" shrinkToFit="1"/>
    </xf>
    <xf numFmtId="0" fontId="65" fillId="2" borderId="0" xfId="0" applyFont="1" applyFill="1" applyAlignment="1">
      <alignment horizontal="center" vertical="top" shrinkToFit="1" readingOrder="2"/>
    </xf>
    <xf numFmtId="168" fontId="82" fillId="2" borderId="0" xfId="135" applyNumberFormat="1" applyFont="1" applyFill="1" applyAlignment="1">
      <alignment vertical="center"/>
    </xf>
    <xf numFmtId="169" fontId="89" fillId="3" borderId="0" xfId="0" applyNumberFormat="1" applyFont="1" applyFill="1" applyAlignment="1">
      <alignment horizontal="center" vertical="center" shrinkToFit="1" readingOrder="1"/>
    </xf>
    <xf numFmtId="167" fontId="90" fillId="0" borderId="0" xfId="115" applyNumberFormat="1" applyFont="1"/>
    <xf numFmtId="10" fontId="90" fillId="0" borderId="0" xfId="115" applyNumberFormat="1" applyFont="1"/>
    <xf numFmtId="0" fontId="52" fillId="0" borderId="1" xfId="83" applyFont="1" applyBorder="1" applyAlignment="1">
      <alignment vertical="center" wrapText="1"/>
    </xf>
    <xf numFmtId="0" fontId="25" fillId="3" borderId="0" xfId="12" applyFill="1"/>
    <xf numFmtId="0" fontId="25" fillId="0" borderId="0" xfId="12"/>
    <xf numFmtId="167" fontId="85" fillId="3" borderId="0" xfId="115" applyNumberFormat="1" applyFont="1" applyFill="1" applyAlignment="1">
      <alignment horizontal="center" vertical="center" shrinkToFit="1"/>
    </xf>
    <xf numFmtId="167" fontId="82" fillId="2" borderId="0" xfId="115" applyNumberFormat="1" applyFont="1" applyFill="1" applyAlignment="1">
      <alignment horizontal="center" vertical="center" shrinkToFit="1" readingOrder="2"/>
    </xf>
    <xf numFmtId="3" fontId="92" fillId="0" borderId="0" xfId="55" applyNumberFormat="1" applyFont="1"/>
    <xf numFmtId="169" fontId="92" fillId="0" borderId="0" xfId="55" applyNumberFormat="1" applyFont="1"/>
    <xf numFmtId="0" fontId="86" fillId="0" borderId="0" xfId="118" applyFont="1" applyBorder="1" applyAlignment="1">
      <alignment horizontal="left" vertical="top"/>
    </xf>
    <xf numFmtId="10" fontId="44" fillId="2" borderId="0" xfId="115" applyNumberFormat="1" applyFont="1" applyFill="1" applyAlignment="1">
      <alignment vertical="center" shrinkToFit="1"/>
    </xf>
    <xf numFmtId="0" fontId="106" fillId="0" borderId="0" xfId="135" applyFont="1"/>
    <xf numFmtId="0" fontId="106" fillId="3" borderId="0" xfId="135" applyFont="1" applyFill="1"/>
    <xf numFmtId="2" fontId="107" fillId="0" borderId="2" xfId="81" applyNumberFormat="1" applyFont="1" applyFill="1" applyBorder="1" applyAlignment="1">
      <alignment horizontal="center" vertical="center" wrapText="1"/>
    </xf>
    <xf numFmtId="2" fontId="107" fillId="38" borderId="2" xfId="81" applyNumberFormat="1" applyFont="1" applyFill="1" applyBorder="1" applyAlignment="1">
      <alignment horizontal="center" vertical="center" wrapText="1"/>
    </xf>
    <xf numFmtId="171" fontId="107" fillId="0" borderId="2" xfId="81" applyNumberFormat="1" applyFont="1" applyFill="1" applyBorder="1" applyAlignment="1">
      <alignment horizontal="center" vertical="center" wrapText="1"/>
    </xf>
    <xf numFmtId="171" fontId="107" fillId="38" borderId="2" xfId="81" applyNumberFormat="1" applyFont="1" applyFill="1" applyBorder="1" applyAlignment="1">
      <alignment horizontal="center" vertical="center" wrapText="1"/>
    </xf>
    <xf numFmtId="1" fontId="72" fillId="36" borderId="2" xfId="82" applyNumberFormat="1" applyFont="1" applyFill="1" applyBorder="1" applyAlignment="1">
      <alignment horizontal="center" vertical="center" wrapText="1" shrinkToFit="1"/>
    </xf>
    <xf numFmtId="169" fontId="72" fillId="3" borderId="2" xfId="117" applyNumberFormat="1" applyFont="1" applyFill="1" applyBorder="1" applyAlignment="1">
      <alignment horizontal="center" vertical="center" wrapText="1" shrinkToFit="1"/>
    </xf>
    <xf numFmtId="169" fontId="72" fillId="36" borderId="2" xfId="117" applyNumberFormat="1" applyFont="1" applyFill="1" applyBorder="1" applyAlignment="1">
      <alignment horizontal="center" vertical="center" wrapText="1" shrinkToFit="1"/>
    </xf>
    <xf numFmtId="169" fontId="80" fillId="35" borderId="5" xfId="117" applyNumberFormat="1" applyFont="1" applyFill="1" applyBorder="1" applyAlignment="1">
      <alignment horizontal="center" vertical="center" wrapText="1" shrinkToFit="1"/>
    </xf>
    <xf numFmtId="0" fontId="72" fillId="3" borderId="2" xfId="117" applyNumberFormat="1" applyFont="1" applyFill="1" applyBorder="1" applyAlignment="1">
      <alignment horizontal="center" vertical="center" wrapText="1" shrinkToFit="1"/>
    </xf>
    <xf numFmtId="1" fontId="72" fillId="3" borderId="2" xfId="117" applyNumberFormat="1" applyFont="1" applyFill="1" applyBorder="1" applyAlignment="1">
      <alignment horizontal="center" vertical="center" wrapText="1" shrinkToFit="1"/>
    </xf>
    <xf numFmtId="1" fontId="72" fillId="36" borderId="2" xfId="117" applyNumberFormat="1" applyFont="1" applyFill="1" applyBorder="1" applyAlignment="1">
      <alignment horizontal="center" vertical="center" wrapText="1" shrinkToFit="1"/>
    </xf>
    <xf numFmtId="169" fontId="80" fillId="35" borderId="2" xfId="117" applyNumberFormat="1" applyFont="1" applyFill="1" applyBorder="1" applyAlignment="1">
      <alignment horizontal="center" vertical="center" wrapText="1" shrinkToFit="1"/>
    </xf>
    <xf numFmtId="9" fontId="72" fillId="3" borderId="2" xfId="115" applyFont="1" applyFill="1" applyBorder="1" applyAlignment="1">
      <alignment horizontal="center" vertical="center" wrapText="1" shrinkToFit="1"/>
    </xf>
    <xf numFmtId="9" fontId="72" fillId="36" borderId="2" xfId="115" applyFont="1" applyFill="1" applyBorder="1" applyAlignment="1">
      <alignment horizontal="center" vertical="center" wrapText="1" shrinkToFit="1"/>
    </xf>
    <xf numFmtId="167" fontId="72" fillId="3" borderId="7" xfId="115" applyNumberFormat="1" applyFont="1" applyFill="1" applyBorder="1" applyAlignment="1">
      <alignment horizontal="center" vertical="center" wrapText="1" shrinkToFit="1"/>
    </xf>
    <xf numFmtId="167" fontId="105" fillId="38" borderId="2" xfId="115" applyNumberFormat="1" applyFont="1" applyFill="1" applyBorder="1" applyAlignment="1">
      <alignment horizontal="center" vertical="center" wrapText="1"/>
    </xf>
    <xf numFmtId="0" fontId="61" fillId="2" borderId="0" xfId="1" applyFont="1" applyFill="1" applyAlignment="1">
      <alignment horizontal="center" vertical="center" shrinkToFit="1" readingOrder="2"/>
    </xf>
    <xf numFmtId="167" fontId="45" fillId="2" borderId="0" xfId="115" applyNumberFormat="1" applyFont="1" applyFill="1" applyAlignment="1">
      <alignment horizontal="center" vertical="center" shrinkToFit="1" readingOrder="2"/>
    </xf>
    <xf numFmtId="0" fontId="72" fillId="3" borderId="2" xfId="82" applyNumberFormat="1" applyFont="1" applyFill="1" applyBorder="1" applyAlignment="1">
      <alignment horizontal="center" vertical="center" wrapText="1" shrinkToFit="1"/>
    </xf>
    <xf numFmtId="3" fontId="72" fillId="3" borderId="2" xfId="117" applyNumberFormat="1" applyFont="1" applyFill="1" applyBorder="1" applyAlignment="1">
      <alignment horizontal="center" vertical="center" wrapText="1" shrinkToFit="1"/>
    </xf>
    <xf numFmtId="3" fontId="72" fillId="36" borderId="2" xfId="117" applyNumberFormat="1" applyFont="1" applyFill="1" applyBorder="1" applyAlignment="1">
      <alignment horizontal="center" vertical="center" wrapText="1" shrinkToFit="1"/>
    </xf>
    <xf numFmtId="3" fontId="80" fillId="35" borderId="2" xfId="117" applyNumberFormat="1" applyFont="1" applyFill="1" applyBorder="1" applyAlignment="1">
      <alignment horizontal="center" vertical="center" wrapText="1" shrinkToFit="1"/>
    </xf>
    <xf numFmtId="0" fontId="52" fillId="3" borderId="0" xfId="361" applyFont="1" applyFill="1" applyAlignment="1">
      <alignment vertical="center" wrapText="1"/>
    </xf>
    <xf numFmtId="0" fontId="84" fillId="0" borderId="0" xfId="362" applyFont="1" applyAlignment="1">
      <alignment vertical="center" wrapText="1"/>
    </xf>
    <xf numFmtId="0" fontId="63" fillId="0" borderId="0" xfId="359" applyFont="1" applyAlignment="1">
      <alignment vertical="center" wrapText="1"/>
    </xf>
    <xf numFmtId="0" fontId="80" fillId="35" borderId="2" xfId="362" applyFont="1" applyFill="1" applyBorder="1" applyAlignment="1">
      <alignment horizontal="center" vertical="center" shrinkToFit="1" readingOrder="1"/>
    </xf>
    <xf numFmtId="3" fontId="72" fillId="3" borderId="2" xfId="363" applyNumberFormat="1" applyFont="1" applyFill="1" applyBorder="1" applyAlignment="1">
      <alignment horizontal="center" vertical="center" wrapText="1" shrinkToFit="1"/>
    </xf>
    <xf numFmtId="3" fontId="72" fillId="37" borderId="2" xfId="363" applyNumberFormat="1" applyFont="1" applyFill="1" applyBorder="1" applyAlignment="1">
      <alignment horizontal="center" vertical="center" wrapText="1" shrinkToFit="1"/>
    </xf>
    <xf numFmtId="169" fontId="85" fillId="3" borderId="0" xfId="2" applyNumberFormat="1" applyFont="1" applyFill="1" applyAlignment="1">
      <alignment horizontal="center" vertical="center" shrinkToFit="1"/>
    </xf>
    <xf numFmtId="0" fontId="100" fillId="35" borderId="8" xfId="0" applyFont="1" applyFill="1" applyBorder="1" applyAlignment="1">
      <alignment horizontal="center" vertical="center" wrapText="1"/>
    </xf>
    <xf numFmtId="0" fontId="100" fillId="35" borderId="6" xfId="0" applyFont="1" applyFill="1" applyBorder="1" applyAlignment="1">
      <alignment horizontal="center" vertical="center" wrapText="1"/>
    </xf>
    <xf numFmtId="0" fontId="80" fillId="35" borderId="7" xfId="150" applyFont="1" applyFill="1" applyBorder="1" applyAlignment="1">
      <alignment horizontal="center" vertical="center" shrinkToFit="1" readingOrder="1"/>
    </xf>
    <xf numFmtId="2" fontId="82" fillId="3" borderId="0" xfId="6" applyNumberFormat="1" applyFont="1" applyFill="1" applyAlignment="1">
      <alignment horizontal="center" vertical="center" shrinkToFit="1" readingOrder="2"/>
    </xf>
    <xf numFmtId="0" fontId="107" fillId="0" borderId="2" xfId="81" applyFont="1" applyFill="1" applyBorder="1" applyAlignment="1">
      <alignment horizontal="left" vertical="center" wrapText="1"/>
    </xf>
    <xf numFmtId="0" fontId="107" fillId="38" borderId="2" xfId="81" applyFont="1" applyFill="1" applyBorder="1" applyAlignment="1">
      <alignment horizontal="left" vertical="center" wrapText="1"/>
    </xf>
    <xf numFmtId="0" fontId="77" fillId="3" borderId="8" xfId="124" applyFont="1" applyFill="1" applyBorder="1" applyAlignment="1">
      <alignment horizontal="left"/>
    </xf>
    <xf numFmtId="0" fontId="25" fillId="0" borderId="2" xfId="12" applyBorder="1" applyAlignment="1">
      <alignment horizontal="right" vertical="top"/>
    </xf>
    <xf numFmtId="0" fontId="108" fillId="3" borderId="0" xfId="361" applyFont="1" applyFill="1" applyAlignment="1">
      <alignment wrapText="1"/>
    </xf>
    <xf numFmtId="0" fontId="80" fillId="35" borderId="7" xfId="362" applyFont="1" applyFill="1" applyBorder="1" applyAlignment="1">
      <alignment horizontal="center" vertical="center" shrinkToFit="1"/>
    </xf>
    <xf numFmtId="0" fontId="80" fillId="35" borderId="2" xfId="362" applyFont="1" applyFill="1" applyBorder="1" applyAlignment="1">
      <alignment horizontal="center" vertical="center" shrinkToFit="1"/>
    </xf>
    <xf numFmtId="0" fontId="52" fillId="0" borderId="0" xfId="313" applyFont="1" applyAlignment="1">
      <alignment vertical="center" wrapText="1"/>
    </xf>
    <xf numFmtId="0" fontId="77" fillId="0" borderId="0" xfId="124" applyFont="1"/>
    <xf numFmtId="0" fontId="80" fillId="35" borderId="2" xfId="374" applyFont="1" applyFill="1" applyBorder="1" applyAlignment="1">
      <alignment horizontal="center" vertical="center" shrinkToFit="1"/>
    </xf>
    <xf numFmtId="0" fontId="80" fillId="35" borderId="7" xfId="374" applyFont="1" applyFill="1" applyBorder="1" applyAlignment="1">
      <alignment horizontal="center" vertical="center" shrinkToFit="1"/>
    </xf>
    <xf numFmtId="0" fontId="80" fillId="35" borderId="2" xfId="376" applyFont="1" applyFill="1" applyBorder="1" applyAlignment="1">
      <alignment horizontal="center" vertical="center" shrinkToFit="1"/>
    </xf>
    <xf numFmtId="0" fontId="80" fillId="35" borderId="2" xfId="364" applyFont="1" applyFill="1" applyBorder="1" applyAlignment="1">
      <alignment horizontal="center" vertical="center" shrinkToFit="1"/>
    </xf>
    <xf numFmtId="0" fontId="71" fillId="3" borderId="3" xfId="124" applyFont="1" applyFill="1" applyBorder="1" applyAlignment="1">
      <alignment vertical="top"/>
    </xf>
    <xf numFmtId="0" fontId="71" fillId="3" borderId="20" xfId="124" applyFont="1" applyFill="1" applyBorder="1" applyAlignment="1">
      <alignment vertical="center"/>
    </xf>
    <xf numFmtId="0" fontId="71" fillId="3" borderId="3" xfId="124" applyFont="1" applyFill="1" applyBorder="1" applyAlignment="1">
      <alignment vertical="center"/>
    </xf>
    <xf numFmtId="0" fontId="52" fillId="0" borderId="1" xfId="313" applyFont="1" applyBorder="1" applyAlignment="1">
      <alignment vertical="center" wrapText="1"/>
    </xf>
    <xf numFmtId="0" fontId="63" fillId="0" borderId="20" xfId="359" applyFont="1" applyBorder="1" applyAlignment="1">
      <alignment horizontal="center" vertical="center" wrapText="1"/>
    </xf>
    <xf numFmtId="0" fontId="63" fillId="0" borderId="3" xfId="359" applyFont="1" applyBorder="1" applyAlignment="1">
      <alignment horizontal="center" vertical="center" wrapText="1"/>
    </xf>
    <xf numFmtId="0" fontId="63" fillId="0" borderId="22" xfId="359" applyFont="1" applyBorder="1" applyAlignment="1">
      <alignment horizontal="center" vertical="center" wrapText="1"/>
    </xf>
    <xf numFmtId="0" fontId="63" fillId="0" borderId="0" xfId="359" applyFont="1" applyAlignment="1">
      <alignment horizontal="center" vertical="center" wrapText="1"/>
    </xf>
    <xf numFmtId="0" fontId="104" fillId="0" borderId="0" xfId="147" applyFont="1" applyAlignment="1">
      <alignment horizontal="center" vertical="center" wrapText="1"/>
    </xf>
    <xf numFmtId="0" fontId="104" fillId="0" borderId="1" xfId="147" applyFont="1" applyBorder="1" applyAlignment="1">
      <alignment horizontal="center" vertical="center" wrapText="1"/>
    </xf>
    <xf numFmtId="0" fontId="85" fillId="3" borderId="0" xfId="0" applyFont="1" applyFill="1" applyAlignment="1">
      <alignment horizontal="center" vertical="center" shrinkToFit="1" readingOrder="2"/>
    </xf>
    <xf numFmtId="0" fontId="63" fillId="0" borderId="20" xfId="147" applyFont="1" applyBorder="1" applyAlignment="1">
      <alignment horizontal="center" vertical="center" wrapText="1"/>
    </xf>
    <xf numFmtId="0" fontId="63" fillId="0" borderId="3" xfId="147" applyFont="1" applyBorder="1" applyAlignment="1">
      <alignment horizontal="center" vertical="center" wrapText="1"/>
    </xf>
    <xf numFmtId="0" fontId="63" fillId="0" borderId="22" xfId="147" applyFont="1" applyBorder="1" applyAlignment="1">
      <alignment horizontal="center" vertical="center" wrapText="1"/>
    </xf>
    <xf numFmtId="0" fontId="63" fillId="0" borderId="0" xfId="147" applyFont="1" applyAlignment="1">
      <alignment horizontal="center" vertical="center" wrapText="1"/>
    </xf>
    <xf numFmtId="0" fontId="71" fillId="3" borderId="8" xfId="124" applyFont="1" applyFill="1" applyBorder="1" applyAlignment="1">
      <alignment horizontal="left" vertical="top" wrapText="1"/>
    </xf>
    <xf numFmtId="0" fontId="71" fillId="3" borderId="9" xfId="124" applyFont="1" applyFill="1" applyBorder="1" applyAlignment="1">
      <alignment horizontal="left" vertical="top" wrapText="1"/>
    </xf>
    <xf numFmtId="0" fontId="71" fillId="3" borderId="20" xfId="124" applyFont="1" applyFill="1" applyBorder="1" applyAlignment="1">
      <alignment horizontal="left" vertical="top"/>
    </xf>
    <xf numFmtId="0" fontId="71" fillId="3" borderId="3" xfId="124" applyFont="1" applyFill="1" applyBorder="1" applyAlignment="1">
      <alignment horizontal="left" vertical="top"/>
    </xf>
    <xf numFmtId="0" fontId="45" fillId="2" borderId="0" xfId="0" applyFont="1" applyFill="1" applyAlignment="1">
      <alignment horizontal="center" vertical="center" shrinkToFit="1" readingOrder="2"/>
    </xf>
    <xf numFmtId="0" fontId="48" fillId="3" borderId="8" xfId="0" applyFont="1" applyFill="1" applyBorder="1" applyAlignment="1">
      <alignment horizontal="center" vertical="center"/>
    </xf>
    <xf numFmtId="0" fontId="48" fillId="3" borderId="6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 shrinkToFit="1" readingOrder="2"/>
    </xf>
    <xf numFmtId="0" fontId="76" fillId="3" borderId="0" xfId="0" applyFont="1" applyFill="1" applyAlignment="1">
      <alignment horizontal="center" vertical="center" shrinkToFit="1" readingOrder="2"/>
    </xf>
    <xf numFmtId="0" fontId="80" fillId="35" borderId="5" xfId="362" applyFont="1" applyFill="1" applyBorder="1" applyAlignment="1">
      <alignment horizontal="center" vertical="center" shrinkToFit="1"/>
    </xf>
    <xf numFmtId="0" fontId="80" fillId="35" borderId="7" xfId="362" applyFont="1" applyFill="1" applyBorder="1" applyAlignment="1">
      <alignment horizontal="center" vertical="center" shrinkToFit="1"/>
    </xf>
    <xf numFmtId="0" fontId="80" fillId="35" borderId="8" xfId="362" applyFont="1" applyFill="1" applyBorder="1" applyAlignment="1">
      <alignment horizontal="center" vertical="center" shrinkToFit="1"/>
    </xf>
    <xf numFmtId="0" fontId="80" fillId="35" borderId="9" xfId="362" applyFont="1" applyFill="1" applyBorder="1" applyAlignment="1">
      <alignment horizontal="center" vertical="center" shrinkToFit="1"/>
    </xf>
    <xf numFmtId="0" fontId="80" fillId="35" borderId="6" xfId="362" applyFont="1" applyFill="1" applyBorder="1" applyAlignment="1">
      <alignment horizontal="center" vertical="center" shrinkToFit="1"/>
    </xf>
    <xf numFmtId="0" fontId="52" fillId="0" borderId="20" xfId="83" applyFont="1" applyBorder="1" applyAlignment="1">
      <alignment horizontal="center" vertical="center" wrapText="1"/>
    </xf>
    <xf numFmtId="0" fontId="52" fillId="0" borderId="3" xfId="83" applyFont="1" applyBorder="1" applyAlignment="1">
      <alignment horizontal="center" vertical="center" wrapText="1"/>
    </xf>
    <xf numFmtId="0" fontId="52" fillId="0" borderId="19" xfId="83" applyFont="1" applyBorder="1" applyAlignment="1">
      <alignment horizontal="center" vertical="center" wrapText="1"/>
    </xf>
    <xf numFmtId="0" fontId="52" fillId="0" borderId="1" xfId="83" applyFont="1" applyBorder="1" applyAlignment="1">
      <alignment horizontal="center" vertical="center" wrapText="1"/>
    </xf>
    <xf numFmtId="0" fontId="77" fillId="3" borderId="8" xfId="124" applyFont="1" applyFill="1" applyBorder="1"/>
    <xf numFmtId="0" fontId="77" fillId="3" borderId="9" xfId="124" applyFont="1" applyFill="1" applyBorder="1"/>
    <xf numFmtId="0" fontId="73" fillId="2" borderId="3" xfId="56" applyFont="1" applyFill="1" applyBorder="1" applyAlignment="1">
      <alignment vertical="top" shrinkToFit="1"/>
    </xf>
    <xf numFmtId="0" fontId="80" fillId="35" borderId="8" xfId="0" applyFont="1" applyFill="1" applyBorder="1" applyAlignment="1">
      <alignment horizontal="center" vertical="center" wrapText="1" shrinkToFit="1"/>
    </xf>
    <xf numFmtId="0" fontId="80" fillId="35" borderId="9" xfId="0" applyFont="1" applyFill="1" applyBorder="1" applyAlignment="1">
      <alignment horizontal="center" vertical="center" wrapText="1" shrinkToFit="1"/>
    </xf>
    <xf numFmtId="0" fontId="80" fillId="35" borderId="5" xfId="0" applyFont="1" applyFill="1" applyBorder="1" applyAlignment="1">
      <alignment horizontal="center" vertical="center" wrapText="1" shrinkToFit="1"/>
    </xf>
    <xf numFmtId="0" fontId="80" fillId="35" borderId="4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/>
    </xf>
    <xf numFmtId="0" fontId="75" fillId="3" borderId="8" xfId="124" applyFont="1" applyFill="1" applyBorder="1" applyAlignment="1">
      <alignment horizontal="right" vertical="center"/>
    </xf>
    <xf numFmtId="0" fontId="75" fillId="3" borderId="9" xfId="124" applyFont="1" applyFill="1" applyBorder="1" applyAlignment="1">
      <alignment horizontal="right" vertical="center"/>
    </xf>
    <xf numFmtId="0" fontId="49" fillId="3" borderId="22" xfId="0" applyFont="1" applyFill="1" applyBorder="1" applyAlignment="1">
      <alignment horizontal="center" vertical="center" wrapText="1"/>
    </xf>
    <xf numFmtId="0" fontId="49" fillId="3" borderId="0" xfId="0" applyFont="1" applyFill="1" applyAlignment="1">
      <alignment horizontal="center" vertical="center" wrapText="1"/>
    </xf>
    <xf numFmtId="0" fontId="71" fillId="3" borderId="8" xfId="124" applyFont="1" applyFill="1" applyBorder="1" applyAlignment="1">
      <alignment vertical="top"/>
    </xf>
    <xf numFmtId="0" fontId="71" fillId="3" borderId="9" xfId="124" applyFont="1" applyFill="1" applyBorder="1" applyAlignment="1">
      <alignment vertical="top"/>
    </xf>
    <xf numFmtId="0" fontId="71" fillId="3" borderId="8" xfId="124" applyFont="1" applyFill="1" applyBorder="1" applyAlignment="1">
      <alignment horizontal="left" vertical="top"/>
    </xf>
    <xf numFmtId="0" fontId="71" fillId="3" borderId="9" xfId="124" applyFont="1" applyFill="1" applyBorder="1" applyAlignment="1">
      <alignment horizontal="left" vertical="top"/>
    </xf>
    <xf numFmtId="0" fontId="52" fillId="0" borderId="0" xfId="313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80" fillId="35" borderId="2" xfId="0" applyFont="1" applyFill="1" applyBorder="1" applyAlignment="1">
      <alignment horizontal="center" vertical="center" wrapText="1" shrinkToFit="1"/>
    </xf>
    <xf numFmtId="0" fontId="80" fillId="35" borderId="20" xfId="0" applyFont="1" applyFill="1" applyBorder="1" applyAlignment="1">
      <alignment horizontal="center" vertical="center" wrapText="1" shrinkToFit="1"/>
    </xf>
    <xf numFmtId="0" fontId="80" fillId="35" borderId="3" xfId="0" applyFont="1" applyFill="1" applyBorder="1" applyAlignment="1">
      <alignment horizontal="center" vertical="center" wrapText="1" shrinkToFit="1"/>
    </xf>
    <xf numFmtId="0" fontId="80" fillId="35" borderId="21" xfId="0" applyFont="1" applyFill="1" applyBorder="1" applyAlignment="1">
      <alignment horizontal="center" vertical="center" wrapText="1" shrinkToFit="1"/>
    </xf>
    <xf numFmtId="0" fontId="77" fillId="0" borderId="0" xfId="124" applyFont="1"/>
    <xf numFmtId="0" fontId="71" fillId="3" borderId="21" xfId="124" applyFont="1" applyFill="1" applyBorder="1" applyAlignment="1">
      <alignment horizontal="left" vertical="top"/>
    </xf>
    <xf numFmtId="0" fontId="52" fillId="0" borderId="20" xfId="313" applyFont="1" applyBorder="1" applyAlignment="1">
      <alignment horizontal="center" vertical="center" wrapText="1"/>
    </xf>
    <xf numFmtId="0" fontId="52" fillId="0" borderId="3" xfId="313" applyFont="1" applyBorder="1" applyAlignment="1">
      <alignment horizontal="center" vertical="center" wrapText="1"/>
    </xf>
    <xf numFmtId="0" fontId="52" fillId="0" borderId="19" xfId="313" applyFont="1" applyBorder="1" applyAlignment="1">
      <alignment horizontal="center" vertical="center" wrapText="1"/>
    </xf>
    <xf numFmtId="0" fontId="52" fillId="0" borderId="1" xfId="313" applyFont="1" applyBorder="1" applyAlignment="1">
      <alignment horizontal="center" vertical="center" wrapText="1"/>
    </xf>
    <xf numFmtId="0" fontId="71" fillId="3" borderId="8" xfId="124" applyFont="1" applyFill="1" applyBorder="1" applyAlignment="1">
      <alignment vertical="top" wrapText="1"/>
    </xf>
    <xf numFmtId="0" fontId="71" fillId="3" borderId="9" xfId="124" applyFont="1" applyFill="1" applyBorder="1" applyAlignment="1">
      <alignment vertical="top" wrapText="1"/>
    </xf>
    <xf numFmtId="0" fontId="71" fillId="3" borderId="6" xfId="124" applyFont="1" applyFill="1" applyBorder="1" applyAlignment="1">
      <alignment vertical="top" wrapText="1"/>
    </xf>
    <xf numFmtId="49" fontId="52" fillId="3" borderId="0" xfId="376" applyNumberFormat="1" applyFont="1" applyFill="1" applyAlignment="1">
      <alignment horizontal="center" vertical="center" wrapText="1"/>
    </xf>
    <xf numFmtId="49" fontId="52" fillId="3" borderId="1" xfId="376" applyNumberFormat="1" applyFont="1" applyFill="1" applyBorder="1" applyAlignment="1">
      <alignment horizontal="center" vertical="center" wrapText="1"/>
    </xf>
    <xf numFmtId="0" fontId="71" fillId="3" borderId="22" xfId="124" applyFont="1" applyFill="1" applyBorder="1" applyAlignment="1">
      <alignment horizontal="left" vertical="top"/>
    </xf>
    <xf numFmtId="0" fontId="71" fillId="3" borderId="0" xfId="124" applyFont="1" applyFill="1" applyAlignment="1">
      <alignment horizontal="left" vertical="top"/>
    </xf>
    <xf numFmtId="0" fontId="75" fillId="3" borderId="8" xfId="124" applyFont="1" applyFill="1" applyBorder="1" applyAlignment="1">
      <alignment horizontal="right" vertical="top"/>
    </xf>
    <xf numFmtId="0" fontId="75" fillId="3" borderId="9" xfId="124" applyFont="1" applyFill="1" applyBorder="1" applyAlignment="1">
      <alignment horizontal="right" vertical="top"/>
    </xf>
    <xf numFmtId="0" fontId="71" fillId="3" borderId="6" xfId="124" applyFont="1" applyFill="1" applyBorder="1" applyAlignment="1">
      <alignment horizontal="left" vertical="top"/>
    </xf>
    <xf numFmtId="0" fontId="71" fillId="3" borderId="20" xfId="124" applyFont="1" applyFill="1" applyBorder="1" applyAlignment="1">
      <alignment horizontal="left" vertical="center"/>
    </xf>
    <xf numFmtId="0" fontId="71" fillId="3" borderId="3" xfId="124" applyFont="1" applyFill="1" applyBorder="1" applyAlignment="1">
      <alignment horizontal="left" vertical="center"/>
    </xf>
    <xf numFmtId="0" fontId="71" fillId="0" borderId="8" xfId="124" applyFont="1" applyBorder="1" applyAlignment="1">
      <alignment horizontal="left" vertical="top" wrapText="1"/>
    </xf>
    <xf numFmtId="0" fontId="71" fillId="0" borderId="9" xfId="124" applyFont="1" applyBorder="1" applyAlignment="1">
      <alignment horizontal="left" vertical="top" wrapText="1"/>
    </xf>
    <xf numFmtId="0" fontId="71" fillId="3" borderId="22" xfId="124" applyFont="1" applyFill="1" applyBorder="1" applyAlignment="1">
      <alignment horizontal="left" vertical="top" wrapText="1"/>
    </xf>
    <xf numFmtId="0" fontId="71" fillId="3" borderId="0" xfId="124" applyFont="1" applyFill="1" applyAlignment="1">
      <alignment horizontal="left" vertical="top" wrapText="1"/>
    </xf>
    <xf numFmtId="0" fontId="52" fillId="0" borderId="22" xfId="313" applyFont="1" applyBorder="1" applyAlignment="1">
      <alignment horizontal="center" vertical="center" wrapText="1"/>
    </xf>
    <xf numFmtId="0" fontId="71" fillId="3" borderId="6" xfId="124" applyFont="1" applyFill="1" applyBorder="1" applyAlignment="1">
      <alignment horizontal="left" vertical="top" wrapText="1"/>
    </xf>
    <xf numFmtId="0" fontId="77" fillId="0" borderId="0" xfId="124" applyFont="1" applyAlignment="1">
      <alignment horizontal="left"/>
    </xf>
  </cellXfs>
  <cellStyles count="379">
    <cellStyle name="20% - تمييز1" xfId="29" builtinId="30" customBuiltin="1"/>
    <cellStyle name="20% - تمييز1 2" xfId="65" xr:uid="{00000000-0005-0000-0000-000001000000}"/>
    <cellStyle name="20% - تمييز1 2 2" xfId="298" xr:uid="{7A08360E-4712-44D8-974B-4736A4214576}"/>
    <cellStyle name="20% - تمييز1 2 3" xfId="193" xr:uid="{9272FD71-ACF3-4836-8531-9A3F24BB0F8B}"/>
    <cellStyle name="20% - تمييز1 3" xfId="90" xr:uid="{00000000-0005-0000-0000-000002000000}"/>
    <cellStyle name="20% - تمييز1 3 2" xfId="319" xr:uid="{53F38F4E-7152-47DC-83A0-D276B00000CE}"/>
    <cellStyle name="20% - تمييز1 3 3" xfId="214" xr:uid="{1D5BA165-A2A5-4995-8CDB-5FDE0E3C0649}"/>
    <cellStyle name="20% - تمييز1 4" xfId="279" xr:uid="{9CC6C380-EE32-4F81-BEB5-9609A60B4907}"/>
    <cellStyle name="20% - تمييز1 5" xfId="174" xr:uid="{6F1A30B1-5CE1-49FD-B3A9-47A557EE4152}"/>
    <cellStyle name="20% - تمييز2" xfId="32" builtinId="34" customBuiltin="1"/>
    <cellStyle name="20% - تمييز2 2" xfId="67" xr:uid="{00000000-0005-0000-0000-000004000000}"/>
    <cellStyle name="20% - تمييز2 2 2" xfId="300" xr:uid="{30E0DA8C-3A4A-4C44-865E-0D70DBEABF83}"/>
    <cellStyle name="20% - تمييز2 2 3" xfId="195" xr:uid="{883094F8-DD08-4F4F-87FC-DA9988EB664D}"/>
    <cellStyle name="20% - تمييز2 3" xfId="92" xr:uid="{00000000-0005-0000-0000-000005000000}"/>
    <cellStyle name="20% - تمييز2 3 2" xfId="321" xr:uid="{AFB39B16-F201-4162-BDFA-AC653D0274FB}"/>
    <cellStyle name="20% - تمييز2 3 3" xfId="216" xr:uid="{6EFF47C9-280C-4528-977E-C50DA3A5F1FD}"/>
    <cellStyle name="20% - تمييز2 4" xfId="281" xr:uid="{21BD56B2-FB1A-41E8-BC67-F8E735528D7A}"/>
    <cellStyle name="20% - تمييز2 5" xfId="176" xr:uid="{D75F7C26-06B9-4E21-AE2B-2A7DC97313CB}"/>
    <cellStyle name="20% - تمييز3" xfId="35" builtinId="38" customBuiltin="1"/>
    <cellStyle name="20% - تمييز3 2" xfId="69" xr:uid="{00000000-0005-0000-0000-000007000000}"/>
    <cellStyle name="20% - تمييز3 2 2" xfId="302" xr:uid="{AE3598B1-1BEF-474E-B37D-50BF729456FD}"/>
    <cellStyle name="20% - تمييز3 2 3" xfId="197" xr:uid="{A5F24058-4DC0-431D-BA68-E07EADEA03D7}"/>
    <cellStyle name="20% - تمييز3 3" xfId="94" xr:uid="{00000000-0005-0000-0000-000008000000}"/>
    <cellStyle name="20% - تمييز3 3 2" xfId="323" xr:uid="{869C1936-59AB-46B1-8492-65BED0030F10}"/>
    <cellStyle name="20% - تمييز3 3 3" xfId="218" xr:uid="{E98BA8F8-5A24-4172-A64E-000501DFAD35}"/>
    <cellStyle name="20% - تمييز3 4" xfId="283" xr:uid="{025DA5F8-38F8-4DF8-B9CE-C16C848C2E2A}"/>
    <cellStyle name="20% - تمييز3 5" xfId="178" xr:uid="{5969714D-5D9F-475C-9EB5-6FF240D2C70F}"/>
    <cellStyle name="20% - تمييز4" xfId="38" builtinId="42" customBuiltin="1"/>
    <cellStyle name="20% - تمييز4 2" xfId="71" xr:uid="{00000000-0005-0000-0000-00000A000000}"/>
    <cellStyle name="20% - تمييز4 2 2" xfId="304" xr:uid="{878D0DD3-C216-4C2E-A599-FA371D9E688E}"/>
    <cellStyle name="20% - تمييز4 2 3" xfId="199" xr:uid="{82FB072C-3970-47FE-916B-2383FC8EF3FA}"/>
    <cellStyle name="20% - تمييز4 3" xfId="96" xr:uid="{00000000-0005-0000-0000-00000B000000}"/>
    <cellStyle name="20% - تمييز4 3 2" xfId="325" xr:uid="{5C68B3E2-F94C-48FF-A35C-7C4368A920BC}"/>
    <cellStyle name="20% - تمييز4 3 3" xfId="220" xr:uid="{C50AE2B8-F625-445C-96CB-11D1B9F28803}"/>
    <cellStyle name="20% - تمييز4 4" xfId="285" xr:uid="{7DFE984B-DCE6-4195-BFD4-C39A9B42C6C5}"/>
    <cellStyle name="20% - تمييز4 5" xfId="180" xr:uid="{15882760-50F3-4FD6-A555-36FC458120D5}"/>
    <cellStyle name="20% - تمييز5" xfId="41" builtinId="46" customBuiltin="1"/>
    <cellStyle name="20% - تمييز5 2" xfId="73" xr:uid="{00000000-0005-0000-0000-00000D000000}"/>
    <cellStyle name="20% - تمييز5 2 2" xfId="306" xr:uid="{B0F9624E-10B7-4212-A99F-29BD42F98338}"/>
    <cellStyle name="20% - تمييز5 2 3" xfId="201" xr:uid="{0E2716B5-20B6-4F54-B42B-1A85B765267B}"/>
    <cellStyle name="20% - تمييز5 3" xfId="98" xr:uid="{00000000-0005-0000-0000-00000E000000}"/>
    <cellStyle name="20% - تمييز5 3 2" xfId="327" xr:uid="{664C21CB-5476-43F2-987A-8632EE4FF961}"/>
    <cellStyle name="20% - تمييز5 3 3" xfId="222" xr:uid="{AAFA1763-79D4-4EEC-BE79-662225558416}"/>
    <cellStyle name="20% - تمييز5 4" xfId="287" xr:uid="{5632A273-405E-4E7A-8B33-3A2621B54F1D}"/>
    <cellStyle name="20% - تمييز5 5" xfId="182" xr:uid="{3369D923-0349-4759-94C6-86E487CAA15E}"/>
    <cellStyle name="20% - تمييز6" xfId="44" builtinId="50" customBuiltin="1"/>
    <cellStyle name="20% - تمييز6 2" xfId="75" xr:uid="{00000000-0005-0000-0000-000010000000}"/>
    <cellStyle name="20% - تمييز6 2 2" xfId="308" xr:uid="{3974F275-2EDC-4593-B3B1-A6BEBE8A4870}"/>
    <cellStyle name="20% - تمييز6 2 3" xfId="203" xr:uid="{F3EDA15F-B1BE-4CE8-BB10-C3BBD26D121C}"/>
    <cellStyle name="20% - تمييز6 3" xfId="100" xr:uid="{00000000-0005-0000-0000-000011000000}"/>
    <cellStyle name="20% - تمييز6 3 2" xfId="329" xr:uid="{93A7B470-625B-4EC9-B4FB-2644724BF0DA}"/>
    <cellStyle name="20% - تمييز6 3 3" xfId="224" xr:uid="{50D27BF3-185D-43A0-9004-59B6C2620D18}"/>
    <cellStyle name="20% - تمييز6 4" xfId="289" xr:uid="{FFAF5E8A-895A-4142-AA11-A8B50E6D9915}"/>
    <cellStyle name="20% - تمييز6 5" xfId="184" xr:uid="{CCCA450C-CA6E-429F-BF23-C34A5DBF3380}"/>
    <cellStyle name="40% - تمييز1" xfId="30" builtinId="31" customBuiltin="1"/>
    <cellStyle name="40% - تمييز1 2" xfId="66" xr:uid="{00000000-0005-0000-0000-000013000000}"/>
    <cellStyle name="40% - تمييز1 2 2" xfId="299" xr:uid="{9ED2E3C1-78E8-49AE-A1C1-123CDAF79917}"/>
    <cellStyle name="40% - تمييز1 2 3" xfId="194" xr:uid="{7FD96315-B331-42BA-95C1-F1A2376A245D}"/>
    <cellStyle name="40% - تمييز1 3" xfId="91" xr:uid="{00000000-0005-0000-0000-000014000000}"/>
    <cellStyle name="40% - تمييز1 3 2" xfId="320" xr:uid="{35AC067B-A6A3-44FB-9B61-F6811F3BCBAD}"/>
    <cellStyle name="40% - تمييز1 3 3" xfId="215" xr:uid="{9EAD9D7E-6D5D-457E-AF95-8CAEFE30456C}"/>
    <cellStyle name="40% - تمييز1 4" xfId="280" xr:uid="{4F9AC1B3-28C2-47B7-BDD0-D6798533AA43}"/>
    <cellStyle name="40% - تمييز1 5" xfId="175" xr:uid="{A05F0534-30D2-463C-A764-B0F87A40C5F0}"/>
    <cellStyle name="40% - تمييز2" xfId="33" builtinId="35" customBuiltin="1"/>
    <cellStyle name="40% - تمييز2 2" xfId="68" xr:uid="{00000000-0005-0000-0000-000016000000}"/>
    <cellStyle name="40% - تمييز2 2 2" xfId="301" xr:uid="{297083B4-CD07-4110-98F0-A360FEBADC99}"/>
    <cellStyle name="40% - تمييز2 2 3" xfId="196" xr:uid="{C538851D-1633-4E90-AFBD-426DF1D21BA6}"/>
    <cellStyle name="40% - تمييز2 3" xfId="93" xr:uid="{00000000-0005-0000-0000-000017000000}"/>
    <cellStyle name="40% - تمييز2 3 2" xfId="322" xr:uid="{50F3BD9C-21B7-440F-B7A0-0CBAB4323074}"/>
    <cellStyle name="40% - تمييز2 3 3" xfId="217" xr:uid="{E12ED96D-58C5-42E0-AE48-80F4D0E539AA}"/>
    <cellStyle name="40% - تمييز2 4" xfId="282" xr:uid="{903F12BB-463F-4F74-8083-D227714375CC}"/>
    <cellStyle name="40% - تمييز2 5" xfId="177" xr:uid="{8695810A-6BCF-4547-80BA-49BE119E4184}"/>
    <cellStyle name="40% - تمييز3" xfId="36" builtinId="39" customBuiltin="1"/>
    <cellStyle name="40% - تمييز3 2" xfId="70" xr:uid="{00000000-0005-0000-0000-000019000000}"/>
    <cellStyle name="40% - تمييز3 2 2" xfId="303" xr:uid="{1D6A7FEA-6AA8-419E-BEA0-A979602E7244}"/>
    <cellStyle name="40% - تمييز3 2 3" xfId="198" xr:uid="{417ED8E7-A1E6-4DDC-B3ED-9BDD8D62F8B4}"/>
    <cellStyle name="40% - تمييز3 3" xfId="95" xr:uid="{00000000-0005-0000-0000-00001A000000}"/>
    <cellStyle name="40% - تمييز3 3 2" xfId="324" xr:uid="{F9877B62-A4EC-4236-B4EE-4D654D8AA6A2}"/>
    <cellStyle name="40% - تمييز3 3 3" xfId="219" xr:uid="{AEE34B64-3169-4D00-9DC7-CAE75209D5BF}"/>
    <cellStyle name="40% - تمييز3 4" xfId="284" xr:uid="{2A46EC64-4EC4-4FD0-AD4D-585E7E41F7F2}"/>
    <cellStyle name="40% - تمييز3 5" xfId="179" xr:uid="{788A8588-A07B-4298-88BD-54D6C97373F2}"/>
    <cellStyle name="40% - تمييز4" xfId="39" builtinId="43" customBuiltin="1"/>
    <cellStyle name="40% - تمييز4 2" xfId="72" xr:uid="{00000000-0005-0000-0000-00001C000000}"/>
    <cellStyle name="40% - تمييز4 2 2" xfId="305" xr:uid="{DF46CEA6-A3F8-4AE5-A2B5-E1C703DBE6F5}"/>
    <cellStyle name="40% - تمييز4 2 3" xfId="200" xr:uid="{92458E36-9031-4C59-A287-A15DAD102FF4}"/>
    <cellStyle name="40% - تمييز4 3" xfId="97" xr:uid="{00000000-0005-0000-0000-00001D000000}"/>
    <cellStyle name="40% - تمييز4 3 2" xfId="326" xr:uid="{A3F614E9-9EC5-4F23-A3C8-EB1E39953BA2}"/>
    <cellStyle name="40% - تمييز4 3 3" xfId="221" xr:uid="{7DF415D6-9821-459D-A8EA-AF47946FC9D4}"/>
    <cellStyle name="40% - تمييز4 4" xfId="286" xr:uid="{848B8326-6958-4C8A-AED7-CFA86463E41D}"/>
    <cellStyle name="40% - تمييز4 5" xfId="181" xr:uid="{34BA4BC7-BDA6-4C78-B0E1-A8864763054D}"/>
    <cellStyle name="40% - تمييز5" xfId="42" builtinId="47" customBuiltin="1"/>
    <cellStyle name="40% - تمييز5 2" xfId="74" xr:uid="{00000000-0005-0000-0000-00001F000000}"/>
    <cellStyle name="40% - تمييز5 2 2" xfId="307" xr:uid="{8B4D5EED-CE81-46C0-8E6B-75EE849E7B9E}"/>
    <cellStyle name="40% - تمييز5 2 3" xfId="202" xr:uid="{2C4F4722-0CB7-4B15-9D47-85803AE47BB3}"/>
    <cellStyle name="40% - تمييز5 3" xfId="99" xr:uid="{00000000-0005-0000-0000-000020000000}"/>
    <cellStyle name="40% - تمييز5 3 2" xfId="328" xr:uid="{28DFDA47-2D32-4DCD-9155-3926FB91A31E}"/>
    <cellStyle name="40% - تمييز5 3 3" xfId="223" xr:uid="{FC7471EE-2B38-4D0B-8C7F-B486564BAF80}"/>
    <cellStyle name="40% - تمييز5 4" xfId="288" xr:uid="{799698FC-636C-4E02-9197-DC7C514F3046}"/>
    <cellStyle name="40% - تمييز5 5" xfId="183" xr:uid="{3A3CAE28-B733-4112-A313-23E57D1E8E98}"/>
    <cellStyle name="40% - تمييز6" xfId="45" builtinId="51" customBuiltin="1"/>
    <cellStyle name="40% - تمييز6 2" xfId="76" xr:uid="{00000000-0005-0000-0000-000022000000}"/>
    <cellStyle name="40% - تمييز6 2 2" xfId="309" xr:uid="{742C95A7-2AED-4549-9833-F2F4E2A7EF8E}"/>
    <cellStyle name="40% - تمييز6 2 3" xfId="204" xr:uid="{9FD5871F-9092-48BA-A22B-4CFDE8B93B49}"/>
    <cellStyle name="40% - تمييز6 3" xfId="101" xr:uid="{00000000-0005-0000-0000-000023000000}"/>
    <cellStyle name="40% - تمييز6 3 2" xfId="330" xr:uid="{F3ADD084-B661-4425-AFBD-2A0A2E8BB52E}"/>
    <cellStyle name="40% - تمييز6 3 3" xfId="225" xr:uid="{0ABB877F-9D1B-4838-9225-DF1C59FDF31A}"/>
    <cellStyle name="40% - تمييز6 4" xfId="290" xr:uid="{6AAA2AC2-8F46-44FA-81FB-CC29F39A35D3}"/>
    <cellStyle name="40% - تمييز6 5" xfId="185" xr:uid="{83C060F3-259D-4815-8C8F-3E2DDCC7C118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3 2" xfId="343" xr:uid="{804DDCFA-2B6B-46A8-9EA4-CF4CC6E7C356}"/>
    <cellStyle name="Comma 2 3 3" xfId="238" xr:uid="{810540D9-5EEF-4E44-9C08-61F2822762D2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2 2 2" xfId="368" xr:uid="{EEED3EE1-5302-4A83-9D42-33DCD06AF7A1}"/>
    <cellStyle name="Comma 2 7 2 2 2 2 3" xfId="263" xr:uid="{51837953-AE66-4E4B-AA1F-5178622A2435}"/>
    <cellStyle name="Comma 2 7 2 2 2 3" xfId="164" xr:uid="{1694E194-9321-49FC-BE09-829959A24255}"/>
    <cellStyle name="Comma 2 7 2 2 2 3 2" xfId="375" xr:uid="{0FBADBFA-0FBC-4CC7-A2B5-405C3A6231AA}"/>
    <cellStyle name="Comma 2 7 2 2 2 3 3" xfId="270" xr:uid="{2C0D6AAD-4111-4CAF-AEDF-1F17BD1734DA}"/>
    <cellStyle name="Comma 2 7 2 2 2 4" xfId="347" xr:uid="{A5C3ABC0-A284-4A9D-B873-20ED2658DA3B}"/>
    <cellStyle name="Comma 2 7 2 2 2 5" xfId="242" xr:uid="{730B0D33-36C0-4CAB-9B94-6979561EEBB9}"/>
    <cellStyle name="Comma 2 7 2 2 3" xfId="140" xr:uid="{E3B79A2E-A62D-4E6F-ACE1-73A6BF4A4996}"/>
    <cellStyle name="Comma 2 7 2 2 3 2" xfId="151" xr:uid="{F04CD6AF-9C18-4477-9FB7-CE401224F28F}"/>
    <cellStyle name="Comma 2 7 2 2 3 2 2" xfId="363" xr:uid="{3C4B8559-040B-47F7-8731-FF4CDB662188}"/>
    <cellStyle name="Comma 2 7 2 2 3 2 3" xfId="258" xr:uid="{4806EF57-F62E-4658-AD42-02B9D7D9178F}"/>
    <cellStyle name="Comma 2 7 2 2 3 3" xfId="353" xr:uid="{E7C890EC-EB9C-4785-AFA9-4D73086D8B1E}"/>
    <cellStyle name="Comma 2 7 2 2 3 4" xfId="248" xr:uid="{1B6FD8C2-52CF-44BE-84BD-F07D3CC6F82A}"/>
    <cellStyle name="Comma 2 7 2 2 4" xfId="341" xr:uid="{F30D5F6C-2AC8-4E17-B223-C0806F04F77F}"/>
    <cellStyle name="Comma 2 7 2 2 5" xfId="236" xr:uid="{E0E916AC-BAF3-4EFF-97CD-CCB1DB6A224B}"/>
    <cellStyle name="Comma 3" xfId="82" xr:uid="{00000000-0005-0000-0000-00002C000000}"/>
    <cellStyle name="Comma 3 2" xfId="312" xr:uid="{3A60A0D7-B38C-4FFB-8177-578D434A4737}"/>
    <cellStyle name="Comma 3 3" xfId="207" xr:uid="{01062C01-2601-41E1-9BF5-72A281A8A4E3}"/>
    <cellStyle name="Comma 4" xfId="134" xr:uid="{64E726D5-E408-4137-98DD-197681110E98}"/>
    <cellStyle name="Comma 4 2" xfId="157" xr:uid="{9569C012-59B9-4DD1-B12A-995ECEC7CCF7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2 2" xfId="333" xr:uid="{C40705CF-C45C-4F45-A327-7E1743F20F09}"/>
    <cellStyle name="Normal 2 2 2 2 3" xfId="228" xr:uid="{B20A3C78-B016-4742-82FC-821E1765A93D}"/>
    <cellStyle name="Normal 2 2 2 3" xfId="125" xr:uid="{CD028D1B-0E51-4179-8182-B448ED1796D3}"/>
    <cellStyle name="Normal 2 2 2 3 2" xfId="342" xr:uid="{50A6E3AE-D0CA-402D-B953-5A035832F4F2}"/>
    <cellStyle name="Normal 2 2 2 3 3" xfId="237" xr:uid="{D340EC6B-CFC5-4C5B-8FAC-C639D34AD66F}"/>
    <cellStyle name="Normal 2 2 2 4" xfId="293" xr:uid="{C2896D76-0714-4B15-B31F-29882A747665}"/>
    <cellStyle name="Normal 2 2 2 5" xfId="188" xr:uid="{1FB1D043-7B44-4D53-93EB-6A2F7BF6785C}"/>
    <cellStyle name="Normal 2 2 3" xfId="85" xr:uid="{00000000-0005-0000-0000-000033000000}"/>
    <cellStyle name="Normal 2 2 3 2" xfId="314" xr:uid="{5C02056E-4663-4BD3-89F4-41E241788BBF}"/>
    <cellStyle name="Normal 2 2 3 3" xfId="209" xr:uid="{77EE7D74-B954-4B31-A195-F1305193B9BD}"/>
    <cellStyle name="Normal 2 2 4" xfId="122" xr:uid="{05C2014B-10EE-4A9E-AD23-2F06FE888E0A}"/>
    <cellStyle name="Normal 2 2 5" xfId="274" xr:uid="{55B30D4C-356E-4676-9AA3-21D01102A8AD}"/>
    <cellStyle name="Normal 2 2 6" xfId="169" xr:uid="{56DF4D0F-42DC-43F8-BE2D-D6606034EA7E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2 2 2" xfId="356" xr:uid="{864F0BB1-1B21-4432-8913-154F979EDDED}"/>
    <cellStyle name="Normal 2 4 2 2 2 3" xfId="251" xr:uid="{84F20D45-CD54-4A4E-869C-CD6627F7E1D8}"/>
    <cellStyle name="Normal 2 4 2 2 3" xfId="339" xr:uid="{3F2F7E2D-9123-43BB-8FD7-9636D6EFB41C}"/>
    <cellStyle name="Normal 2 4 2 2 4" xfId="234" xr:uid="{CDF0EAB9-5B31-4546-8B8F-9C6BC52B9463}"/>
    <cellStyle name="Normal 2 4 2 3" xfId="137" xr:uid="{74BA89C7-BEF5-402D-A649-A8617D6295D2}"/>
    <cellStyle name="Normal 2 4 2 3 2" xfId="158" xr:uid="{DC9A6401-C699-444A-B2C0-8570270372BA}"/>
    <cellStyle name="Normal 2 4 2 3 2 2" xfId="167" xr:uid="{466EA368-DE87-4F22-801E-9C4C1204C952}"/>
    <cellStyle name="Normal 2 4 2 3 2 2 2" xfId="377" xr:uid="{4A28C157-EC24-4F2D-BA73-2FE5FFD9E961}"/>
    <cellStyle name="Normal 2 4 2 3 2 2 3" xfId="272" xr:uid="{7B1B1FA4-F3F4-4A1E-B35F-996EF3CB9733}"/>
    <cellStyle name="Normal 2 4 2 3 2 3" xfId="369" xr:uid="{36789117-8276-40A0-B376-9C482D12E977}"/>
    <cellStyle name="Normal 2 4 2 3 2 4" xfId="264" xr:uid="{CE963EF4-F70C-4E87-B469-39B7A9716B1D}"/>
    <cellStyle name="Normal 2 4 2 3 3" xfId="350" xr:uid="{1A149122-D25D-4E38-B3AF-7134136023E9}"/>
    <cellStyle name="Normal 2 4 2 3 4" xfId="245" xr:uid="{55AFD682-4A5D-4CEB-A5CE-A1DBBDB44E86}"/>
    <cellStyle name="Normal 2 4 2 4" xfId="148" xr:uid="{3CE98027-8A2B-4152-9967-55ED58497AD1}"/>
    <cellStyle name="Normal 2 4 2 4 2" xfId="360" xr:uid="{B2B4625F-5753-4456-BB73-80FE9B3ACBC4}"/>
    <cellStyle name="Normal 2 4 2 4 3" xfId="255" xr:uid="{11A6D53B-B0A7-443F-BF51-C7638B578DFA}"/>
    <cellStyle name="Normal 2 4 2 5" xfId="160" xr:uid="{F036EBD3-4239-4CA5-89A8-F8005A44E6C7}"/>
    <cellStyle name="Normal 2 4 2 5 2" xfId="371" xr:uid="{61EEF8FD-C92F-4413-84DE-DEAE75BD8DDB}"/>
    <cellStyle name="Normal 2 4 2 5 3" xfId="266" xr:uid="{352C32D4-2D54-465B-808A-288DFAE30B25}"/>
    <cellStyle name="Normal 2 4 2 6" xfId="344" xr:uid="{2B11F87F-F8CD-4C26-9756-9E379FF58794}"/>
    <cellStyle name="Normal 2 4 2 7" xfId="239" xr:uid="{BBFF2C59-7991-4D30-8C20-491438FBFDBF}"/>
    <cellStyle name="Normal 2 4 3" xfId="133" xr:uid="{57D6BB62-B466-4B01-AEA9-4EAC5D798C16}"/>
    <cellStyle name="Normal 2 4 3 2" xfId="153" xr:uid="{7D0F03EC-7DFA-48E3-9A8F-C394FDB17DCB}"/>
    <cellStyle name="Normal 2 4 3 2 2" xfId="161" xr:uid="{1DC34DA7-C4B1-4545-9F4A-652C9BBB76DC}"/>
    <cellStyle name="Normal 2 4 3 2 2 2" xfId="372" xr:uid="{F6571BB1-E259-45C4-9DB6-E4EE500879E1}"/>
    <cellStyle name="Normal 2 4 3 2 2 3" xfId="267" xr:uid="{7CA80EE4-2B42-427B-BEC6-1CAC9FA8C2FE}"/>
    <cellStyle name="Normal 2 4 3 2 3" xfId="365" xr:uid="{C1EA1E4B-A4A0-45C4-B397-5770F13C955D}"/>
    <cellStyle name="Normal 2 4 3 2 4" xfId="260" xr:uid="{52FDE344-DF4D-4F52-9E86-5547C57D963F}"/>
    <cellStyle name="Normal 2 4 3 3" xfId="349" xr:uid="{B843EB26-6148-4921-A7D6-0E8FA940ABDC}"/>
    <cellStyle name="Normal 2 4 3 4" xfId="244" xr:uid="{FEF04EF0-2878-4579-BE59-596EE462A6FE}"/>
    <cellStyle name="Normal 2 4 4" xfId="141" xr:uid="{6996585F-C03A-4D8A-BEF3-50135DC2499D}"/>
    <cellStyle name="Normal 2 4 4 2" xfId="149" xr:uid="{1CFED256-0679-47F5-B5E9-6B4104E2C21B}"/>
    <cellStyle name="Normal 2 4 4 2 2" xfId="361" xr:uid="{F2C43646-45B0-4EDA-9AEE-9B8FE2A13AF2}"/>
    <cellStyle name="Normal 2 4 4 2 3" xfId="256" xr:uid="{6BC0ED98-B647-4E30-841A-473BC515A6E7}"/>
    <cellStyle name="Normal 2 4 4 3" xfId="354" xr:uid="{E71B6E97-C409-484C-AA67-A6FC5CA22C35}"/>
    <cellStyle name="Normal 2 4 4 4" xfId="249" xr:uid="{0846EDFE-F7EF-4A30-B392-9A9724488BBE}"/>
    <cellStyle name="Normal 2 4 5" xfId="146" xr:uid="{D6A072AC-5E48-4F5B-9E13-6DF0B7C38D35}"/>
    <cellStyle name="Normal 2 4 5 2" xfId="159" xr:uid="{309F6E0D-E867-46F3-AD7D-71506132912C}"/>
    <cellStyle name="Normal 2 4 5 2 2" xfId="370" xr:uid="{32CED004-C93E-4164-B6D8-DDA43D3E1850}"/>
    <cellStyle name="Normal 2 4 5 2 3" xfId="265" xr:uid="{96F8834F-4574-4981-A9E5-6FDAF219334E}"/>
    <cellStyle name="Normal 2 4 5 3" xfId="358" xr:uid="{CEC316A8-52BE-4D91-94BE-6412BE10E8E3}"/>
    <cellStyle name="Normal 2 4 5 4" xfId="253" xr:uid="{72AF1B25-F3D9-4444-B8CD-DF7CDFF83ECB}"/>
    <cellStyle name="Normal 2 4 6" xfId="338" xr:uid="{CF7311F8-B3D5-4BC7-A033-58AFB9393E0E}"/>
    <cellStyle name="Normal 2 4 7" xfId="233" xr:uid="{AA820557-45B3-4136-B19C-7379040A3EAD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2 2 2" xfId="334" xr:uid="{F7EAE991-BC36-4493-8EBD-DE5A6245F885}"/>
    <cellStyle name="Normal 4 2 2 3" xfId="229" xr:uid="{4ACD86C9-9E9D-4962-9D03-53855A36E1C2}"/>
    <cellStyle name="Normal 4 2 3" xfId="294" xr:uid="{10D71DD8-EB94-463A-841F-4FCF331157EE}"/>
    <cellStyle name="Normal 4 2 4" xfId="189" xr:uid="{3B23B106-B13B-4FD7-BE4D-7DE417C74343}"/>
    <cellStyle name="Normal 4 3" xfId="86" xr:uid="{00000000-0005-0000-0000-00003A000000}"/>
    <cellStyle name="Normal 4 3 2" xfId="315" xr:uid="{A57DD067-CB23-404B-A83F-9971D43CF77C}"/>
    <cellStyle name="Normal 4 3 3" xfId="210" xr:uid="{34BE140E-14EE-4B19-B7E3-11D1F25B510B}"/>
    <cellStyle name="Normal 4 4" xfId="120" xr:uid="{E4691F86-FDA1-4CA8-8038-B55D55E8992D}"/>
    <cellStyle name="Normal 4 5" xfId="275" xr:uid="{B4A62E09-6231-4A3B-AA9F-75A1EACAB2D0}"/>
    <cellStyle name="Normal 4 6" xfId="170" xr:uid="{29079A1D-0FB8-4E6F-8E44-4362011A40E4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2 2 2" xfId="335" xr:uid="{69FF0C8E-A92D-48CC-96F1-3BD889A3F321}"/>
    <cellStyle name="Normal 5 2 2 3" xfId="230" xr:uid="{5F67D06E-3C05-46DD-82B0-934513253B55}"/>
    <cellStyle name="Normal 5 2 3" xfId="295" xr:uid="{454C4334-E12E-48C2-98D1-1F18D83861C2}"/>
    <cellStyle name="Normal 5 2 4" xfId="190" xr:uid="{9FFA6D28-3D92-4DB3-BF24-9642E0DA41A0}"/>
    <cellStyle name="Normal 5 3" xfId="87" xr:uid="{00000000-0005-0000-0000-00003E000000}"/>
    <cellStyle name="Normal 5 3 2" xfId="316" xr:uid="{4D783AAD-589E-4DE8-ACF3-A5C89590CB17}"/>
    <cellStyle name="Normal 5 3 3" xfId="211" xr:uid="{4A8FAB1E-5E74-4A07-BB8C-FECF5BBC55D1}"/>
    <cellStyle name="Normal 5 4" xfId="276" xr:uid="{C1D412A1-D3AF-42BF-BC42-45B1B6C942A1}"/>
    <cellStyle name="Normal 5 5" xfId="171" xr:uid="{5E7AF75D-8DBB-44ED-90A3-41CEBEEE54B1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2 2 2" xfId="336" xr:uid="{39531575-8AAA-46E7-A02E-7E8B101BDD22}"/>
    <cellStyle name="Normal 6 2 2 3" xfId="231" xr:uid="{5A735270-2B98-43F2-8887-7357272DBA86}"/>
    <cellStyle name="Normal 6 2 3" xfId="296" xr:uid="{6469B604-7CDF-40EB-9FA4-3EB9C02D7047}"/>
    <cellStyle name="Normal 6 2 4" xfId="191" xr:uid="{FD7E2678-A995-44C1-8994-34708994845A}"/>
    <cellStyle name="Normal 6 3" xfId="88" xr:uid="{00000000-0005-0000-0000-000042000000}"/>
    <cellStyle name="Normal 6 3 2" xfId="317" xr:uid="{E078C5BB-02DC-4B15-AE44-62EF25AB9F25}"/>
    <cellStyle name="Normal 6 3 3" xfId="212" xr:uid="{0F29EC1C-095B-49DD-8359-41A5B1307724}"/>
    <cellStyle name="Normal 6 4" xfId="277" xr:uid="{554AEC7B-1B96-4917-B0B0-EB9D8F271C8E}"/>
    <cellStyle name="Normal 6 5" xfId="172" xr:uid="{B9B51B84-91F7-4715-B016-BED11E051A16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2 2 2" xfId="337" xr:uid="{F968CF15-71A2-4A6F-B1EC-DAECAEA7ACC0}"/>
    <cellStyle name="Normal 7 2 2 3" xfId="232" xr:uid="{32E5F89F-B16D-446B-9384-9AE80FEDC0A9}"/>
    <cellStyle name="Normal 7 2 3" xfId="297" xr:uid="{CD2C5413-C5D7-42EE-B788-63E1173D98A5}"/>
    <cellStyle name="Normal 7 2 4" xfId="192" xr:uid="{2DE5A3E6-9265-4DC0-B1F5-8EA01D72F793}"/>
    <cellStyle name="Normal 7 3" xfId="89" xr:uid="{00000000-0005-0000-0000-000046000000}"/>
    <cellStyle name="Normal 7 3 2" xfId="318" xr:uid="{9299A977-1E23-41BE-83EF-86781CE1FE2F}"/>
    <cellStyle name="Normal 7 3 3" xfId="213" xr:uid="{924A21EF-6B6E-4AE3-A6F0-F80F3CF18FD4}"/>
    <cellStyle name="Normal 7 4" xfId="278" xr:uid="{A73DB819-54BB-4B12-A45D-BC86CA20D77B}"/>
    <cellStyle name="Normal 7 5" xfId="173" xr:uid="{147156DC-E142-4E48-AAF4-E6AA3108190B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2 2" xfId="142" xr:uid="{BF8DF8A4-8757-4E18-8C37-9BAB1C3E88FF}"/>
    <cellStyle name="ارتباط تشعبي 2 2 2" xfId="165" xr:uid="{65C1BC29-0EB9-4944-AB0F-9030261748FA}"/>
    <cellStyle name="ارتباط تشعبي 3" xfId="118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2 4" xfId="168" xr:uid="{9D80C4F0-AE36-4A5C-A196-F539C87EFFAE}"/>
    <cellStyle name="عادي 2 2 4 2" xfId="378" xr:uid="{AE43FB8C-FF4E-4578-A796-9068F9C6F0BF}"/>
    <cellStyle name="عادي 2 2 4 3" xfId="273" xr:uid="{7F299FC6-21F4-4EDB-AC2F-DB784A1CEEE2}"/>
    <cellStyle name="عادي 2 3" xfId="77" xr:uid="{00000000-0005-0000-0000-00005F000000}"/>
    <cellStyle name="عادي 2 3 2" xfId="310" xr:uid="{A1FAE028-FEFA-4606-9E2C-7249D3E1F196}"/>
    <cellStyle name="عادي 2 3 2 2" xfId="83" xr:uid="{00000000-0005-0000-0000-000060000000}"/>
    <cellStyle name="عادي 2 3 2 2 10" xfId="313" xr:uid="{C81953DF-4047-4FB2-AA09-9A57F696EBC5}"/>
    <cellStyle name="عادي 2 3 2 2 11" xfId="208" xr:uid="{0BD796FF-4F3C-4384-AD00-02C669ABBB78}"/>
    <cellStyle name="عادي 2 3 2 2 2" xfId="121" xr:uid="{A86C36EF-2E5D-4028-A151-F3218CB0FCD7}"/>
    <cellStyle name="عادي 2 3 2 2 2 2" xfId="340" xr:uid="{75E3CC9D-3337-413A-8097-852F242685AD}"/>
    <cellStyle name="عادي 2 3 2 2 2 3" xfId="235" xr:uid="{85B4DC9E-5D46-4FD3-922C-82982EF5DB9E}"/>
    <cellStyle name="عادي 2 3 2 2 3" xfId="129" xr:uid="{1A074B0F-B9C5-4BF4-811A-8A58B26BFCD5}"/>
    <cellStyle name="عادي 2 3 2 2 3 2" xfId="155" xr:uid="{302AB1D0-CCAD-4B70-A872-5B1DB4891EE5}"/>
    <cellStyle name="عادي 2 3 2 2 3 2 2" xfId="163" xr:uid="{56836171-D155-49D6-B55F-BD5E7402C134}"/>
    <cellStyle name="عادي 2 3 2 2 3 2 2 2" xfId="374" xr:uid="{A1D168F3-D17F-4A0E-A9F6-A16A3A789D08}"/>
    <cellStyle name="عادي 2 3 2 2 3 2 2 3" xfId="269" xr:uid="{4D269A96-B630-467B-BBF5-2177B3401967}"/>
    <cellStyle name="عادي 2 3 2 2 3 2 3" xfId="367" xr:uid="{8A5412F5-7BD1-4814-9A86-4A1E6B0CC436}"/>
    <cellStyle name="عادي 2 3 2 2 3 2 4" xfId="262" xr:uid="{A8BD49B5-99A1-4EE6-95C5-DAAF77B66A7E}"/>
    <cellStyle name="عادي 2 3 2 2 3 3" xfId="345" xr:uid="{DA6A8B11-0D65-40C5-9314-A93031283FBA}"/>
    <cellStyle name="عادي 2 3 2 2 3 4" xfId="240" xr:uid="{45F6E52A-0ACB-49E5-AB90-E5FC6418B451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2 2 2" xfId="166" xr:uid="{0A517E93-CE92-4183-AA00-9F26D6893F73}"/>
    <cellStyle name="عادي 2 3 2 2 4 2 2 2 2" xfId="376" xr:uid="{BC73B66A-8669-4B21-ACB4-E2BE407074D7}"/>
    <cellStyle name="عادي 2 3 2 2 4 2 2 2 3" xfId="271" xr:uid="{EF5F6433-A415-4298-8DC3-D5EDAEC9A5EE}"/>
    <cellStyle name="عادي 2 3 2 2 4 2 2 3" xfId="366" xr:uid="{1DFD1135-8D62-49CB-892E-D6AB145014F7}"/>
    <cellStyle name="عادي 2 3 2 2 4 2 2 4" xfId="261" xr:uid="{547C0FB4-E15F-4001-BAB3-3BB2F8C2B9E5}"/>
    <cellStyle name="عادي 2 3 2 2 4 2 3" xfId="348" xr:uid="{792DEA29-10BA-407C-AA86-8E1766AE838E}"/>
    <cellStyle name="عادي 2 3 2 2 4 2 4" xfId="243" xr:uid="{D52C757B-9051-459D-AD52-05718942BA74}"/>
    <cellStyle name="عادي 2 3 2 2 4 3" xfId="139" xr:uid="{69E1BB08-D9DF-4C9F-8ED4-057935F70A3C}"/>
    <cellStyle name="عادي 2 3 2 2 4 3 2" xfId="152" xr:uid="{526C6250-6643-4156-9DAE-3634500AB11B}"/>
    <cellStyle name="عادي 2 3 2 2 4 3 2 2" xfId="364" xr:uid="{E641A850-0B37-48CB-A67D-1547059E1CCF}"/>
    <cellStyle name="عادي 2 3 2 2 4 3 2 3" xfId="259" xr:uid="{2B1E9C37-88A8-4445-B31E-E7715DD8E926}"/>
    <cellStyle name="عادي 2 3 2 2 4 3 3" xfId="352" xr:uid="{5F1732ED-9B4B-4C13-95E7-DD7AD9CB6558}"/>
    <cellStyle name="عادي 2 3 2 2 4 3 4" xfId="247" xr:uid="{E9C5284D-4F7C-4B1B-9131-260DF9D4EAA8}"/>
    <cellStyle name="عادي 2 3 2 2 4 4" xfId="346" xr:uid="{4429FD9D-C2B8-4BC3-A233-9257361D5134}"/>
    <cellStyle name="عادي 2 3 2 2 4 5" xfId="241" xr:uid="{F416615E-2B95-4AED-B352-474198550D78}"/>
    <cellStyle name="عادي 2 3 2 2 5" xfId="138" xr:uid="{68BD8190-AC2F-4F60-B6F3-3B0C7CBB319F}"/>
    <cellStyle name="عادي 2 3 2 2 5 2" xfId="150" xr:uid="{B59260A1-9945-4A92-A6B9-50A37D66F512}"/>
    <cellStyle name="عادي 2 3 2 2 5 2 2" xfId="362" xr:uid="{02148CC9-FBE8-4C02-B410-F0523EECE131}"/>
    <cellStyle name="عادي 2 3 2 2 5 2 3" xfId="257" xr:uid="{C08B3433-29A7-4128-BC1E-329AD5C13F1D}"/>
    <cellStyle name="عادي 2 3 2 2 5 3" xfId="351" xr:uid="{49C90978-4AD8-4E9E-B05F-65C0A75FE59C}"/>
    <cellStyle name="عادي 2 3 2 2 5 4" xfId="246" xr:uid="{00F80ACB-68F2-432B-B294-798CD56A960B}"/>
    <cellStyle name="عادي 2 3 2 2 6" xfId="143" xr:uid="{C7BF8246-99F6-4667-B39E-97F7A13B04DF}"/>
    <cellStyle name="عادي 2 3 2 2 6 2" xfId="355" xr:uid="{26F7E095-D16A-4BDB-8B15-767B5CDE5F53}"/>
    <cellStyle name="عادي 2 3 2 2 6 3" xfId="250" xr:uid="{4EF6E383-68BC-4164-BCC2-8324F88EFB05}"/>
    <cellStyle name="عادي 2 3 2 2 7" xfId="145" xr:uid="{6918301D-AA25-48FC-B1E3-ADB8ED47B32E}"/>
    <cellStyle name="عادي 2 3 2 2 7 2" xfId="357" xr:uid="{0AB0A819-2192-40FA-A374-CB8132231D7F}"/>
    <cellStyle name="عادي 2 3 2 2 7 3" xfId="252" xr:uid="{CB72040E-736F-4093-BFB3-801092367A1A}"/>
    <cellStyle name="عادي 2 3 2 2 8" xfId="147" xr:uid="{789AB796-5FF7-4490-93C9-8423DF527895}"/>
    <cellStyle name="عادي 2 3 2 2 8 2" xfId="359" xr:uid="{A131536F-3DF2-4402-A9B6-E3DDA473F9F4}"/>
    <cellStyle name="عادي 2 3 2 2 8 3" xfId="254" xr:uid="{39683A57-2F8D-469A-8009-4904924A6577}"/>
    <cellStyle name="عادي 2 3 2 2 9" xfId="162" xr:uid="{12FAEFCC-0E80-4DDB-B264-0985B63F3600}"/>
    <cellStyle name="عادي 2 3 2 2 9 2" xfId="373" xr:uid="{4B78FEBA-DB13-47E2-A03C-E079E14D1143}"/>
    <cellStyle name="عادي 2 3 2 2 9 3" xfId="268" xr:uid="{0F031B6C-0C98-42B7-8B73-66CC29568573}"/>
    <cellStyle name="عادي 2 3 3" xfId="205" xr:uid="{13855857-2D21-4D6B-9E57-B346420536DE}"/>
    <cellStyle name="عادي 2 4" xfId="102" xr:uid="{00000000-0005-0000-0000-000061000000}"/>
    <cellStyle name="عادي 2 4 2" xfId="331" xr:uid="{407FE081-DDEC-4F61-B362-ECC8008C80D2}"/>
    <cellStyle name="عادي 2 4 3" xfId="226" xr:uid="{11E972CA-DC91-45BC-A038-BB370815B498}"/>
    <cellStyle name="عادي 2 5" xfId="127" xr:uid="{D7DAAC65-0E31-43B7-8B27-D080453B8262}"/>
    <cellStyle name="عادي 2 6" xfId="291" xr:uid="{32E670ED-C040-4142-995B-0BF2330EEC70}"/>
    <cellStyle name="عادي 2 7" xfId="135" xr:uid="{4F4D79A6-6D3B-42B7-88B3-D61BDF67BDB1}"/>
    <cellStyle name="عادي 2 8" xfId="186" xr:uid="{E41A27A5-B391-4C9A-AD94-1DCF00FA36CA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2 2" xfId="311" xr:uid="{1705925A-26F8-4A36-88C7-6A6DCB2ECE69}"/>
    <cellStyle name="ملاحظة 2 2 3" xfId="206" xr:uid="{A940532A-0613-4419-B97B-619D79B42F28}"/>
    <cellStyle name="ملاحظة 2 3" xfId="103" xr:uid="{00000000-0005-0000-0000-000072000000}"/>
    <cellStyle name="ملاحظة 2 3 2" xfId="332" xr:uid="{87DBFFF6-B8D3-4FCA-A730-8C0CD8EA5807}"/>
    <cellStyle name="ملاحظة 2 3 3" xfId="227" xr:uid="{3BA6E3E2-A351-44B6-8E26-FDA4AD78BE15}"/>
    <cellStyle name="ملاحظة 2 4" xfId="292" xr:uid="{A45954B0-D9F9-49E0-AD08-ED66E0202CE2}"/>
    <cellStyle name="ملاحظة 2 5" xfId="187" xr:uid="{F00C7CF4-F2BC-4572-82F2-5155E4ACB3C2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103188</xdr:rowOff>
    </xdr:from>
    <xdr:to>
      <xdr:col>0</xdr:col>
      <xdr:colOff>1966736</xdr:colOff>
      <xdr:row>2</xdr:row>
      <xdr:rowOff>226156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12C1966-BA79-403F-ADFD-B04222F27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3188"/>
          <a:ext cx="1919111" cy="6627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656167</xdr:colOff>
      <xdr:row>2</xdr:row>
      <xdr:rowOff>21165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F6D1A2-D2A2-4C3A-8F4F-D0163E51B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7389" cy="61383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585611</xdr:colOff>
      <xdr:row>1</xdr:row>
      <xdr:rowOff>296333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726F07-61D9-4396-B531-658122AA7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32000" cy="56444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437444</xdr:colOff>
      <xdr:row>1</xdr:row>
      <xdr:rowOff>275167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493ED60-83C6-47E2-8DA9-5B09DF544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3833" cy="54327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430389</xdr:colOff>
      <xdr:row>1</xdr:row>
      <xdr:rowOff>282221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D4BCA20-2DEF-46F3-A0AF-234BD1478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1611" cy="55033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649111</xdr:colOff>
      <xdr:row>1</xdr:row>
      <xdr:rowOff>239889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5791703-661F-468A-8D31-8BE891A97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778" cy="50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1940278</xdr:colOff>
      <xdr:row>1</xdr:row>
      <xdr:rowOff>312763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54A6491-DC98-44F2-AFCA-26BF11245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0278" cy="5808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486833</xdr:colOff>
      <xdr:row>1</xdr:row>
      <xdr:rowOff>296333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33C0F0-B6D3-4CD4-89F7-D3B0C805F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9111" cy="56444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989097</xdr:colOff>
      <xdr:row>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52CE92-AA20-4C17-BE66-2D22F085E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0319" cy="6985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620889</xdr:colOff>
      <xdr:row>2</xdr:row>
      <xdr:rowOff>63500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164B1F1-CCBE-41DE-A082-A02B34948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43667" cy="59972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592667</xdr:colOff>
      <xdr:row>2</xdr:row>
      <xdr:rowOff>84667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D391E22-5845-4AEF-BA78-3750AAAE3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4889" cy="6208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21167</xdr:rowOff>
    </xdr:from>
    <xdr:to>
      <xdr:col>0</xdr:col>
      <xdr:colOff>1919111</xdr:colOff>
      <xdr:row>2</xdr:row>
      <xdr:rowOff>147663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91C81D-DD6F-4E00-AD74-E7993C985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167"/>
          <a:ext cx="1919111" cy="6627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423334</xdr:colOff>
      <xdr:row>1</xdr:row>
      <xdr:rowOff>232833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B44E5B5-CC63-4611-BA64-B1EC12C7C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53167" cy="50094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747889</xdr:colOff>
      <xdr:row>1</xdr:row>
      <xdr:rowOff>253999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02C231F-97F5-4DDD-A4FC-02D6B8B89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9111" cy="52211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684389</xdr:colOff>
      <xdr:row>2</xdr:row>
      <xdr:rowOff>42334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4704534-7B1C-4EA4-AFA1-22D55666F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5611" cy="57855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839611</xdr:colOff>
      <xdr:row>2</xdr:row>
      <xdr:rowOff>35278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3F40B1B-F8C8-4767-ADEF-039C4F9F4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0833" cy="5715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458611</xdr:colOff>
      <xdr:row>2</xdr:row>
      <xdr:rowOff>7055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645E7F1-E42D-4F95-86D1-CE0F9DE14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59972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35278</xdr:colOff>
      <xdr:row>1</xdr:row>
      <xdr:rowOff>183445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137BF10-C250-461D-9ECF-88826DFAB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7889" cy="45155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190500</xdr:colOff>
      <xdr:row>1</xdr:row>
      <xdr:rowOff>211667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B6886D0-0AD6-43A7-9E0D-07451DFA3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6889" cy="47977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232834</xdr:colOff>
      <xdr:row>2</xdr:row>
      <xdr:rowOff>7055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6FC86C-5F00-4268-95A2-8B910C2C3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94556" cy="56444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70556</xdr:rowOff>
    </xdr:from>
    <xdr:to>
      <xdr:col>1</xdr:col>
      <xdr:colOff>246944</xdr:colOff>
      <xdr:row>2</xdr:row>
      <xdr:rowOff>84666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A0C144-5CE8-4572-81B7-1B237FCF5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556"/>
          <a:ext cx="1474611" cy="55033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1643945</xdr:colOff>
      <xdr:row>1</xdr:row>
      <xdr:rowOff>312763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5D371B-7741-409E-B1BF-56C27EB65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43944" cy="580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211667</xdr:colOff>
      <xdr:row>1</xdr:row>
      <xdr:rowOff>261963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F01A70-B553-43AB-AC07-D568410E4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0889" cy="53007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989097</xdr:colOff>
      <xdr:row>1</xdr:row>
      <xdr:rowOff>319113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455269B8-1CE9-4F6D-BF78-F773E3DF4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4498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989097</xdr:colOff>
      <xdr:row>1</xdr:row>
      <xdr:rowOff>274663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E3455C-2B0C-433E-95D5-6F764BD6D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0319" cy="5427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989097</xdr:colOff>
      <xdr:row>2</xdr:row>
      <xdr:rowOff>7054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BC4FED-6F9D-4173-9854-72BC25EC0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30597" cy="6138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486833</xdr:colOff>
      <xdr:row>2</xdr:row>
      <xdr:rowOff>49388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6AC91F-B9C8-4718-A233-A37BA4D4E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0" cy="6561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381001</xdr:colOff>
      <xdr:row>2</xdr:row>
      <xdr:rowOff>42332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78A144-BA6E-4F19-9ABD-D9EB27327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222500" cy="6138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989097</xdr:colOff>
      <xdr:row>1</xdr:row>
      <xdr:rowOff>236563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07251B-B225-4302-9151-0771A3FA9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0319" cy="5046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677335</xdr:colOff>
      <xdr:row>2</xdr:row>
      <xdr:rowOff>7056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77FBEC-DB16-498D-819C-19C91C87A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848556" cy="578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T38"/>
  <sheetViews>
    <sheetView tabSelected="1" view="pageBreakPreview" zoomScale="80" zoomScaleNormal="115" zoomScaleSheetLayoutView="80" workbookViewId="0">
      <selection activeCell="A3" sqref="A3:B4"/>
    </sheetView>
  </sheetViews>
  <sheetFormatPr defaultColWidth="8.7265625" defaultRowHeight="21" customHeight="1"/>
  <cols>
    <col min="1" max="1" width="131" style="161" customWidth="1"/>
    <col min="2" max="2" width="19.08984375" style="160" customWidth="1"/>
    <col min="3" max="12" width="8.7265625" style="160"/>
    <col min="13" max="16384" width="8.7265625" style="161"/>
  </cols>
  <sheetData>
    <row r="1" spans="1:20" ht="21" customHeight="1">
      <c r="A1" s="159"/>
      <c r="M1" s="160"/>
      <c r="N1" s="160"/>
      <c r="O1" s="160"/>
      <c r="P1" s="160"/>
      <c r="Q1" s="160"/>
      <c r="R1" s="160"/>
      <c r="S1" s="160"/>
      <c r="T1" s="160"/>
    </row>
    <row r="2" spans="1:20" ht="21" customHeight="1">
      <c r="A2" s="159"/>
      <c r="M2" s="160"/>
      <c r="N2" s="160"/>
      <c r="O2" s="160"/>
      <c r="P2" s="160"/>
      <c r="Q2" s="160"/>
      <c r="R2" s="160"/>
      <c r="S2" s="160"/>
      <c r="T2" s="160"/>
    </row>
    <row r="3" spans="1:20" ht="21" customHeight="1">
      <c r="A3" s="271" t="s">
        <v>14</v>
      </c>
      <c r="B3" s="271"/>
      <c r="M3" s="160"/>
      <c r="N3" s="160"/>
      <c r="O3" s="160"/>
      <c r="P3" s="160"/>
      <c r="Q3" s="160"/>
      <c r="R3" s="160"/>
      <c r="S3" s="160"/>
      <c r="T3" s="160"/>
    </row>
    <row r="4" spans="1:20" ht="37.15" customHeight="1">
      <c r="A4" s="272"/>
      <c r="B4" s="272"/>
      <c r="M4" s="160"/>
      <c r="N4" s="160"/>
      <c r="O4" s="160"/>
      <c r="P4" s="160"/>
      <c r="Q4" s="160"/>
      <c r="R4" s="160"/>
      <c r="S4" s="160"/>
      <c r="T4" s="160"/>
    </row>
    <row r="5" spans="1:20" s="165" customFormat="1" ht="30" customHeight="1">
      <c r="A5" s="162" t="s">
        <v>15</v>
      </c>
      <c r="B5" s="162" t="s">
        <v>16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</row>
    <row r="6" spans="1:20" s="165" customFormat="1" ht="30" customHeight="1">
      <c r="A6" s="250" t="s">
        <v>19</v>
      </c>
      <c r="B6" s="219">
        <v>0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4"/>
      <c r="N6" s="164"/>
      <c r="O6" s="164"/>
      <c r="P6" s="164"/>
      <c r="Q6" s="164"/>
      <c r="R6" s="164"/>
      <c r="S6" s="164"/>
      <c r="T6" s="164"/>
    </row>
    <row r="7" spans="1:20" s="165" customFormat="1" ht="30" customHeight="1">
      <c r="A7" s="246" t="s">
        <v>17</v>
      </c>
      <c r="B7" s="247">
        <v>1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</row>
    <row r="8" spans="1:20" ht="28.5" customHeight="1">
      <c r="A8" s="250" t="s">
        <v>123</v>
      </c>
      <c r="B8" s="219">
        <v>1</v>
      </c>
      <c r="M8" s="160"/>
      <c r="N8" s="160"/>
      <c r="O8" s="160"/>
      <c r="P8" s="160"/>
      <c r="Q8" s="160"/>
      <c r="R8" s="160"/>
      <c r="S8" s="160"/>
      <c r="T8" s="160"/>
    </row>
    <row r="9" spans="1:20" ht="30" customHeight="1">
      <c r="A9" s="251" t="s">
        <v>20</v>
      </c>
      <c r="B9" s="220">
        <v>1.1000000000000001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0"/>
      <c r="N9" s="160"/>
      <c r="O9" s="160"/>
      <c r="P9" s="160"/>
      <c r="Q9" s="160"/>
      <c r="R9" s="160"/>
      <c r="S9" s="160"/>
      <c r="T9" s="160"/>
    </row>
    <row r="10" spans="1:20" ht="30" customHeight="1">
      <c r="A10" s="250" t="s">
        <v>21</v>
      </c>
      <c r="B10" s="219">
        <v>1.2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0"/>
      <c r="N10" s="160"/>
      <c r="O10" s="160"/>
      <c r="P10" s="160"/>
      <c r="Q10" s="160"/>
      <c r="R10" s="160"/>
      <c r="S10" s="160"/>
      <c r="T10" s="160"/>
    </row>
    <row r="11" spans="1:20" ht="30" customHeight="1">
      <c r="A11" s="251" t="s">
        <v>22</v>
      </c>
      <c r="B11" s="220">
        <v>1.3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0"/>
      <c r="N11" s="160"/>
      <c r="O11" s="160"/>
      <c r="P11" s="160"/>
      <c r="Q11" s="160"/>
      <c r="R11" s="160"/>
      <c r="S11" s="160"/>
      <c r="T11" s="160"/>
    </row>
    <row r="12" spans="1:20" ht="30" customHeight="1">
      <c r="A12" s="250" t="s">
        <v>23</v>
      </c>
      <c r="B12" s="219">
        <v>1.4</v>
      </c>
      <c r="M12" s="160"/>
      <c r="N12" s="160"/>
      <c r="O12" s="160"/>
      <c r="P12" s="160"/>
      <c r="Q12" s="160"/>
      <c r="R12" s="160"/>
      <c r="S12" s="160"/>
      <c r="T12" s="160"/>
    </row>
    <row r="13" spans="1:20" ht="30" customHeight="1">
      <c r="A13" s="251" t="s">
        <v>26</v>
      </c>
      <c r="B13" s="220">
        <v>1.5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0"/>
      <c r="N13" s="160"/>
      <c r="O13" s="160"/>
      <c r="P13" s="160"/>
      <c r="Q13" s="160"/>
      <c r="R13" s="160"/>
      <c r="S13" s="160"/>
      <c r="T13" s="160"/>
    </row>
    <row r="14" spans="1:20" s="169" customFormat="1" ht="30" customHeight="1">
      <c r="A14" s="250" t="s">
        <v>25</v>
      </c>
      <c r="B14" s="219">
        <v>1.6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</row>
    <row r="15" spans="1:20" s="169" customFormat="1" ht="30" customHeight="1">
      <c r="A15" s="251" t="s">
        <v>27</v>
      </c>
      <c r="B15" s="220">
        <v>1.7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</row>
    <row r="16" spans="1:20" s="169" customFormat="1" ht="30" customHeight="1">
      <c r="A16" s="250" t="s">
        <v>28</v>
      </c>
      <c r="B16" s="219">
        <v>1.8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</row>
    <row r="17" spans="1:12" ht="30" customHeight="1">
      <c r="A17" s="251" t="s">
        <v>29</v>
      </c>
      <c r="B17" s="220">
        <v>1.9</v>
      </c>
    </row>
    <row r="18" spans="1:12" ht="30" customHeight="1">
      <c r="A18" s="250" t="s">
        <v>30</v>
      </c>
      <c r="B18" s="217">
        <v>1.1000000000000001</v>
      </c>
    </row>
    <row r="19" spans="1:12" ht="30" customHeight="1">
      <c r="A19" s="251" t="s">
        <v>31</v>
      </c>
      <c r="B19" s="218">
        <v>1.1100000000000001</v>
      </c>
    </row>
    <row r="20" spans="1:12" ht="30" customHeight="1">
      <c r="A20" s="250" t="s">
        <v>32</v>
      </c>
      <c r="B20" s="217">
        <v>1.1200000000000001</v>
      </c>
    </row>
    <row r="21" spans="1:12" ht="30" customHeight="1">
      <c r="A21" s="246" t="s">
        <v>18</v>
      </c>
      <c r="B21" s="247">
        <v>2</v>
      </c>
    </row>
    <row r="22" spans="1:12" ht="30" customHeight="1">
      <c r="A22" s="250" t="s">
        <v>122</v>
      </c>
      <c r="B22" s="219">
        <v>2</v>
      </c>
    </row>
    <row r="23" spans="1:12" ht="30" customHeight="1">
      <c r="A23" s="251" t="s">
        <v>33</v>
      </c>
      <c r="B23" s="220">
        <v>2.1</v>
      </c>
    </row>
    <row r="24" spans="1:12" ht="30" customHeight="1">
      <c r="A24" s="250" t="s">
        <v>34</v>
      </c>
      <c r="B24" s="219">
        <v>2.2000000000000002</v>
      </c>
    </row>
    <row r="25" spans="1:12" s="208" customFormat="1" ht="30" customHeight="1">
      <c r="A25" s="251" t="s">
        <v>35</v>
      </c>
      <c r="B25" s="220">
        <v>2.2999999999999998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</row>
    <row r="26" spans="1:12" s="208" customFormat="1" ht="30" customHeight="1">
      <c r="A26" s="250" t="s">
        <v>36</v>
      </c>
      <c r="B26" s="219">
        <v>2.4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</row>
    <row r="27" spans="1:12" s="208" customFormat="1" ht="30" customHeight="1">
      <c r="A27" s="251" t="s">
        <v>37</v>
      </c>
      <c r="B27" s="220">
        <v>2.5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</row>
    <row r="28" spans="1:12" s="208" customFormat="1" ht="30" customHeight="1">
      <c r="A28" s="250" t="s">
        <v>38</v>
      </c>
      <c r="B28" s="219">
        <v>2.6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</row>
    <row r="29" spans="1:12" s="208" customFormat="1" ht="30" customHeight="1">
      <c r="A29" s="251" t="s">
        <v>39</v>
      </c>
      <c r="B29" s="220">
        <v>2.7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</row>
    <row r="30" spans="1:12" ht="30" customHeight="1">
      <c r="A30" s="250" t="s">
        <v>40</v>
      </c>
      <c r="B30" s="219">
        <v>2.8</v>
      </c>
    </row>
    <row r="31" spans="1:12" ht="30" customHeight="1">
      <c r="A31" s="251" t="s">
        <v>41</v>
      </c>
      <c r="B31" s="220">
        <v>2.9</v>
      </c>
    </row>
    <row r="32" spans="1:12" ht="30" customHeight="1">
      <c r="A32" s="250" t="s">
        <v>42</v>
      </c>
      <c r="B32" s="217">
        <v>2.1</v>
      </c>
    </row>
    <row r="33" spans="1:12" s="208" customFormat="1" ht="30" customHeight="1">
      <c r="A33" s="251" t="s">
        <v>43</v>
      </c>
      <c r="B33" s="218">
        <v>2.11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</row>
    <row r="34" spans="1:12" s="208" customFormat="1" ht="30" customHeight="1">
      <c r="A34" s="250" t="s">
        <v>44</v>
      </c>
      <c r="B34" s="217">
        <v>2.12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</row>
    <row r="35" spans="1:12" s="208" customFormat="1" ht="30" customHeight="1">
      <c r="A35" s="251" t="s">
        <v>45</v>
      </c>
      <c r="B35" s="218">
        <v>2.13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</row>
    <row r="36" spans="1:12" s="208" customFormat="1" ht="30" customHeight="1">
      <c r="A36" s="250" t="s">
        <v>46</v>
      </c>
      <c r="B36" s="217">
        <v>2.14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</row>
    <row r="37" spans="1:12" ht="21" customHeight="1">
      <c r="A37" s="215"/>
      <c r="B37" s="216"/>
    </row>
    <row r="38" spans="1:12" ht="21" customHeight="1">
      <c r="A38" s="215"/>
      <c r="B38" s="216"/>
    </row>
  </sheetData>
  <mergeCells count="1">
    <mergeCell ref="A3:B4"/>
  </mergeCells>
  <hyperlinks>
    <hyperlink ref="A10" location="'3'!A1" display="توزيع  المعتمرين من الداخل حسب الشهر والمناطق الإدارية والجنس للربع الاول  لعام 2024" xr:uid="{7F9D5B6A-3E76-48B4-80C3-ADB3138FAA12}"/>
    <hyperlink ref="A11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2" location="'5'!A1" display="توزيع  المعتمرين غير السعوديين  من الداخل حسب الشهر والمناطق الإدارية والجنس للربع الأول لعام 2024  " xr:uid="{33C9731A-A254-463B-BC69-C83F609069B8}"/>
    <hyperlink ref="A13" location="'6'!Print_Area" display="المعتمرون من الداخل حسب عدد مرات العمرة و الشهر والجنس للربع االاول لعام 2024 " xr:uid="{9618DB62-8C3C-4527-B5AD-60889EFC8962}"/>
    <hyperlink ref="A14" location="'7'!Print_Area" display="المعتمرون من الداخل السعوديين حسب عدد مرات العمرة و الشهر والجنس للربع الاول لعام 2024  " xr:uid="{97557E08-73D5-4C0C-9BDD-F25A3680D9FE}"/>
    <hyperlink ref="A15" location="'8'!Print_Area" display="المعتمرون من الداخل  غير السعوديين حسب عدد مرات العمرة و الشهر والجنس للربع الاول  لعام 2024 " xr:uid="{8D2D9F53-6D47-421B-8A05-079B9C9B20C0}"/>
    <hyperlink ref="A16:B16" location="'2.8'!A1" display="توزيع  المعتمرين من الداخل حسب الشهر وأنماط أداء العمرة وفق تكوين المجموعة المرافقة للربع الأول لعام 2025" xr:uid="{6E78B3E6-EDC3-459B-8D37-2435085DB3C9}"/>
    <hyperlink ref="A17:B17" location="'1.9'!A1" display="توزيع  المعتمرين من الداخل حسب الشهر وتحمل التكاليف للربع الأول لعام 2025" xr:uid="{F660F5D4-AFBB-495B-8704-0BA2F0A769E7}"/>
    <hyperlink ref="A18:B18" location="'1.10'!A1" display="توزيع المعتمرين من الخارج حسب الجنس والشهر للربع الأول لعام 2025" xr:uid="{A65CCE3D-F4AC-49CB-BEA0-2B8F8FDD2BA3}"/>
    <hyperlink ref="A19:B19" location="'1.11'!A1" display=" التوزيع النسبي لمعتمري الخارج حسب الفئات العمرية للربع الأول لعام 2025" xr:uid="{E06C4994-E2D8-4713-AB0C-AF476B4DAB33}"/>
    <hyperlink ref="A20:B20" location="'1.12'!A1" display="التوزيع النسبي لمعتمري الخارج حسب منافذ القدوم للربع الأول لعام 2025" xr:uid="{B0F080F5-E59C-4CE5-AD1B-FF5451A0E819}"/>
    <hyperlink ref="A22:B22" location="'3.0'!Print_Area" display="إجمالي زوار المدينة المنورة من الداخل والخارج  حسب الجنس  للربع الأول لعام 2025" xr:uid="{E85BF3E1-9B02-49EE-B52E-8BCB263F243A}"/>
    <hyperlink ref="A24" location="'2.3'!Print_Area" display="توزيع زوار المدينة المنورة من الداخل حسب الشهر والمناطق الإدارية والجنس للربع الأول  لعام 2025" xr:uid="{282069A5-3927-4B69-8555-CC4796991EB8}"/>
    <hyperlink ref="A25" location="'2.2'!Print_Area" display="توزيع  زوار المدينة المنورة السعوديين  من الداخل حسب الشهر والمناطق الإدارية والجنس للربع الأول لعام 2026 " xr:uid="{98734D9D-2E1C-494F-8418-F7E22E27D9E9}"/>
    <hyperlink ref="A26" location="'2.4'!A1" display="توزيع  زوار المدينة المنورة غير السعوديين  من الداخل حسب الشهر والمناطق الإدارية والجنس للربع الأول لعام 2026  " xr:uid="{EEF55847-6B51-48C6-A303-6CD5F9BEADC1}"/>
    <hyperlink ref="B23" location="'2.1'!A1" display="'2.1'!A1" xr:uid="{704CB7F9-A518-45FA-A2B4-DB2DBD87993A}"/>
    <hyperlink ref="A23" location="'2.1'!Print_Area" display="إجمالي زوار المدينة المنورة من الداخل حسب الجنس والجنسية وفئات العمر للربع الأول لعام 2025" xr:uid="{3DB24533-30DB-4E1E-A889-15B277736D53}"/>
    <hyperlink ref="A27" location="'2.5'!Print_Area" display="زوار المدينة المنورة من الداخل حسب عدد مرات العمرة و الشهر والجنس للربع الأول لعام 2025 " xr:uid="{E85C7EFC-B37D-485B-8E31-C9F5F4A1EC2F}"/>
    <hyperlink ref="A28" location="'2.6'!Print_Area" display="زوار المدينة المنورة السعوديين من الداخل حسب عدد مرات الزيارة و الشهر والجنس للربع الأول لعام 2025  " xr:uid="{5225B5C0-1418-4B37-A872-DB472023CC56}"/>
    <hyperlink ref="A29" location="'2.7'!Print_Area" display="زوار المدينة المنورة غير السعوديين من الداخل حسب عدد مرات الزيارة و الشهر والجنس للربع الأول  لعام 2025 " xr:uid="{CC4A5544-D1D5-4F9F-8A0A-1CDC6ED25095}"/>
    <hyperlink ref="A30:B30" location="'2.8'!A1" display="توزيع  زوار المدينة المنورة من الداخل حسب الشهر ونوع الرحلة للربع الأول  لعام 2025" xr:uid="{1C34142F-BFFF-41A5-8C02-9F4BEBD73B86}"/>
    <hyperlink ref="A31:B31" location="'2.9'!A1" display="توزيع  زوار المدينة المنورة من الداخل حسب الشهر ونوع السكن للربع الأول لعام 2025" xr:uid="{9C4DA46B-4E5F-4E7D-AA39-1810BD3989EA}"/>
    <hyperlink ref="A32:B32" location="'2.10'!A1" display="توزيع  زوار المدينة المنورة من الداخل حسب الشهر وتحمل التكاليف للربع الأول لعام 2025" xr:uid="{936E7F8D-9C7B-4D8E-B724-742ABD8D2287}"/>
    <hyperlink ref="A23:B23" location="'2.1'!A1" display="إجمالي زوار المدينة المنورة من الداخل حسب الجنس والجنسية وفئات العمر للربع الأول لعام 2025" xr:uid="{1D65BEFD-2391-4D4A-A83E-ED38495CCBBE}"/>
    <hyperlink ref="A24:B24" location="'2.2'!Print_Area" display="توزيع زوار المدينة المنورة من الداخل حسب الشهر والمناطق الإدارية والجنس للربع الأول  لعام 2025" xr:uid="{EEDFBD97-6C11-49B9-B9D6-8F855FC5BCE4}"/>
    <hyperlink ref="A25:B25" location="'3.3'!Print_Area" display="توزيع  زوار المدينة المنورة السعوديين  من الداخل حسب الشهر والمناطق الإدارية والجنس للربع الأول لعام 2025 " xr:uid="{C3403CDC-E3C4-4892-BC0E-8012AA1B3BC2}"/>
    <hyperlink ref="A26:B26" location="'3.4'!Print_Area" display="توزيع  زوار المدينة المنورة غير السعوديين  من الداخل حسب الشهر والمناطق الإدارية والجنس للربع الأول لعام 2025  " xr:uid="{D8C23991-4B82-40B3-B30A-2C7D9E8E2B1C}"/>
    <hyperlink ref="A27:B27" location="'3.5'!Print_Area" display="زوار المدينة المنورة من الداخل حسب عدد مرات العمرة و الشهر والجنس للربع الأول لعام 2025 " xr:uid="{EEB48599-C7F3-4422-9922-C64C53CA2505}"/>
    <hyperlink ref="A28:B28" location="'3.6'!Print_Area" display="زوار المدينة المنورة السعوديين من الداخل حسب عدد مرات الزيارة و الشهر والجنس للربع الأول لعام 2025  " xr:uid="{0A06810A-63F3-40F8-A7AB-F6F2BA2C3129}"/>
    <hyperlink ref="A29:B29" location="'3.7'!Print_Area" display="زوار المدينة المنورة غير السعوديين من الداخل حسب عدد مرات الزيارة و الشهر والجنس للربع الأول  لعام 2025 " xr:uid="{C0939AB4-7068-45F2-BC50-A001B4129CAD}"/>
    <hyperlink ref="A34:XFD34" location="'31'!A1" display="توزيع  زوار المدينة المنورة من الخارج حسب الفئات العمرية للربع الأول لعام 2025" xr:uid="{A5205D17-C5A1-4D6F-A3E0-0C0FB5D7E7DD}"/>
    <hyperlink ref="A8:B8" location="'1.0'!A1" display="إجمالي معتمري الداخل والخارج حسب الجنس والجنسية للربع الأول لعام 2025" xr:uid="{642B4D98-9561-45D4-9387-F313C8384F5D}"/>
    <hyperlink ref="B8" location="'1.0'!A1" display="'1.0'!A1" xr:uid="{8227DBF7-2DEF-4D9D-B1D8-5018C6C10DE4}"/>
    <hyperlink ref="A9" location="'2'!Print_Area" display="توزيع  المعتمرين (من الداخل ) حسب الشهر والمناطق الإدارية والجنس للربع الاول  لعام 2024*" xr:uid="{C9ED9036-70A6-48F5-929B-8ED823445FC9}"/>
    <hyperlink ref="B9" location="'2'!Print_Area" display="'2'!Print_Area" xr:uid="{A43C91F8-59C2-4EEA-8740-C4697CA40996}"/>
    <hyperlink ref="A8" location="'1.0'!Print_Area" display="إجمالي معتمري الداخل والخارج حسب الجنس والجنسية للربع الأول لعام 2025" xr:uid="{A19FC671-2E97-4F6C-872E-C5DE72A90534}"/>
    <hyperlink ref="A9:B9" location="'1.1'!A1" display="إجمالي المعتمرين من الداخل حسب الجنس والجنسية وفئات العمر للربع الأول لعام 2025" xr:uid="{E2FF6297-9F08-43CC-884B-5FBBD0A6D183}"/>
    <hyperlink ref="A10:B10" location="'1.2'!A1" display="توزيع  المعتمرين من الداخل حسب الشهر والمناطق الإدارية والجنس للربع الأول  لعام 2025" xr:uid="{567442BC-2514-4545-9DAF-7158069B043D}"/>
    <hyperlink ref="A11:B11" location="'1.3'!A1" display="توزيع  المعتمرين السعوديين  من الداخل حسب الشهر والمناطق الإدارية والجنس للربع الأول لعام 2025 " xr:uid="{A41692EF-5C55-4609-A769-99A5075FE857}"/>
    <hyperlink ref="A12:B12" location="'1.4'!A1" display="توزيع  المعتمرين غير السعوديين  من الداخل حسب الشهر والمناطق الإدارية والجنس للربع الأول لعام 2025  " xr:uid="{8A7191F4-B68E-4340-AF8A-18979B4D51B2}"/>
    <hyperlink ref="A13:B13" location="'1.5'!A1" display="المعتمرون من الداخل حسب عدد مرات العمرة و الشهر والجنس للربع الأول لعام 2025 " xr:uid="{28F43C22-89CA-43C6-BAC1-55C2EA212414}"/>
    <hyperlink ref="A14:B14" location="'1.6'!A1" display="المعتمرون السعوديين من الداخل حسب عدد مرات العمرة و الشهر والجنس للربع الأول لعام 2025  " xr:uid="{261FFA89-32D5-4D2A-AD54-6AF0D4D5EC5D}"/>
    <hyperlink ref="A15:B15" location="'1.7'!A1" display="المعتمرون غير السعوديين من الداخل حسب عدد مرات العمرة و الشهر والجنس للربع الأول  لعام 2025 " xr:uid="{EDB16BF3-7469-4C8F-8FA5-7AA9B64D1806}"/>
    <hyperlink ref="A33:B33" location="'2.11'!A1" display="توزيع زوار المدينة المنورة من الخارج حسب الجنس والشهر للربع الأول لعام 2025" xr:uid="{8AA48B75-DF13-4CDF-89ED-4A4CCE99422D}"/>
    <hyperlink ref="A34:B34" location="'2.12'!A1" display="توزيع  زوار المدينة المنورة من الخارج حسب الفئات العمرية للربع الأول لعام 2025" xr:uid="{4EBA6073-B52D-4ABD-B6D2-BC13E5A4CE5C}"/>
    <hyperlink ref="A35:B35" location="'2.13'!A1" display="توزيع  زوار المدينة المنورة من الخارج حسب منافذ القدوم للربع الأول لعام 2025" xr:uid="{02C973BD-7495-4540-B723-67447F271B91}"/>
    <hyperlink ref="A36:B36" location="'2.14'!A1" display="توزيع زوار المدينة المنورة من الخارج حسب نوع الزائر للربع الأول لعام 2025" xr:uid="{0FFA9011-5A47-4D6E-9F46-3B5AAB50A8E4}"/>
    <hyperlink ref="B10" location="'1.2'!A1" display="'1.2'!A1" xr:uid="{7BD9E2B7-B0B2-441A-8072-AC057627A964}"/>
    <hyperlink ref="B12" location="'1.4'!A1" display="'1.4'!A1" xr:uid="{EE61EE1A-4669-433A-8840-EF3D94FA9739}"/>
    <hyperlink ref="B14" location="'1.6'!A1" display="'1.6'!A1" xr:uid="{A2DC0E4D-B705-4CE4-A8A6-8B9AE9872093}"/>
    <hyperlink ref="B16" location="'1.8'!A1" display="'1.8'!A1" xr:uid="{CD0A1294-DFE3-4E16-A11B-5DCC7151E3BC}"/>
    <hyperlink ref="B17" location="'1.9'!A1" display="'1.9'!A1" xr:uid="{B0A5FEF5-74E2-4CCA-A838-2D97B17BF37F}"/>
    <hyperlink ref="B11" location="'1.3'!A1" display="'1.3'!A1" xr:uid="{4CC8D243-8C78-44A3-8A6B-F0E9CDDC61CE}"/>
    <hyperlink ref="B13" location="'1.5'!A1" display="'1.5'!A1" xr:uid="{D278D069-A7C3-49E4-BBE1-1F1604993B9B}"/>
    <hyperlink ref="B15" location="'1.7'!A1" display="'1.7'!A1" xr:uid="{DD49C9E4-84D5-415C-98F7-43A6B8922EEC}"/>
    <hyperlink ref="B24" location="'2.2'!A1" display="'2.2'!A1" xr:uid="{864E830E-7D1B-4D43-BC19-FF942C2B1EB7}"/>
    <hyperlink ref="B26" location="'2.4'!A1" display="'2.4'!A1" xr:uid="{C62FE391-EBA2-49C6-ADC1-A1EBC5852F5F}"/>
    <hyperlink ref="B28" location="'2.6'!A1" display="'2.6'!A1" xr:uid="{BF9FA31F-9232-4A20-AFD3-C8D3279CC1DA}"/>
    <hyperlink ref="B30" location="'2.8'!A1" display="'2.8'!A1" xr:uid="{98963291-7DB8-40DC-B886-8052740A0120}"/>
    <hyperlink ref="B32" location="'2.10'!A1" display="'2.10'!A1" xr:uid="{D440D09F-27F5-4FE6-ABBB-BC03F6AEE520}"/>
    <hyperlink ref="B25" location="'2.3'!A1" display="'2.3'!A1" xr:uid="{FCF41483-385F-49ED-9112-95C496D28D63}"/>
    <hyperlink ref="B27" location="'2.5'!A1" display="'2.5'!A1" xr:uid="{84F2C94A-306B-4342-8BE6-D038CF80B1E3}"/>
    <hyperlink ref="B29" location="'2.7'!A1" display="'2.7'!A1" xr:uid="{7BD64F0C-0D93-4FFE-B8B7-1B7F5580ACFB}"/>
    <hyperlink ref="B31" location="'2.9'!A1" display="'2.9'!A1" xr:uid="{E65AD992-30D9-4ED9-A1DC-D96B2A062C0F}"/>
    <hyperlink ref="B33" location="'2.11'!A1" display="'2.11'!A1" xr:uid="{52016EE5-368C-4FC6-9EEB-9323328C6BD4}"/>
    <hyperlink ref="B34" location="'2.12'!A1" display="'2.12'!A1" xr:uid="{D68AE222-EA71-48DB-B653-23F961028AB3}"/>
    <hyperlink ref="B36" location="'2.14'!A1" display="'2.14'!A1" xr:uid="{7DC3F102-949D-44A5-99F3-6D6BB1029363}"/>
    <hyperlink ref="B35" location="'2.13'!A1" display="'2.13'!A1" xr:uid="{685C1772-E9D8-48DC-9FF8-DC59F885A2D7}"/>
    <hyperlink ref="B18" location="'1.10'!A1" display="'1.10'!A1" xr:uid="{956BA92A-1D95-498D-9F2C-0F76E8D1AAC7}"/>
    <hyperlink ref="B20" location="'1.12'!A1" display="'1.12'!A1" xr:uid="{80E809BD-FCFD-4450-81AC-2E3A7EB91D7E}"/>
    <hyperlink ref="B19" location="'2.11'!A1" display="'2.11'!A1" xr:uid="{68BFEE5A-7048-41D6-BC6E-CF4957103BE9}"/>
    <hyperlink ref="A17" location="'1.9'!A1" display="توزيع  المعتمرين من الداخل حسب الشهر وتحمل التكاليف للربع الأول لعام 2026" xr:uid="{67B90123-3F4D-4330-92DC-5771F3DFF9AA}"/>
    <hyperlink ref="A18" location="'1.10'!A1" display="توزيع المعتمرين من الخارج حسب الجنس والشهر للربع الأول لعام 2026" xr:uid="{A28E8934-3597-46AD-AE47-D8D2CB6B537F}"/>
    <hyperlink ref="A19" location="'1.11'!A1" display=" التوزيع النسبي لمعتمري الخارج حسب الفئات العمرية للربع الأول لعام 2026" xr:uid="{F454A685-7C8E-4196-B941-D8117FE0558A}"/>
    <hyperlink ref="A20" location="'1.12'!Print_Area" display="التوزيع النسبي لمعتمري الخارج حسب منافذ القدوم للربع الأول لعام 2025" xr:uid="{A365F215-A5D5-4271-9E96-DB295F43BF3A}"/>
    <hyperlink ref="A22" location="'2.0'!Print_Area" display="إجمالي زوار المدينة المنورة من الداخل والخارج  حسب الجنس  للربع الأول لعام 2025" xr:uid="{E8C2917F-6F47-4FDF-900D-4F7377479172}"/>
    <hyperlink ref="A30" location="'2.8'!Print_Area" display="توزيع  زوار المدينة المنورة من الداخل حسب الشهر ونوع الرحلة للربع الأول  لعام 2025" xr:uid="{536FEDA5-3B82-47B8-B515-2DFBE7CD5C14}"/>
    <hyperlink ref="A31" location="'2.9'!Print_Area" display="توزيع  زوار المدينة المنورة من الداخل حسب الشهر ونوع السكن للربع الأول لعام 2025" xr:uid="{C5454B8B-9E51-4668-A372-7BF756A84075}"/>
    <hyperlink ref="A32" location="'2.10'!Print_Area" display="توزيع  زوار المدينة المنورة من الداخل حسب الشهر وتحمل التكاليف للربع الأول لعام 2025" xr:uid="{F3876CF1-962E-4547-8C0E-2B2B1646B72B}"/>
    <hyperlink ref="A33" location="'2.11'!Print_Area" display="توزيع زوار المدينة المنورة من الخارج حسب الجنس والشهر للربع الأول لعام 2025" xr:uid="{7C3943E9-E017-460D-B279-1A5899CE4560}"/>
    <hyperlink ref="A34" location="'2.12'!Print_Area" display="توزيع  زوار المدينة المنورة من الخارج حسب الفئات العمرية للربع الأول لعام 2025" xr:uid="{6BCAD821-BB5D-40A9-8060-4440F3081934}"/>
    <hyperlink ref="A35" location="'2.13'!Print_Area" display="توزيع  زوار المدينة المنورة من الخارج حسب منافذ القدوم للربع الأول لعام 2025" xr:uid="{C92A167F-4C4C-4F22-95D4-A2551592C73D}"/>
    <hyperlink ref="A36" location="'2.14'!Print_Area" display="توزيع زوار المدينة المنورة من الخارج حسب نوع الزائر للربع الأول لعام 2025" xr:uid="{1952C2AD-A021-4C32-98AD-6FC255FA4968}"/>
    <hyperlink ref="B22" location="'2.0'!A1" display="'2.0'!A1" xr:uid="{1574554D-8EBC-4DD8-9000-CA8AFE3FCA99}"/>
    <hyperlink ref="A25:XFD25" location="'2.3'!A1" display="توزيع  زوار المدينة المنورة السعوديين  من الداخل حسب الشهر والمناطق الإدارية والجنس للربع الأول لعام 2026 " xr:uid="{18010FD8-376C-4A85-814F-54CC455FAE33}"/>
    <hyperlink ref="A26:XFD26" location="'2.4'!A1" display="توزيع  زوار المدينة المنورة غير السعوديين  من الداخل حسب الشهر والمناطق الإدارية والجنس للربع الأول لعام 2026  " xr:uid="{85098AF5-C421-47AB-8863-1E7C753CDE0E}"/>
    <hyperlink ref="A27:XFD27" location="'2.5'!A1" display="زوار المدينة المنورة من الداخل حسب عدد مرات العمرة و الشهر والجنس للربع الأول لعام 2026 " xr:uid="{BE1C0098-A2EC-4A4B-A153-81A8D9A34635}"/>
    <hyperlink ref="A16" location="'1.8'!A1" display="توزيع  المعتمرين من الداخل حسب الشهر وأنماط أداء العمرة وفق تكوين المجموعة المرافقة للربع الأول لعام 2026" xr:uid="{070630C9-2E48-41B1-8BD6-7CBAB8DD39D5}"/>
    <hyperlink ref="A6" location="'0.0'!A1" display="أبرز مؤشرات إحصاءات العمرة للربع الأول من عام 2026" xr:uid="{FC8E7B2F-56F4-42A0-B942-19199989A03A}"/>
    <hyperlink ref="B6" location="'0.0'!A1" display="'0.0'!A1" xr:uid="{21591F7E-AF63-4BDE-8B38-9644C23B8915}"/>
  </hyperlinks>
  <pageMargins left="0.7" right="0.7" top="0.75" bottom="0.75" header="0.3" footer="0.3"/>
  <pageSetup scale="61" orientation="portrait" r:id="rId1"/>
  <headerFooter>
    <oddHeader>&amp;C&amp;KFBBF34&amp;10&amp;"Calibri"&amp;BConfidential&amp;B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L22"/>
  <sheetViews>
    <sheetView showGridLines="0" view="pageBreakPreview" zoomScale="90" zoomScaleNormal="87" zoomScaleSheetLayoutView="90" zoomScalePageLayoutView="70" workbookViewId="0">
      <selection activeCell="C2" sqref="C2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4"/>
      <c r="B1" s="24"/>
      <c r="C1" s="38"/>
      <c r="D1" s="38"/>
    </row>
    <row r="2" spans="1:12" s="12" customFormat="1" ht="25.9" customHeight="1">
      <c r="A2" s="24"/>
      <c r="B2" s="24"/>
      <c r="C2" s="38"/>
      <c r="D2" s="38"/>
      <c r="E2" s="11"/>
      <c r="F2" s="11"/>
      <c r="G2" s="11"/>
      <c r="H2" s="11"/>
      <c r="I2" s="11"/>
      <c r="J2" s="11"/>
    </row>
    <row r="3" spans="1:12" s="12" customFormat="1" ht="21" customHeight="1">
      <c r="A3" s="303" t="s">
        <v>13</v>
      </c>
      <c r="B3" s="303"/>
      <c r="C3" s="303"/>
      <c r="D3" s="303"/>
      <c r="E3" s="303"/>
      <c r="F3" s="303"/>
      <c r="G3" s="303"/>
      <c r="H3" s="303"/>
      <c r="I3" s="303"/>
      <c r="J3" s="303"/>
    </row>
    <row r="4" spans="1:12" s="5" customFormat="1" ht="25.15" customHeight="1">
      <c r="A4" s="303"/>
      <c r="B4" s="303"/>
      <c r="C4" s="303"/>
      <c r="D4" s="303"/>
      <c r="E4" s="303"/>
      <c r="F4" s="303"/>
      <c r="G4" s="303"/>
      <c r="H4" s="303"/>
      <c r="I4" s="303"/>
      <c r="J4" s="303"/>
    </row>
    <row r="5" spans="1:12" s="3" customFormat="1" ht="21" customHeight="1">
      <c r="A5" s="318" t="s">
        <v>98</v>
      </c>
      <c r="B5" s="318"/>
      <c r="C5" s="318"/>
      <c r="D5" s="172"/>
      <c r="E5" s="172"/>
      <c r="F5" s="172"/>
      <c r="G5" s="172"/>
      <c r="H5" s="172"/>
      <c r="I5" s="172"/>
      <c r="J5" s="172"/>
    </row>
    <row r="6" spans="1:12" ht="21" customHeight="1">
      <c r="A6" s="314" t="s">
        <v>93</v>
      </c>
      <c r="B6" s="314" t="s">
        <v>95</v>
      </c>
      <c r="C6" s="314"/>
      <c r="D6" s="314"/>
      <c r="E6" s="314" t="s">
        <v>94</v>
      </c>
      <c r="F6" s="314"/>
      <c r="G6" s="314"/>
      <c r="H6" s="315" t="s">
        <v>59</v>
      </c>
      <c r="I6" s="316"/>
      <c r="J6" s="317"/>
      <c r="K6" s="306"/>
      <c r="L6" s="307"/>
    </row>
    <row r="7" spans="1:12" ht="21" customHeight="1">
      <c r="A7" s="31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306"/>
      <c r="L7" s="307"/>
    </row>
    <row r="8" spans="1:12" ht="21" customHeight="1">
      <c r="A8" s="78" t="s">
        <v>73</v>
      </c>
      <c r="B8" s="79">
        <v>483728</v>
      </c>
      <c r="C8" s="79">
        <v>132924</v>
      </c>
      <c r="D8" s="79">
        <v>616652</v>
      </c>
      <c r="E8" s="79">
        <f>H8-B8</f>
        <v>31196</v>
      </c>
      <c r="F8" s="79">
        <f>I8-C8</f>
        <v>6528</v>
      </c>
      <c r="G8" s="79">
        <f>E8+F8</f>
        <v>37724</v>
      </c>
      <c r="H8" s="79">
        <v>514924</v>
      </c>
      <c r="I8" s="79">
        <v>139452</v>
      </c>
      <c r="J8" s="79">
        <v>654376</v>
      </c>
      <c r="K8" s="306"/>
      <c r="L8" s="307"/>
    </row>
    <row r="9" spans="1:12" ht="21" customHeight="1">
      <c r="A9" s="78" t="s">
        <v>74</v>
      </c>
      <c r="B9" s="80">
        <v>1785414</v>
      </c>
      <c r="C9" s="80">
        <v>558765</v>
      </c>
      <c r="D9" s="80">
        <v>2344179</v>
      </c>
      <c r="E9" s="80">
        <f t="shared" ref="E9:E11" si="0">H9-B9</f>
        <v>39476</v>
      </c>
      <c r="F9" s="80">
        <f t="shared" ref="F9:F11" si="1">I9-C9</f>
        <v>3020</v>
      </c>
      <c r="G9" s="80">
        <f t="shared" ref="G9:G11" si="2">E9+F9</f>
        <v>42496</v>
      </c>
      <c r="H9" s="80">
        <v>1824890</v>
      </c>
      <c r="I9" s="80">
        <v>561785</v>
      </c>
      <c r="J9" s="80">
        <v>2386675</v>
      </c>
      <c r="K9" s="25"/>
      <c r="L9" s="25"/>
    </row>
    <row r="10" spans="1:12" ht="21" customHeight="1">
      <c r="A10" s="78" t="s">
        <v>75</v>
      </c>
      <c r="B10" s="79">
        <v>1473705</v>
      </c>
      <c r="C10" s="79">
        <v>335477</v>
      </c>
      <c r="D10" s="79">
        <v>1809182</v>
      </c>
      <c r="E10" s="79">
        <f t="shared" si="0"/>
        <v>176289</v>
      </c>
      <c r="F10" s="79">
        <f t="shared" si="1"/>
        <v>41146</v>
      </c>
      <c r="G10" s="79">
        <f t="shared" si="2"/>
        <v>217435</v>
      </c>
      <c r="H10" s="79">
        <v>1649994</v>
      </c>
      <c r="I10" s="79">
        <v>376623</v>
      </c>
      <c r="J10" s="79">
        <v>2026617</v>
      </c>
      <c r="K10" s="25"/>
      <c r="L10" s="25"/>
    </row>
    <row r="11" spans="1:12" ht="21" customHeight="1">
      <c r="A11" s="78" t="s">
        <v>59</v>
      </c>
      <c r="B11" s="83">
        <v>3742847</v>
      </c>
      <c r="C11" s="83">
        <v>1027166</v>
      </c>
      <c r="D11" s="83">
        <v>4770013</v>
      </c>
      <c r="E11" s="83">
        <f t="shared" si="0"/>
        <v>246961</v>
      </c>
      <c r="F11" s="83">
        <f t="shared" si="1"/>
        <v>50694</v>
      </c>
      <c r="G11" s="83">
        <f t="shared" si="2"/>
        <v>297655</v>
      </c>
      <c r="H11" s="83">
        <v>3989808</v>
      </c>
      <c r="I11" s="83">
        <v>1077860</v>
      </c>
      <c r="J11" s="83">
        <v>5067668</v>
      </c>
      <c r="K11" s="71"/>
      <c r="L11" s="25"/>
    </row>
    <row r="12" spans="1:12" s="13" customFormat="1" ht="21" customHeight="1">
      <c r="A12" s="280" t="s">
        <v>70</v>
      </c>
      <c r="B12" s="281"/>
      <c r="C12" s="281"/>
      <c r="D12" s="281"/>
      <c r="E12" s="281"/>
      <c r="F12" s="44"/>
      <c r="G12" s="44"/>
      <c r="H12" s="44"/>
      <c r="I12" s="44"/>
      <c r="J12" s="253" t="s">
        <v>56</v>
      </c>
      <c r="K12" s="233"/>
    </row>
    <row r="14" spans="1:12" ht="21" customHeight="1">
      <c r="B14" s="63"/>
      <c r="C14" s="63"/>
      <c r="D14" s="63"/>
      <c r="E14" s="63"/>
      <c r="F14" s="63"/>
      <c r="G14" s="63"/>
      <c r="H14" s="63"/>
      <c r="I14" s="63"/>
      <c r="J14" s="63"/>
    </row>
    <row r="15" spans="1:12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2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E21" s="39"/>
      <c r="F21" s="39"/>
    </row>
    <row r="22" spans="2:10" ht="21" customHeight="1">
      <c r="E22" s="39"/>
      <c r="F22" s="39"/>
    </row>
  </sheetData>
  <protectedRanges>
    <protectedRange sqref="A3 B4:J4" name="نطاق1_3"/>
    <protectedRange sqref="B8:J8 B9:D10 H9:J10 E9:G11" name="نطاق1_1_2_1"/>
    <protectedRange sqref="A6:A10" name="نطاق1_1_2_1_1"/>
    <protectedRange sqref="B7:J7" name="نطاق1_1_2_2_1"/>
    <protectedRange sqref="H6:J6" name="نطاق1_1_2_3"/>
    <protectedRange sqref="B6:D6" name="نطاق1_1_2_2_1_1"/>
    <protectedRange sqref="E6:G6" name="نطاق1_1_2_3_1"/>
  </protectedRanges>
  <mergeCells count="8">
    <mergeCell ref="A12:E12"/>
    <mergeCell ref="A3:J4"/>
    <mergeCell ref="A5:C5"/>
    <mergeCell ref="K6:L8"/>
    <mergeCell ref="A6:A7"/>
    <mergeCell ref="H6:J6"/>
    <mergeCell ref="E6:G6"/>
    <mergeCell ref="B6:D6"/>
  </mergeCells>
  <hyperlinks>
    <hyperlink ref="J12" location="Index!A1" display="Back to index" xr:uid="{42442CBE-1E87-4AB0-8AB6-9B6FA4CDCB1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view="pageBreakPreview" zoomScale="90" zoomScaleNormal="88" zoomScaleSheetLayoutView="90" zoomScalePageLayoutView="70" workbookViewId="0">
      <selection activeCell="C15" sqref="C15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7.4" customHeight="1">
      <c r="A2" s="24"/>
      <c r="B2" s="24"/>
      <c r="C2" s="11"/>
      <c r="D2" s="11"/>
      <c r="E2" s="29"/>
    </row>
    <row r="3" spans="1:19" ht="21" customHeight="1">
      <c r="A3" s="292" t="s">
        <v>99</v>
      </c>
      <c r="B3" s="293"/>
      <c r="C3" s="293"/>
      <c r="D3" s="293"/>
      <c r="E3" s="293"/>
    </row>
    <row r="4" spans="1:19" ht="21" customHeight="1">
      <c r="A4" s="294"/>
      <c r="B4" s="295"/>
      <c r="C4" s="295"/>
      <c r="D4" s="295"/>
      <c r="E4" s="295"/>
    </row>
    <row r="5" spans="1:19" s="7" customFormat="1" ht="21" customHeight="1">
      <c r="A5" s="296" t="s">
        <v>104</v>
      </c>
      <c r="B5" s="297"/>
      <c r="C5" s="26"/>
      <c r="D5" s="26"/>
      <c r="E5" s="26"/>
    </row>
    <row r="6" spans="1:19" s="8" customFormat="1" ht="31.9" customHeight="1">
      <c r="A6" s="77" t="s">
        <v>100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22.5" customHeight="1">
      <c r="A7" s="78" t="s">
        <v>101</v>
      </c>
      <c r="B7" s="79">
        <v>254313</v>
      </c>
      <c r="C7" s="79">
        <v>628544</v>
      </c>
      <c r="D7" s="79">
        <v>741262</v>
      </c>
      <c r="E7" s="79">
        <v>1624119</v>
      </c>
      <c r="F7" s="43"/>
      <c r="G7" s="7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103</v>
      </c>
      <c r="B8" s="80">
        <v>959543</v>
      </c>
      <c r="C8" s="80">
        <v>3654810</v>
      </c>
      <c r="D8" s="80">
        <v>2524442</v>
      </c>
      <c r="E8" s="80">
        <v>7138795</v>
      </c>
      <c r="F8" s="43"/>
      <c r="G8" s="7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102</v>
      </c>
      <c r="B9" s="79">
        <v>87487</v>
      </c>
      <c r="C9" s="79">
        <v>275216</v>
      </c>
      <c r="D9" s="79">
        <v>338879</v>
      </c>
      <c r="E9" s="79">
        <v>701582</v>
      </c>
      <c r="F9" s="43"/>
      <c r="G9" s="7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59</v>
      </c>
      <c r="B10" s="81">
        <v>1301343</v>
      </c>
      <c r="C10" s="81">
        <v>4558570</v>
      </c>
      <c r="D10" s="81">
        <v>3604583</v>
      </c>
      <c r="E10" s="81">
        <v>9464496</v>
      </c>
      <c r="F10" s="32"/>
      <c r="G10" s="70"/>
    </row>
    <row r="11" spans="1:19" s="33" customFormat="1" ht="21" customHeight="1">
      <c r="A11" s="280" t="s">
        <v>70</v>
      </c>
      <c r="B11" s="281"/>
      <c r="C11" s="281"/>
      <c r="D11" s="319"/>
      <c r="E11" s="253" t="s">
        <v>56</v>
      </c>
      <c r="F11" s="233"/>
      <c r="G11" s="67"/>
    </row>
    <row r="12" spans="1:19" ht="21" customHeight="1"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B13" s="68"/>
      <c r="C13" s="68"/>
      <c r="D13" s="68"/>
      <c r="E13" s="68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</sheetData>
  <mergeCells count="3">
    <mergeCell ref="A5:B5"/>
    <mergeCell ref="A3:E4"/>
    <mergeCell ref="A11:D11"/>
  </mergeCells>
  <hyperlinks>
    <hyperlink ref="E11" location="Index!A1" display="Back to index" xr:uid="{236B0F87-AF41-4062-A8CE-8D63CF6DCB6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view="pageBreakPreview" zoomScale="90" zoomScaleNormal="88" zoomScaleSheetLayoutView="90" zoomScalePageLayoutView="70" workbookViewId="0">
      <selection activeCell="B16" sqref="B16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5.5" customHeight="1">
      <c r="A2" s="24"/>
      <c r="B2" s="24"/>
      <c r="C2" s="11"/>
      <c r="D2" s="11"/>
      <c r="E2" s="29"/>
    </row>
    <row r="3" spans="1:19" ht="21" customHeight="1">
      <c r="A3" s="320" t="s">
        <v>29</v>
      </c>
      <c r="B3" s="321"/>
      <c r="C3" s="321"/>
      <c r="D3" s="321"/>
      <c r="E3" s="321"/>
    </row>
    <row r="4" spans="1:19" ht="21" customHeight="1">
      <c r="A4" s="322"/>
      <c r="B4" s="323"/>
      <c r="C4" s="323"/>
      <c r="D4" s="323"/>
      <c r="E4" s="323"/>
    </row>
    <row r="5" spans="1:19" s="7" customFormat="1" ht="21" customHeight="1">
      <c r="A5" s="296" t="s">
        <v>110</v>
      </c>
      <c r="B5" s="297"/>
      <c r="C5" s="26"/>
      <c r="D5" s="26"/>
      <c r="E5" s="26"/>
    </row>
    <row r="6" spans="1:19" s="8" customFormat="1" ht="36.4" customHeight="1">
      <c r="A6" s="77" t="s">
        <v>105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21" customHeight="1">
      <c r="A7" s="87" t="s">
        <v>106</v>
      </c>
      <c r="B7" s="79">
        <v>1267374</v>
      </c>
      <c r="C7" s="79">
        <v>4393451</v>
      </c>
      <c r="D7" s="79">
        <v>3439493</v>
      </c>
      <c r="E7" s="79">
        <v>9100318</v>
      </c>
      <c r="F7" s="176"/>
      <c r="G7" s="176"/>
      <c r="H7" s="176"/>
      <c r="I7" s="176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107</v>
      </c>
      <c r="B8" s="80">
        <v>25643</v>
      </c>
      <c r="C8" s="80">
        <v>156313</v>
      </c>
      <c r="D8" s="80">
        <v>162854</v>
      </c>
      <c r="E8" s="80">
        <v>344810</v>
      </c>
      <c r="F8" s="176"/>
      <c r="G8" s="176"/>
      <c r="H8" s="176"/>
      <c r="I8" s="176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108</v>
      </c>
      <c r="B9" s="235">
        <v>0</v>
      </c>
      <c r="C9" s="79">
        <v>4194</v>
      </c>
      <c r="D9" s="79">
        <v>2236</v>
      </c>
      <c r="E9" s="79">
        <v>6430</v>
      </c>
      <c r="F9" s="176"/>
      <c r="G9" s="176"/>
      <c r="H9" s="176"/>
      <c r="I9" s="176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109</v>
      </c>
      <c r="B10" s="80">
        <v>8326</v>
      </c>
      <c r="C10" s="80">
        <v>4612</v>
      </c>
      <c r="D10" s="221">
        <v>0</v>
      </c>
      <c r="E10" s="80">
        <v>12938</v>
      </c>
      <c r="F10" s="176"/>
      <c r="G10" s="176"/>
      <c r="H10" s="176"/>
      <c r="I10" s="176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19" s="10" customFormat="1" ht="21" customHeight="1">
      <c r="A11" s="78" t="s">
        <v>59</v>
      </c>
      <c r="B11" s="81">
        <v>1301343</v>
      </c>
      <c r="C11" s="81">
        <v>4558570</v>
      </c>
      <c r="D11" s="81">
        <v>3604583</v>
      </c>
      <c r="E11" s="81">
        <v>9464496</v>
      </c>
      <c r="F11" s="176"/>
      <c r="G11" s="176"/>
      <c r="H11" s="176"/>
      <c r="I11" s="176"/>
    </row>
    <row r="12" spans="1:19" s="33" customFormat="1" ht="21" customHeight="1">
      <c r="A12" s="280" t="s">
        <v>70</v>
      </c>
      <c r="B12" s="281"/>
      <c r="C12" s="281"/>
      <c r="D12" s="319"/>
      <c r="E12" s="253" t="s">
        <v>56</v>
      </c>
      <c r="F12" s="233"/>
      <c r="G12" s="67"/>
    </row>
    <row r="13" spans="1:19" ht="21" customHeight="1"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/>
      <c r="C28" s="68"/>
      <c r="D28" s="68"/>
      <c r="E28" s="68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B29" s="68"/>
      <c r="C29" s="68"/>
      <c r="D29" s="68"/>
      <c r="E29" s="68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B30" s="68"/>
      <c r="C30" s="68"/>
      <c r="D30" s="68"/>
      <c r="E30" s="68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B31" s="68">
        <f t="shared" ref="B31:E31" si="0">ROUND(B13,0)</f>
        <v>0</v>
      </c>
      <c r="C31" s="68">
        <f t="shared" si="0"/>
        <v>0</v>
      </c>
      <c r="D31" s="68">
        <f t="shared" si="0"/>
        <v>0</v>
      </c>
      <c r="E31" s="68">
        <f t="shared" si="0"/>
        <v>0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  <row r="178" spans="8:19" ht="21" customHeight="1"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</row>
    <row r="179" spans="8:19" ht="21" customHeight="1"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</row>
    <row r="180" spans="8:19" ht="21" customHeight="1"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</row>
  </sheetData>
  <mergeCells count="3">
    <mergeCell ref="A5:B5"/>
    <mergeCell ref="A3:E4"/>
    <mergeCell ref="A12:D12"/>
  </mergeCells>
  <hyperlinks>
    <hyperlink ref="E12" location="Index!A1" display="Back to index" xr:uid="{52F83D3E-C4E3-4B81-9A1A-46055D17FB1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7"/>
  <sheetViews>
    <sheetView showGridLines="0" view="pageBreakPreview" zoomScale="90" zoomScaleNormal="110" zoomScaleSheetLayoutView="90" workbookViewId="0">
      <selection activeCell="F14" sqref="F14"/>
    </sheetView>
  </sheetViews>
  <sheetFormatPr defaultColWidth="16.7265625" defaultRowHeight="21" customHeight="1"/>
  <cols>
    <col min="1" max="1" width="16.7265625" style="121"/>
    <col min="2" max="4" width="18.1796875" style="121" bestFit="1" customWidth="1"/>
    <col min="5" max="16384" width="16.7265625" style="121"/>
  </cols>
  <sheetData>
    <row r="1" spans="1:13" ht="21" customHeight="1">
      <c r="A1" s="120"/>
      <c r="B1" s="120"/>
      <c r="C1" s="120"/>
      <c r="E1" s="122"/>
    </row>
    <row r="2" spans="1:13" s="123" customFormat="1" ht="25.15" customHeight="1">
      <c r="A2" s="120"/>
      <c r="B2" s="120"/>
      <c r="C2" s="120"/>
    </row>
    <row r="3" spans="1:13" s="123" customFormat="1" ht="21" customHeight="1">
      <c r="A3" s="312" t="s">
        <v>30</v>
      </c>
      <c r="B3" s="312"/>
      <c r="C3" s="312"/>
      <c r="D3" s="312"/>
    </row>
    <row r="4" spans="1:13" ht="24" customHeight="1">
      <c r="A4" s="323"/>
      <c r="B4" s="323"/>
      <c r="C4" s="323"/>
      <c r="D4" s="323"/>
    </row>
    <row r="5" spans="1:13" ht="21" customHeight="1">
      <c r="A5" s="318" t="s">
        <v>111</v>
      </c>
      <c r="B5" s="318"/>
      <c r="C5" s="318"/>
      <c r="D5" s="124"/>
    </row>
    <row r="6" spans="1:13" ht="30.4" customHeight="1">
      <c r="A6" s="259" t="s">
        <v>93</v>
      </c>
      <c r="B6" s="259" t="s">
        <v>57</v>
      </c>
      <c r="C6" s="259" t="s">
        <v>58</v>
      </c>
      <c r="D6" s="259" t="s">
        <v>59</v>
      </c>
      <c r="M6" s="125"/>
    </row>
    <row r="7" spans="1:13" ht="21" customHeight="1">
      <c r="A7" s="260" t="s">
        <v>73</v>
      </c>
      <c r="B7" s="152">
        <v>1030107</v>
      </c>
      <c r="C7" s="152">
        <v>1207311</v>
      </c>
      <c r="D7" s="152">
        <v>2237418</v>
      </c>
      <c r="E7" s="204"/>
      <c r="F7" s="156"/>
      <c r="G7" s="156"/>
      <c r="H7" s="156"/>
      <c r="I7" s="125"/>
      <c r="J7" s="125"/>
      <c r="K7" s="125"/>
      <c r="M7" s="125"/>
    </row>
    <row r="8" spans="1:13" ht="21" customHeight="1">
      <c r="A8" s="259" t="s">
        <v>74</v>
      </c>
      <c r="B8" s="153">
        <v>1006824</v>
      </c>
      <c r="C8" s="153">
        <v>1134899</v>
      </c>
      <c r="D8" s="153">
        <v>2141723</v>
      </c>
      <c r="E8" s="156"/>
      <c r="F8" s="156"/>
      <c r="G8" s="156"/>
      <c r="H8" s="156"/>
      <c r="I8" s="125"/>
      <c r="J8" s="125"/>
      <c r="K8" s="125"/>
    </row>
    <row r="9" spans="1:13" ht="21" customHeight="1">
      <c r="A9" s="259" t="s">
        <v>75</v>
      </c>
      <c r="B9" s="154">
        <v>740973</v>
      </c>
      <c r="C9" s="154">
        <v>649157</v>
      </c>
      <c r="D9" s="152">
        <v>1390130</v>
      </c>
      <c r="E9" s="204"/>
      <c r="F9" s="156"/>
      <c r="G9" s="156"/>
      <c r="H9" s="156"/>
      <c r="I9" s="125"/>
      <c r="J9" s="125"/>
      <c r="K9" s="125"/>
    </row>
    <row r="10" spans="1:13" ht="21" customHeight="1">
      <c r="A10" s="261" t="s">
        <v>59</v>
      </c>
      <c r="B10" s="155">
        <v>2777904</v>
      </c>
      <c r="C10" s="155">
        <v>2991367</v>
      </c>
      <c r="D10" s="155">
        <v>5769271</v>
      </c>
      <c r="E10" s="156"/>
      <c r="F10" s="156"/>
      <c r="G10" s="156"/>
      <c r="H10" s="156"/>
      <c r="I10" s="125"/>
      <c r="J10" s="125"/>
      <c r="K10" s="125"/>
    </row>
    <row r="11" spans="1:13" s="123" customFormat="1" ht="21" customHeight="1">
      <c r="A11" s="308" t="s">
        <v>112</v>
      </c>
      <c r="B11" s="309"/>
      <c r="C11" s="309"/>
      <c r="D11" s="253" t="s">
        <v>56</v>
      </c>
      <c r="E11" s="129"/>
      <c r="G11" s="212"/>
    </row>
    <row r="12" spans="1:13" ht="21" customHeight="1">
      <c r="B12" s="127"/>
      <c r="C12" s="127"/>
    </row>
    <row r="13" spans="1:13" ht="21" customHeight="1">
      <c r="B13" s="204"/>
      <c r="C13" s="204"/>
      <c r="D13" s="156"/>
      <c r="E13" s="126"/>
      <c r="G13" s="131"/>
      <c r="H13" s="131"/>
      <c r="I13" s="131"/>
    </row>
    <row r="14" spans="1:13" ht="21" customHeight="1">
      <c r="B14" s="156"/>
      <c r="C14" s="156"/>
      <c r="D14" s="156"/>
      <c r="H14" s="122"/>
    </row>
    <row r="15" spans="1:13" ht="21" customHeight="1">
      <c r="B15" s="156"/>
      <c r="C15" s="156"/>
      <c r="D15" s="156"/>
      <c r="E15" s="125"/>
    </row>
    <row r="16" spans="1:13" ht="21" customHeight="1">
      <c r="B16" s="156"/>
      <c r="C16" s="156"/>
      <c r="D16" s="156"/>
    </row>
    <row r="17" spans="2:4" ht="21" customHeight="1">
      <c r="B17" s="156"/>
      <c r="C17" s="156"/>
      <c r="D17" s="156"/>
    </row>
  </sheetData>
  <protectedRanges>
    <protectedRange sqref="A6" name="نطاق1_1_1"/>
    <protectedRange sqref="A7:A9" name="نطاق1_1_3_1"/>
    <protectedRange sqref="A10" name="نطاق1_6_1"/>
  </protectedRanges>
  <mergeCells count="3">
    <mergeCell ref="A11:C11"/>
    <mergeCell ref="A5:C5"/>
    <mergeCell ref="A3:D4"/>
  </mergeCells>
  <hyperlinks>
    <hyperlink ref="D11" location="Index!A1" display="Back to index" xr:uid="{B663910D-C9CA-4FC2-9DAB-A8ABC7EA68FF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L26"/>
  <sheetViews>
    <sheetView view="pageBreakPreview" zoomScale="90" zoomScaleNormal="70" zoomScaleSheetLayoutView="90" zoomScalePageLayoutView="70" workbookViewId="0">
      <selection activeCell="G14" sqref="G14"/>
    </sheetView>
  </sheetViews>
  <sheetFormatPr defaultColWidth="17.54296875" defaultRowHeight="21" customHeight="1"/>
  <cols>
    <col min="1" max="5" width="17.54296875" style="144"/>
    <col min="6" max="16384" width="17.54296875" style="90"/>
  </cols>
  <sheetData>
    <row r="1" spans="1:12" ht="21" customHeight="1">
      <c r="A1" s="132"/>
      <c r="B1" s="120"/>
      <c r="C1" s="133"/>
      <c r="D1" s="133"/>
      <c r="E1" s="133"/>
    </row>
    <row r="2" spans="1:12" ht="24.5" customHeight="1">
      <c r="A2" s="120"/>
      <c r="B2" s="120"/>
      <c r="C2" s="134"/>
      <c r="D2" s="134"/>
      <c r="E2" s="133"/>
    </row>
    <row r="3" spans="1:12" ht="21" customHeight="1">
      <c r="A3" s="327" t="s">
        <v>31</v>
      </c>
      <c r="B3" s="327"/>
      <c r="C3" s="327"/>
      <c r="D3" s="327"/>
      <c r="E3" s="327"/>
    </row>
    <row r="4" spans="1:12" s="136" customFormat="1" ht="21" customHeight="1">
      <c r="A4" s="328"/>
      <c r="B4" s="328"/>
      <c r="C4" s="328"/>
      <c r="D4" s="328"/>
      <c r="E4" s="328"/>
      <c r="F4" s="135"/>
      <c r="G4" s="135"/>
      <c r="H4" s="135"/>
      <c r="I4" s="135"/>
      <c r="J4" s="135"/>
      <c r="K4" s="135"/>
      <c r="L4" s="135"/>
    </row>
    <row r="5" spans="1:12" s="136" customFormat="1" ht="21" customHeight="1">
      <c r="A5" s="318" t="s">
        <v>113</v>
      </c>
      <c r="B5" s="318"/>
      <c r="C5" s="318"/>
      <c r="D5" s="133"/>
      <c r="E5" s="133"/>
      <c r="F5" s="135"/>
      <c r="G5" s="135"/>
      <c r="H5" s="135"/>
      <c r="I5" s="135"/>
      <c r="J5" s="135"/>
      <c r="K5" s="135"/>
      <c r="L5" s="135"/>
    </row>
    <row r="6" spans="1:12" s="137" customFormat="1" ht="37.15" customHeight="1">
      <c r="A6" s="259" t="s">
        <v>114</v>
      </c>
      <c r="B6" s="259" t="s">
        <v>73</v>
      </c>
      <c r="C6" s="259" t="s">
        <v>74</v>
      </c>
      <c r="D6" s="259" t="s">
        <v>75</v>
      </c>
      <c r="E6" s="158" t="s">
        <v>116</v>
      </c>
    </row>
    <row r="7" spans="1:12" s="139" customFormat="1" ht="21" customHeight="1">
      <c r="A7" s="259" t="s">
        <v>0</v>
      </c>
      <c r="B7" s="138">
        <v>9.7100000000000006E-2</v>
      </c>
      <c r="C7" s="138">
        <v>6.2199999999999998E-2</v>
      </c>
      <c r="D7" s="138">
        <v>8.09E-2</v>
      </c>
      <c r="E7" s="138">
        <v>8.0299999999999996E-2</v>
      </c>
    </row>
    <row r="8" spans="1:12" s="139" customFormat="1" ht="21" customHeight="1">
      <c r="A8" s="259" t="s">
        <v>1</v>
      </c>
      <c r="B8" s="140">
        <v>0.1004</v>
      </c>
      <c r="C8" s="140">
        <v>8.2000000000000003E-2</v>
      </c>
      <c r="D8" s="140">
        <v>9.2799999999999994E-2</v>
      </c>
      <c r="E8" s="140">
        <v>9.1800000000000007E-2</v>
      </c>
      <c r="F8" s="141"/>
    </row>
    <row r="9" spans="1:12" s="139" customFormat="1" ht="21" customHeight="1">
      <c r="A9" s="259" t="s">
        <v>2</v>
      </c>
      <c r="B9" s="138">
        <v>0.15290000000000001</v>
      </c>
      <c r="C9" s="138">
        <v>0.13500000000000001</v>
      </c>
      <c r="D9" s="138">
        <v>0.16350000000000001</v>
      </c>
      <c r="E9" s="138">
        <v>0.1489</v>
      </c>
      <c r="F9" s="142"/>
    </row>
    <row r="10" spans="1:12" s="139" customFormat="1" ht="21" customHeight="1">
      <c r="A10" s="259" t="s">
        <v>3</v>
      </c>
      <c r="B10" s="140">
        <v>0.1729</v>
      </c>
      <c r="C10" s="140">
        <v>0.16159999999999999</v>
      </c>
      <c r="D10" s="140">
        <v>0.19939999999999999</v>
      </c>
      <c r="E10" s="140">
        <v>0.17519999999999999</v>
      </c>
    </row>
    <row r="11" spans="1:12" s="139" customFormat="1" ht="21" customHeight="1">
      <c r="A11" s="259" t="s">
        <v>4</v>
      </c>
      <c r="B11" s="138">
        <v>0.1686</v>
      </c>
      <c r="C11" s="138">
        <v>0.17660000000000001</v>
      </c>
      <c r="D11" s="138">
        <v>0.18010000000000001</v>
      </c>
      <c r="E11" s="138">
        <v>0.1744</v>
      </c>
    </row>
    <row r="12" spans="1:12" s="139" customFormat="1" ht="21" customHeight="1">
      <c r="A12" s="259" t="s">
        <v>5</v>
      </c>
      <c r="B12" s="140">
        <v>0.17510000000000001</v>
      </c>
      <c r="C12" s="140">
        <v>0.216</v>
      </c>
      <c r="D12" s="140">
        <v>0.1661</v>
      </c>
      <c r="E12" s="140">
        <v>0.18790000000000001</v>
      </c>
      <c r="F12" s="141"/>
    </row>
    <row r="13" spans="1:12" s="139" customFormat="1" ht="21" customHeight="1">
      <c r="A13" s="259" t="s">
        <v>115</v>
      </c>
      <c r="B13" s="138">
        <v>0.13300000000000001</v>
      </c>
      <c r="C13" s="138">
        <v>0.16650000000000001</v>
      </c>
      <c r="D13" s="138">
        <v>0.1173</v>
      </c>
      <c r="E13" s="138">
        <v>0.14149999999999999</v>
      </c>
      <c r="F13" s="142"/>
    </row>
    <row r="14" spans="1:12" s="143" customFormat="1" ht="21" customHeight="1">
      <c r="A14" s="324" t="s">
        <v>112</v>
      </c>
      <c r="B14" s="325"/>
      <c r="C14" s="326"/>
      <c r="D14" s="196"/>
      <c r="E14" s="253" t="s">
        <v>56</v>
      </c>
    </row>
    <row r="15" spans="1:12" ht="21" customHeight="1">
      <c r="D15" s="145"/>
    </row>
    <row r="16" spans="1:12" ht="21" customHeight="1">
      <c r="C16" s="145"/>
    </row>
    <row r="17" spans="2:5" ht="21" customHeight="1">
      <c r="B17" s="146"/>
      <c r="C17" s="146"/>
      <c r="D17" s="146"/>
      <c r="E17" s="146"/>
    </row>
    <row r="18" spans="2:5" ht="21" customHeight="1">
      <c r="B18" s="146"/>
      <c r="C18" s="146"/>
      <c r="D18" s="146"/>
      <c r="E18" s="146"/>
    </row>
    <row r="19" spans="2:5" ht="21" customHeight="1">
      <c r="B19" s="146"/>
      <c r="C19" s="146"/>
      <c r="D19" s="146"/>
      <c r="E19" s="146"/>
    </row>
    <row r="20" spans="2:5" ht="21" customHeight="1">
      <c r="B20" s="146"/>
      <c r="C20" s="146"/>
      <c r="D20" s="146"/>
      <c r="E20" s="146"/>
    </row>
    <row r="21" spans="2:5" ht="21" customHeight="1">
      <c r="B21" s="146"/>
      <c r="C21" s="146"/>
      <c r="D21" s="146"/>
      <c r="E21" s="146"/>
    </row>
    <row r="22" spans="2:5" ht="21" customHeight="1">
      <c r="B22" s="146"/>
      <c r="C22" s="146"/>
      <c r="D22" s="146"/>
      <c r="E22" s="146"/>
    </row>
    <row r="23" spans="2:5" ht="21" customHeight="1">
      <c r="B23" s="146"/>
      <c r="C23" s="146"/>
      <c r="D23" s="146"/>
      <c r="E23" s="146"/>
    </row>
    <row r="24" spans="2:5" ht="21" customHeight="1">
      <c r="B24" s="146"/>
      <c r="C24" s="146"/>
      <c r="D24" s="146"/>
      <c r="E24" s="146"/>
    </row>
    <row r="25" spans="2:5" ht="21" customHeight="1">
      <c r="B25" s="146"/>
      <c r="C25" s="146"/>
      <c r="D25" s="146"/>
      <c r="E25" s="146"/>
    </row>
    <row r="26" spans="2:5" ht="21" customHeight="1">
      <c r="B26" s="146"/>
      <c r="C26" s="146"/>
      <c r="D26" s="146"/>
      <c r="E26" s="146"/>
    </row>
  </sheetData>
  <protectedRanges>
    <protectedRange sqref="A6" name="نطاق1_1"/>
    <protectedRange sqref="A7:A9" name="نطاق1_1_3"/>
    <protectedRange sqref="A10" name="نطاق1_6"/>
  </protectedRanges>
  <mergeCells count="3">
    <mergeCell ref="A14:C14"/>
    <mergeCell ref="A5:C5"/>
    <mergeCell ref="A3:E4"/>
  </mergeCells>
  <hyperlinks>
    <hyperlink ref="E14" location="Index!A1" display="Back to index" xr:uid="{AA04A579-1C4C-4BFE-866B-3BE026E09BC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3154-3019-4136-B764-BE7A85386946}">
  <dimension ref="A1:N14"/>
  <sheetViews>
    <sheetView showGridLines="0" view="pageBreakPreview" zoomScale="90" zoomScaleNormal="100" zoomScaleSheetLayoutView="90" workbookViewId="0">
      <selection activeCell="D12" sqref="D12"/>
    </sheetView>
  </sheetViews>
  <sheetFormatPr defaultColWidth="17.54296875" defaultRowHeight="21" customHeight="1"/>
  <cols>
    <col min="1" max="1" width="32" style="121" customWidth="1"/>
    <col min="2" max="2" width="34.54296875" style="121" customWidth="1"/>
    <col min="3" max="16384" width="17.54296875" style="121"/>
  </cols>
  <sheetData>
    <row r="1" spans="1:14" ht="21" customHeight="1">
      <c r="A1" s="120"/>
      <c r="B1" s="120"/>
    </row>
    <row r="2" spans="1:14" s="123" customFormat="1" ht="34.15" customHeight="1">
      <c r="A2" s="120"/>
      <c r="B2" s="120"/>
    </row>
    <row r="3" spans="1:14" s="148" customFormat="1" ht="21" customHeight="1">
      <c r="A3" s="327" t="s">
        <v>32</v>
      </c>
      <c r="B3" s="32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s="148" customFormat="1" ht="21" customHeight="1">
      <c r="A4" s="327"/>
      <c r="B4" s="32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s="123" customFormat="1" ht="21" customHeight="1">
      <c r="A5" s="318" t="s">
        <v>117</v>
      </c>
      <c r="B5" s="318"/>
    </row>
    <row r="6" spans="1:14" ht="31.5" customHeight="1">
      <c r="A6" s="259" t="s">
        <v>118</v>
      </c>
      <c r="B6" s="259" t="s">
        <v>116</v>
      </c>
    </row>
    <row r="7" spans="1:14" ht="21" customHeight="1">
      <c r="A7" s="259" t="s">
        <v>119</v>
      </c>
      <c r="B7" s="138">
        <v>3.8999999999999998E-3</v>
      </c>
    </row>
    <row r="8" spans="1:14" ht="21" customHeight="1">
      <c r="A8" s="259" t="s">
        <v>120</v>
      </c>
      <c r="B8" s="149">
        <v>0.13619999999999999</v>
      </c>
    </row>
    <row r="9" spans="1:14" ht="21" customHeight="1">
      <c r="A9" s="259" t="s">
        <v>121</v>
      </c>
      <c r="B9" s="138">
        <v>0.8599</v>
      </c>
      <c r="C9" s="150"/>
      <c r="E9" s="128"/>
    </row>
    <row r="10" spans="1:14" s="123" customFormat="1" ht="21" customHeight="1">
      <c r="A10" s="197" t="s">
        <v>112</v>
      </c>
      <c r="B10" s="253" t="s">
        <v>56</v>
      </c>
    </row>
    <row r="11" spans="1:14" ht="21" customHeight="1">
      <c r="A11" s="151"/>
    </row>
    <row r="14" spans="1:14" ht="21" customHeight="1">
      <c r="B14" s="128"/>
    </row>
  </sheetData>
  <protectedRanges>
    <protectedRange sqref="A6" name="نطاق1_1_1"/>
    <protectedRange sqref="A7:A9" name="نطاق1_1_3_1"/>
  </protectedRanges>
  <mergeCells count="2">
    <mergeCell ref="A3:B4"/>
    <mergeCell ref="A5:B5"/>
  </mergeCells>
  <hyperlinks>
    <hyperlink ref="B10" location="Index!A1" display="Back to index" xr:uid="{367477D1-E3CD-4C30-BA86-140CBC1F5521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084-DFC4-4BAE-897A-78319DC37CEC}">
  <dimension ref="A1:K36"/>
  <sheetViews>
    <sheetView view="pageBreakPreview" zoomScale="90" zoomScaleNormal="100" zoomScaleSheetLayoutView="90" zoomScalePageLayoutView="55" workbookViewId="0">
      <selection activeCell="F9" sqref="F9"/>
    </sheetView>
  </sheetViews>
  <sheetFormatPr defaultColWidth="14.54296875" defaultRowHeight="21" customHeight="1"/>
  <cols>
    <col min="1" max="1" width="20.453125" style="119" customWidth="1"/>
    <col min="2" max="4" width="18.1796875" style="89" customWidth="1"/>
    <col min="5" max="16384" width="14.54296875" style="89"/>
  </cols>
  <sheetData>
    <row r="1" spans="1:11" ht="21" customHeight="1">
      <c r="A1" s="88"/>
      <c r="B1" s="88"/>
      <c r="C1" s="88"/>
    </row>
    <row r="2" spans="1:11" s="90" customFormat="1" ht="28.5" customHeight="1">
      <c r="A2" s="88"/>
      <c r="B2" s="88"/>
      <c r="C2" s="88"/>
    </row>
    <row r="3" spans="1:11" s="91" customFormat="1" ht="21" customHeight="1">
      <c r="A3" s="277" t="s">
        <v>122</v>
      </c>
      <c r="B3" s="277"/>
      <c r="C3" s="277"/>
      <c r="D3" s="277"/>
    </row>
    <row r="4" spans="1:11" s="91" customFormat="1" ht="22" customHeight="1">
      <c r="A4" s="277"/>
      <c r="B4" s="277"/>
      <c r="C4" s="277"/>
      <c r="D4" s="277"/>
    </row>
    <row r="5" spans="1:11" s="90" customFormat="1" ht="21" customHeight="1">
      <c r="A5" s="318" t="s">
        <v>124</v>
      </c>
      <c r="B5" s="318"/>
      <c r="C5" s="88"/>
    </row>
    <row r="6" spans="1:11" ht="30" customHeight="1">
      <c r="A6" s="248" t="s">
        <v>125</v>
      </c>
      <c r="B6" s="255" t="s">
        <v>57</v>
      </c>
      <c r="C6" s="256" t="s">
        <v>58</v>
      </c>
      <c r="D6" s="255" t="s">
        <v>59</v>
      </c>
    </row>
    <row r="7" spans="1:11" ht="21" customHeight="1">
      <c r="A7" s="256" t="s">
        <v>126</v>
      </c>
      <c r="B7" s="93">
        <v>1282220</v>
      </c>
      <c r="C7" s="93">
        <v>701973</v>
      </c>
      <c r="D7" s="93">
        <v>1984193</v>
      </c>
      <c r="E7" s="94"/>
      <c r="G7" s="95"/>
      <c r="H7" s="96"/>
    </row>
    <row r="8" spans="1:11" ht="21" customHeight="1">
      <c r="A8" s="256" t="s">
        <v>127</v>
      </c>
      <c r="B8" s="97">
        <v>1838123</v>
      </c>
      <c r="C8" s="97">
        <v>1903337</v>
      </c>
      <c r="D8" s="97">
        <v>3741460</v>
      </c>
      <c r="E8" s="98"/>
      <c r="G8" s="95"/>
      <c r="H8" s="96"/>
    </row>
    <row r="9" spans="1:11" s="100" customFormat="1" ht="21" customHeight="1">
      <c r="A9" s="262" t="s">
        <v>59</v>
      </c>
      <c r="B9" s="171">
        <v>3120343</v>
      </c>
      <c r="C9" s="171">
        <v>2605310</v>
      </c>
      <c r="D9" s="171">
        <v>5725653</v>
      </c>
      <c r="E9" s="98"/>
      <c r="F9" s="89"/>
      <c r="G9" s="95"/>
      <c r="H9" s="96"/>
      <c r="I9" s="89"/>
      <c r="J9" s="89"/>
      <c r="K9" s="89"/>
    </row>
    <row r="10" spans="1:11" s="101" customFormat="1" ht="30" customHeight="1">
      <c r="A10" s="278" t="s">
        <v>130</v>
      </c>
      <c r="B10" s="279"/>
      <c r="C10" s="279"/>
      <c r="D10" s="253" t="s">
        <v>56</v>
      </c>
      <c r="F10" s="89"/>
      <c r="G10" s="95"/>
      <c r="H10" s="96"/>
      <c r="I10" s="89"/>
      <c r="J10" s="89"/>
      <c r="K10" s="89"/>
    </row>
    <row r="11" spans="1:11" s="101" customFormat="1" ht="16.5" customHeight="1">
      <c r="A11" s="278" t="s">
        <v>131</v>
      </c>
      <c r="B11" s="279"/>
      <c r="C11" s="279"/>
      <c r="D11" s="213"/>
      <c r="F11" s="89"/>
      <c r="G11" s="95"/>
      <c r="H11" s="96"/>
      <c r="I11" s="89"/>
      <c r="J11" s="89"/>
      <c r="K11" s="89"/>
    </row>
    <row r="12" spans="1:11" s="101" customFormat="1" ht="26" customHeight="1">
      <c r="A12" s="278" t="s">
        <v>128</v>
      </c>
      <c r="B12" s="279"/>
      <c r="C12" s="279"/>
      <c r="D12" s="263"/>
      <c r="F12" s="89"/>
      <c r="G12" s="95"/>
      <c r="H12" s="96"/>
      <c r="I12" s="89"/>
      <c r="J12" s="89"/>
      <c r="K12" s="89"/>
    </row>
    <row r="13" spans="1:11" s="104" customFormat="1" ht="26" customHeight="1">
      <c r="A13" s="278" t="s">
        <v>129</v>
      </c>
      <c r="B13" s="279"/>
      <c r="C13" s="279"/>
      <c r="D13" s="263"/>
      <c r="F13" s="89"/>
      <c r="G13" s="95"/>
      <c r="H13" s="96"/>
      <c r="I13" s="89"/>
      <c r="J13" s="89"/>
      <c r="K13" s="89"/>
    </row>
    <row r="14" spans="1:11" s="104" customFormat="1" ht="21" customHeight="1">
      <c r="A14" s="102"/>
      <c r="B14" s="103"/>
      <c r="C14" s="103"/>
      <c r="D14" s="103"/>
      <c r="E14" s="105"/>
      <c r="F14" s="89"/>
      <c r="G14" s="95"/>
      <c r="H14" s="96"/>
      <c r="I14" s="89"/>
      <c r="J14" s="89"/>
      <c r="K14" s="89"/>
    </row>
    <row r="15" spans="1:11" s="104" customFormat="1" ht="21" customHeight="1">
      <c r="A15" s="273"/>
      <c r="B15" s="273"/>
      <c r="C15" s="106"/>
      <c r="D15" s="106"/>
      <c r="E15" s="107"/>
      <c r="F15" s="89"/>
      <c r="G15" s="95"/>
      <c r="H15" s="96"/>
      <c r="I15" s="89"/>
      <c r="J15" s="89"/>
      <c r="K15" s="89"/>
    </row>
    <row r="16" spans="1:11" s="104" customFormat="1" ht="21" customHeight="1">
      <c r="A16" s="106"/>
      <c r="B16" s="174"/>
      <c r="C16" s="174"/>
      <c r="D16" s="174"/>
      <c r="E16" s="108"/>
      <c r="F16" s="89"/>
      <c r="G16" s="95"/>
      <c r="H16" s="96"/>
      <c r="I16" s="89"/>
      <c r="J16" s="89"/>
      <c r="K16" s="89"/>
    </row>
    <row r="17" spans="1:9" s="104" customFormat="1" ht="21" customHeight="1">
      <c r="A17" s="106"/>
      <c r="B17" s="174"/>
      <c r="C17" s="174"/>
      <c r="D17" s="174"/>
      <c r="E17" s="108"/>
      <c r="F17" s="108"/>
      <c r="G17" s="108"/>
      <c r="H17" s="108"/>
      <c r="I17" s="108"/>
    </row>
    <row r="18" spans="1:9" s="104" customFormat="1" ht="21" customHeight="1">
      <c r="A18" s="109"/>
      <c r="B18" s="174"/>
      <c r="C18" s="174"/>
      <c r="D18" s="174"/>
      <c r="E18" s="110"/>
      <c r="F18" s="108"/>
      <c r="G18" s="108"/>
      <c r="H18" s="108"/>
      <c r="I18" s="108"/>
    </row>
    <row r="19" spans="1:9" s="104" customFormat="1" ht="21" customHeight="1">
      <c r="A19" s="109"/>
      <c r="B19" s="174"/>
      <c r="C19" s="174"/>
      <c r="D19" s="174"/>
      <c r="E19" s="111"/>
      <c r="F19" s="112"/>
      <c r="G19" s="112"/>
      <c r="H19" s="112"/>
      <c r="I19" s="108"/>
    </row>
    <row r="20" spans="1:9" s="104" customFormat="1" ht="21" customHeight="1">
      <c r="A20" s="109"/>
      <c r="B20" s="109"/>
      <c r="C20" s="109"/>
      <c r="D20" s="113"/>
      <c r="E20" s="114"/>
      <c r="F20" s="108"/>
      <c r="G20" s="108"/>
      <c r="H20" s="108"/>
      <c r="I20" s="108"/>
    </row>
    <row r="21" spans="1:9" s="104" customFormat="1" ht="21" customHeight="1">
      <c r="A21" s="109"/>
      <c r="B21" s="203"/>
      <c r="C21" s="203"/>
      <c r="D21" s="203"/>
      <c r="E21" s="108"/>
      <c r="F21" s="108"/>
      <c r="G21" s="108"/>
      <c r="H21" s="108"/>
      <c r="I21" s="108"/>
    </row>
    <row r="22" spans="1:9" s="104" customFormat="1" ht="21" customHeight="1">
      <c r="A22" s="109"/>
      <c r="B22" s="109"/>
      <c r="C22" s="109"/>
      <c r="D22" s="115"/>
      <c r="E22" s="108"/>
      <c r="F22" s="108"/>
      <c r="G22" s="108"/>
      <c r="H22" s="108"/>
      <c r="I22" s="108"/>
    </row>
    <row r="23" spans="1:9" s="104" customFormat="1" ht="21" customHeight="1">
      <c r="A23" s="109"/>
      <c r="B23" s="109"/>
      <c r="C23" s="109"/>
      <c r="D23" s="115"/>
    </row>
    <row r="24" spans="1:9" s="104" customFormat="1" ht="21" customHeight="1">
      <c r="A24" s="109"/>
      <c r="B24" s="109"/>
      <c r="C24" s="109"/>
      <c r="D24" s="115"/>
    </row>
    <row r="25" spans="1:9" s="104" customFormat="1" ht="21" customHeight="1">
      <c r="A25" s="109"/>
      <c r="B25" s="109"/>
      <c r="C25" s="109"/>
      <c r="D25" s="115"/>
    </row>
    <row r="26" spans="1:9" s="104" customFormat="1" ht="21" customHeight="1">
      <c r="A26" s="109"/>
      <c r="B26" s="109"/>
      <c r="C26" s="109"/>
      <c r="D26" s="115"/>
    </row>
    <row r="27" spans="1:9" s="104" customFormat="1" ht="21" customHeight="1">
      <c r="A27" s="109"/>
      <c r="B27" s="109"/>
      <c r="C27" s="109"/>
      <c r="D27" s="115"/>
    </row>
    <row r="28" spans="1:9" s="104" customFormat="1" ht="21" customHeight="1">
      <c r="A28" s="109"/>
      <c r="B28" s="109"/>
      <c r="C28" s="109"/>
      <c r="D28" s="115"/>
    </row>
    <row r="29" spans="1:9" s="104" customFormat="1" ht="21" customHeight="1">
      <c r="A29" s="109"/>
      <c r="B29" s="109"/>
      <c r="C29" s="109"/>
      <c r="D29" s="115"/>
    </row>
    <row r="30" spans="1:9" s="104" customFormat="1" ht="21" customHeight="1">
      <c r="A30" s="109"/>
      <c r="B30" s="109"/>
      <c r="C30" s="109"/>
      <c r="D30" s="115"/>
    </row>
    <row r="31" spans="1:9" ht="21" customHeight="1">
      <c r="A31" s="116"/>
      <c r="B31" s="116"/>
      <c r="C31" s="116"/>
      <c r="D31" s="117"/>
    </row>
    <row r="32" spans="1:9" ht="21" customHeight="1">
      <c r="A32" s="116"/>
      <c r="B32" s="116"/>
      <c r="C32" s="116"/>
      <c r="D32" s="117"/>
    </row>
    <row r="33" spans="1:4" ht="21" customHeight="1">
      <c r="A33" s="116"/>
      <c r="B33" s="116"/>
      <c r="C33" s="116"/>
      <c r="D33" s="117"/>
    </row>
    <row r="34" spans="1:4" ht="21" customHeight="1">
      <c r="A34" s="116"/>
      <c r="B34" s="116"/>
      <c r="C34" s="116"/>
      <c r="D34" s="117"/>
    </row>
    <row r="35" spans="1:4" ht="21" customHeight="1">
      <c r="A35" s="116"/>
      <c r="B35" s="116"/>
      <c r="C35" s="116"/>
      <c r="D35" s="117"/>
    </row>
    <row r="36" spans="1:4" ht="21" customHeight="1">
      <c r="A36" s="118"/>
      <c r="B36" s="118"/>
      <c r="C36" s="118"/>
      <c r="D36" s="118"/>
    </row>
  </sheetData>
  <protectedRanges>
    <protectedRange sqref="A6" name="نطاق1_6"/>
    <protectedRange sqref="A3 A5 B4:D5" name="نطاق1_7_3"/>
    <protectedRange sqref="A7:A9" name="نطاق1_6_1"/>
  </protectedRanges>
  <mergeCells count="7">
    <mergeCell ref="A3:D4"/>
    <mergeCell ref="A10:C10"/>
    <mergeCell ref="A15:B15"/>
    <mergeCell ref="A11:C11"/>
    <mergeCell ref="A5:B5"/>
    <mergeCell ref="A12:C12"/>
    <mergeCell ref="A13:C13"/>
  </mergeCells>
  <hyperlinks>
    <hyperlink ref="D10" location="Index!A1" display="Back to index" xr:uid="{494994E3-4165-49F4-A318-14F94B58F6A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view="pageBreakPreview" zoomScale="90" zoomScaleNormal="100" zoomScaleSheetLayoutView="90" zoomScalePageLayoutView="55" workbookViewId="0">
      <selection activeCell="C2" sqref="C2"/>
    </sheetView>
  </sheetViews>
  <sheetFormatPr defaultColWidth="16.7265625" defaultRowHeight="25.4" customHeight="1"/>
  <cols>
    <col min="1" max="1" width="16.7265625" style="4"/>
    <col min="2" max="2" width="16.7265625" style="47"/>
    <col min="3" max="16384" width="16.7265625" style="4"/>
  </cols>
  <sheetData>
    <row r="1" spans="1:16" s="59" customFormat="1" ht="21" customHeight="1">
      <c r="A1" s="60"/>
      <c r="B1" s="60"/>
      <c r="C1" s="283"/>
      <c r="D1" s="284"/>
      <c r="E1" s="61"/>
      <c r="F1" s="61"/>
      <c r="G1" s="61"/>
      <c r="H1" s="61"/>
      <c r="I1" s="61"/>
    </row>
    <row r="2" spans="1:16" s="59" customFormat="1" ht="24.4" customHeight="1">
      <c r="A2" s="60"/>
      <c r="B2" s="60"/>
      <c r="C2" s="61"/>
      <c r="D2" s="61"/>
      <c r="E2" s="61"/>
      <c r="F2" s="61"/>
      <c r="G2" s="61"/>
      <c r="H2" s="61"/>
      <c r="I2" s="61"/>
    </row>
    <row r="3" spans="1:16" s="59" customFormat="1" ht="21" customHeight="1">
      <c r="A3" s="277" t="s">
        <v>33</v>
      </c>
      <c r="B3" s="277"/>
      <c r="C3" s="277"/>
      <c r="D3" s="277"/>
      <c r="E3" s="277"/>
      <c r="F3" s="277"/>
      <c r="G3" s="277"/>
      <c r="H3" s="277"/>
      <c r="I3" s="277"/>
      <c r="J3" s="277"/>
    </row>
    <row r="4" spans="1:16" s="3" customFormat="1" ht="31.5" customHeight="1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86"/>
    </row>
    <row r="5" spans="1:16" s="3" customFormat="1" ht="21" customHeight="1">
      <c r="A5" s="195" t="s">
        <v>132</v>
      </c>
      <c r="B5" s="37"/>
      <c r="C5" s="37"/>
      <c r="D5" s="58"/>
      <c r="E5" s="58"/>
      <c r="F5" s="58"/>
      <c r="G5" s="58"/>
      <c r="H5" s="58"/>
      <c r="I5" s="58"/>
      <c r="J5" s="58"/>
      <c r="K5" s="286"/>
    </row>
    <row r="6" spans="1:16" ht="21" customHeight="1">
      <c r="A6" s="287" t="s">
        <v>67</v>
      </c>
      <c r="B6" s="289" t="s">
        <v>68</v>
      </c>
      <c r="C6" s="290"/>
      <c r="D6" s="291"/>
      <c r="E6" s="289" t="s">
        <v>69</v>
      </c>
      <c r="F6" s="290"/>
      <c r="G6" s="291"/>
      <c r="H6" s="289" t="s">
        <v>59</v>
      </c>
      <c r="I6" s="290"/>
      <c r="J6" s="291"/>
      <c r="K6" s="286"/>
    </row>
    <row r="7" spans="1:16" ht="21" customHeight="1">
      <c r="A7" s="288"/>
      <c r="B7" s="256" t="s">
        <v>57</v>
      </c>
      <c r="C7" s="256" t="s">
        <v>58</v>
      </c>
      <c r="D7" s="256" t="s">
        <v>59</v>
      </c>
      <c r="E7" s="256" t="s">
        <v>57</v>
      </c>
      <c r="F7" s="256" t="s">
        <v>58</v>
      </c>
      <c r="G7" s="256" t="s">
        <v>59</v>
      </c>
      <c r="H7" s="256" t="s">
        <v>57</v>
      </c>
      <c r="I7" s="256" t="s">
        <v>58</v>
      </c>
      <c r="J7" s="256" t="s">
        <v>59</v>
      </c>
      <c r="K7" s="285"/>
      <c r="L7" s="282"/>
      <c r="M7" s="282"/>
      <c r="N7" s="282"/>
      <c r="O7" s="282"/>
      <c r="P7" s="282"/>
    </row>
    <row r="8" spans="1:16" ht="21" customHeight="1">
      <c r="A8" s="256" t="s">
        <v>0</v>
      </c>
      <c r="B8" s="72">
        <v>149901</v>
      </c>
      <c r="C8" s="72">
        <v>143622</v>
      </c>
      <c r="D8" s="72">
        <v>293523</v>
      </c>
      <c r="E8" s="72">
        <v>57242</v>
      </c>
      <c r="F8" s="72">
        <v>46761</v>
      </c>
      <c r="G8" s="72">
        <v>104003</v>
      </c>
      <c r="H8" s="72">
        <v>207143</v>
      </c>
      <c r="I8" s="72">
        <v>190383</v>
      </c>
      <c r="J8" s="72">
        <v>397526</v>
      </c>
      <c r="K8" s="170"/>
      <c r="L8" s="53"/>
      <c r="M8" s="53"/>
      <c r="N8" s="53"/>
      <c r="O8" s="53"/>
      <c r="P8" s="53"/>
    </row>
    <row r="9" spans="1:16" ht="21" customHeight="1">
      <c r="A9" s="256" t="s">
        <v>1</v>
      </c>
      <c r="B9" s="73">
        <v>83453</v>
      </c>
      <c r="C9" s="73">
        <v>100421</v>
      </c>
      <c r="D9" s="73">
        <v>183874</v>
      </c>
      <c r="E9" s="73">
        <v>59805</v>
      </c>
      <c r="F9" s="73">
        <v>27863</v>
      </c>
      <c r="G9" s="73">
        <v>87668</v>
      </c>
      <c r="H9" s="73">
        <v>143258</v>
      </c>
      <c r="I9" s="73">
        <v>128284</v>
      </c>
      <c r="J9" s="73">
        <v>271542</v>
      </c>
      <c r="K9" s="170"/>
      <c r="L9" s="53"/>
      <c r="M9" s="53"/>
      <c r="N9" s="53"/>
      <c r="O9" s="53"/>
      <c r="P9" s="53"/>
    </row>
    <row r="10" spans="1:16" ht="21" customHeight="1">
      <c r="A10" s="256" t="s">
        <v>2</v>
      </c>
      <c r="B10" s="72">
        <v>81809</v>
      </c>
      <c r="C10" s="72">
        <v>72405</v>
      </c>
      <c r="D10" s="72">
        <v>154214</v>
      </c>
      <c r="E10" s="72">
        <v>240928</v>
      </c>
      <c r="F10" s="72">
        <v>66414</v>
      </c>
      <c r="G10" s="72">
        <v>307342</v>
      </c>
      <c r="H10" s="72">
        <v>322737</v>
      </c>
      <c r="I10" s="72">
        <v>138819</v>
      </c>
      <c r="J10" s="72">
        <v>461556</v>
      </c>
      <c r="K10" s="170"/>
      <c r="L10" s="53"/>
      <c r="M10" s="53"/>
      <c r="N10" s="53"/>
      <c r="O10" s="53"/>
      <c r="P10" s="53"/>
    </row>
    <row r="11" spans="1:16" ht="21" customHeight="1">
      <c r="A11" s="256" t="s">
        <v>3</v>
      </c>
      <c r="B11" s="73">
        <v>66932</v>
      </c>
      <c r="C11" s="73">
        <v>65486</v>
      </c>
      <c r="D11" s="73">
        <v>132418</v>
      </c>
      <c r="E11" s="73">
        <v>262387</v>
      </c>
      <c r="F11" s="73">
        <v>59393</v>
      </c>
      <c r="G11" s="73">
        <v>321780</v>
      </c>
      <c r="H11" s="73">
        <v>329319</v>
      </c>
      <c r="I11" s="73">
        <v>124879</v>
      </c>
      <c r="J11" s="73">
        <v>454198</v>
      </c>
      <c r="K11" s="170"/>
      <c r="L11" s="53"/>
      <c r="M11" s="53"/>
      <c r="N11" s="53"/>
      <c r="O11" s="53"/>
      <c r="P11" s="53"/>
    </row>
    <row r="12" spans="1:16" ht="21" customHeight="1">
      <c r="A12" s="256" t="s">
        <v>4</v>
      </c>
      <c r="B12" s="72">
        <v>59982</v>
      </c>
      <c r="C12" s="72">
        <v>49989</v>
      </c>
      <c r="D12" s="72">
        <v>109971</v>
      </c>
      <c r="E12" s="72">
        <v>124076</v>
      </c>
      <c r="F12" s="72">
        <v>18331</v>
      </c>
      <c r="G12" s="72">
        <v>142407</v>
      </c>
      <c r="H12" s="72">
        <v>184058</v>
      </c>
      <c r="I12" s="72">
        <v>68320</v>
      </c>
      <c r="J12" s="72">
        <v>252378</v>
      </c>
      <c r="K12" s="170"/>
      <c r="L12" s="53"/>
      <c r="M12" s="53"/>
      <c r="N12" s="53"/>
      <c r="O12" s="53"/>
      <c r="P12" s="53"/>
    </row>
    <row r="13" spans="1:16" ht="21" customHeight="1">
      <c r="A13" s="256" t="s">
        <v>5</v>
      </c>
      <c r="B13" s="73">
        <v>42126</v>
      </c>
      <c r="C13" s="73">
        <v>30710</v>
      </c>
      <c r="D13" s="73">
        <v>72836</v>
      </c>
      <c r="E13" s="73">
        <v>24688</v>
      </c>
      <c r="F13" s="73">
        <v>6873</v>
      </c>
      <c r="G13" s="73">
        <v>31561</v>
      </c>
      <c r="H13" s="73">
        <v>66814</v>
      </c>
      <c r="I13" s="73">
        <v>37583</v>
      </c>
      <c r="J13" s="73">
        <v>104397</v>
      </c>
      <c r="K13" s="170"/>
      <c r="L13" s="53"/>
      <c r="M13" s="53"/>
      <c r="N13" s="53"/>
      <c r="O13" s="53"/>
      <c r="P13" s="53"/>
    </row>
    <row r="14" spans="1:16" ht="21" customHeight="1">
      <c r="A14" s="256" t="s">
        <v>115</v>
      </c>
      <c r="B14" s="72">
        <v>14737</v>
      </c>
      <c r="C14" s="72">
        <v>13705</v>
      </c>
      <c r="D14" s="72">
        <v>28442</v>
      </c>
      <c r="E14" s="72">
        <v>14154</v>
      </c>
      <c r="F14" s="72">
        <v>0</v>
      </c>
      <c r="G14" s="72">
        <v>14154</v>
      </c>
      <c r="H14" s="72">
        <v>28891</v>
      </c>
      <c r="I14" s="72">
        <v>13705</v>
      </c>
      <c r="J14" s="72">
        <v>42596</v>
      </c>
      <c r="K14" s="170"/>
      <c r="L14" s="53"/>
      <c r="M14" s="53"/>
      <c r="N14" s="53"/>
      <c r="O14" s="53"/>
      <c r="P14" s="53"/>
    </row>
    <row r="15" spans="1:16" ht="21" customHeight="1">
      <c r="A15" s="256" t="s">
        <v>59</v>
      </c>
      <c r="B15" s="171">
        <v>498940</v>
      </c>
      <c r="C15" s="171">
        <v>476338</v>
      </c>
      <c r="D15" s="171">
        <v>975278</v>
      </c>
      <c r="E15" s="171">
        <v>783280</v>
      </c>
      <c r="F15" s="171">
        <v>225635</v>
      </c>
      <c r="G15" s="171">
        <v>1008915</v>
      </c>
      <c r="H15" s="171">
        <v>1282220</v>
      </c>
      <c r="I15" s="171">
        <v>701973</v>
      </c>
      <c r="J15" s="171">
        <v>1984193</v>
      </c>
      <c r="K15" s="57"/>
      <c r="L15" s="53"/>
      <c r="M15" s="53"/>
      <c r="N15" s="53"/>
      <c r="O15" s="53"/>
      <c r="P15" s="53"/>
    </row>
    <row r="16" spans="1:16" s="55" customFormat="1" ht="16.5" customHeight="1">
      <c r="A16" s="310" t="s">
        <v>70</v>
      </c>
      <c r="B16" s="311"/>
      <c r="C16" s="311"/>
      <c r="D16" s="311"/>
      <c r="E16" s="74"/>
      <c r="F16" s="74"/>
      <c r="G16" s="74"/>
      <c r="H16" s="75"/>
      <c r="I16" s="76"/>
      <c r="J16" s="253" t="s">
        <v>56</v>
      </c>
      <c r="M16" s="56"/>
      <c r="P16" s="56"/>
    </row>
    <row r="17" spans="1:19" ht="21" customHeight="1">
      <c r="A17" s="329" t="s">
        <v>128</v>
      </c>
      <c r="B17" s="330"/>
      <c r="C17" s="330"/>
      <c r="D17" s="330"/>
      <c r="E17" s="330"/>
      <c r="F17" s="330"/>
      <c r="G17" s="330"/>
      <c r="I17" s="63"/>
      <c r="J17" s="54"/>
      <c r="K17" s="53"/>
      <c r="L17" s="53"/>
      <c r="M17" s="66"/>
      <c r="N17" s="53"/>
      <c r="O17" s="53"/>
      <c r="P17" s="53"/>
      <c r="Q17" s="53"/>
      <c r="R17" s="53"/>
      <c r="S17" s="53">
        <f>SUM(Q17:R17)</f>
        <v>0</v>
      </c>
    </row>
    <row r="18" spans="1:19" ht="25.4" customHeight="1">
      <c r="B18" s="69"/>
      <c r="C18" s="69"/>
      <c r="D18" s="173"/>
      <c r="E18" s="69"/>
      <c r="F18" s="69"/>
      <c r="G18" s="173"/>
      <c r="H18" s="173"/>
      <c r="I18" s="173"/>
      <c r="J18" s="69"/>
      <c r="K18" s="53"/>
      <c r="L18" s="53"/>
      <c r="M18" s="66"/>
      <c r="N18" s="53"/>
      <c r="O18" s="53"/>
      <c r="P18" s="53"/>
      <c r="Q18" s="53"/>
      <c r="R18" s="53"/>
      <c r="S18" s="53">
        <f t="shared" ref="S18:S24" si="0">SUM(Q18:R18)</f>
        <v>0</v>
      </c>
    </row>
    <row r="19" spans="1:19" ht="25.4" customHeight="1">
      <c r="B19" s="69"/>
      <c r="C19" s="69"/>
      <c r="D19" s="173"/>
      <c r="E19" s="69"/>
      <c r="F19" s="69"/>
      <c r="G19" s="173"/>
      <c r="H19" s="69"/>
      <c r="I19" s="69"/>
      <c r="J19" s="69"/>
      <c r="K19" s="53"/>
      <c r="L19" s="53"/>
      <c r="M19" s="66"/>
      <c r="N19" s="53"/>
      <c r="O19" s="53"/>
      <c r="P19" s="53"/>
      <c r="Q19" s="53"/>
      <c r="R19" s="53"/>
      <c r="S19" s="53">
        <f t="shared" si="0"/>
        <v>0</v>
      </c>
    </row>
    <row r="20" spans="1:19" ht="25.4" customHeight="1">
      <c r="B20" s="69"/>
      <c r="C20" s="69"/>
      <c r="D20" s="69"/>
      <c r="E20" s="69"/>
      <c r="F20" s="69"/>
      <c r="G20" s="69"/>
      <c r="H20" s="69"/>
      <c r="I20" s="69"/>
      <c r="J20" s="69"/>
      <c r="K20" s="53"/>
      <c r="L20" s="53"/>
      <c r="M20" s="66"/>
      <c r="N20" s="53"/>
      <c r="O20" s="53"/>
      <c r="P20" s="53"/>
      <c r="Q20" s="53"/>
      <c r="R20" s="53"/>
      <c r="S20" s="53">
        <f t="shared" si="0"/>
        <v>0</v>
      </c>
    </row>
    <row r="21" spans="1:19" ht="25.4" customHeight="1">
      <c r="B21" s="69"/>
      <c r="C21" s="69"/>
      <c r="D21" s="69"/>
      <c r="E21" s="69"/>
      <c r="F21" s="69"/>
      <c r="G21" s="69"/>
      <c r="H21" s="69"/>
      <c r="I21" s="69"/>
      <c r="J21" s="69"/>
      <c r="K21" s="53"/>
      <c r="L21" s="53"/>
      <c r="M21" s="66"/>
      <c r="N21" s="53"/>
      <c r="O21" s="53"/>
      <c r="P21" s="53"/>
      <c r="Q21" s="53"/>
      <c r="R21" s="53"/>
      <c r="S21" s="53">
        <f t="shared" si="0"/>
        <v>0</v>
      </c>
    </row>
    <row r="22" spans="1:19" ht="25.4" customHeight="1">
      <c r="B22" s="69"/>
      <c r="C22" s="69"/>
      <c r="D22" s="69"/>
      <c r="E22" s="69"/>
      <c r="F22" s="69"/>
      <c r="G22" s="69"/>
      <c r="H22" s="69"/>
      <c r="I22" s="69"/>
      <c r="J22" s="69"/>
      <c r="K22" s="53"/>
      <c r="L22" s="53"/>
      <c r="M22" s="66"/>
      <c r="N22" s="53"/>
      <c r="O22" s="53"/>
      <c r="P22" s="53"/>
      <c r="Q22" s="53"/>
      <c r="R22" s="53"/>
      <c r="S22" s="53">
        <f t="shared" si="0"/>
        <v>0</v>
      </c>
    </row>
    <row r="23" spans="1:19" ht="25.4" customHeight="1">
      <c r="B23" s="69"/>
      <c r="C23" s="69"/>
      <c r="D23" s="69"/>
      <c r="E23" s="69"/>
      <c r="F23" s="69"/>
      <c r="G23" s="69"/>
      <c r="H23" s="69"/>
      <c r="I23" s="69"/>
      <c r="J23" s="69"/>
      <c r="K23" s="53"/>
      <c r="L23" s="53"/>
      <c r="M23" s="86"/>
      <c r="N23" s="53"/>
      <c r="O23" s="53"/>
      <c r="P23" s="53"/>
      <c r="Q23" s="53"/>
      <c r="R23" s="53"/>
      <c r="S23" s="53">
        <f t="shared" si="0"/>
        <v>0</v>
      </c>
    </row>
    <row r="24" spans="1:19" ht="25.4" customHeight="1">
      <c r="B24" s="69"/>
      <c r="C24" s="69"/>
      <c r="D24" s="69"/>
      <c r="E24" s="69"/>
      <c r="F24" s="69"/>
      <c r="G24" s="69"/>
      <c r="H24" s="69"/>
      <c r="I24" s="69"/>
      <c r="J24" s="69"/>
      <c r="K24" s="53"/>
      <c r="L24" s="53"/>
      <c r="M24" s="66"/>
      <c r="N24" s="53"/>
      <c r="O24" s="53"/>
      <c r="P24" s="53"/>
      <c r="Q24" s="53"/>
      <c r="R24" s="53"/>
      <c r="S24" s="53">
        <f t="shared" si="0"/>
        <v>0</v>
      </c>
    </row>
    <row r="25" spans="1:19" ht="25.4" customHeight="1">
      <c r="B25" s="69"/>
      <c r="C25" s="69"/>
      <c r="D25" s="69"/>
      <c r="E25" s="69"/>
      <c r="F25" s="69"/>
      <c r="G25" s="69"/>
      <c r="H25" s="69"/>
      <c r="I25" s="69"/>
      <c r="J25" s="69"/>
      <c r="K25" s="53"/>
      <c r="L25" s="53"/>
      <c r="M25" s="53"/>
      <c r="N25" s="53"/>
      <c r="O25" s="53"/>
      <c r="P25" s="53"/>
      <c r="Q25" s="53"/>
      <c r="R25" s="53"/>
      <c r="S25" s="53">
        <f t="shared" ref="S25:S36" si="1">ROUND(S17,0)</f>
        <v>0</v>
      </c>
    </row>
    <row r="26" spans="1:19" ht="25.4" customHeight="1">
      <c r="B26" s="69"/>
      <c r="C26" s="69"/>
      <c r="D26" s="69"/>
      <c r="E26" s="69"/>
      <c r="F26" s="69"/>
      <c r="G26" s="69"/>
      <c r="H26" s="69"/>
      <c r="I26" s="69"/>
      <c r="J26" s="69"/>
      <c r="K26" s="53"/>
      <c r="L26" s="53"/>
      <c r="M26" s="53"/>
      <c r="N26" s="53"/>
      <c r="O26" s="53"/>
      <c r="P26" s="53"/>
      <c r="Q26" s="53"/>
      <c r="R26" s="53"/>
      <c r="S26" s="53">
        <f t="shared" si="1"/>
        <v>0</v>
      </c>
    </row>
    <row r="27" spans="1:19" ht="25.4" customHeight="1">
      <c r="B27" s="69"/>
      <c r="C27" s="69"/>
      <c r="D27" s="69"/>
      <c r="E27" s="69"/>
      <c r="F27" s="69"/>
      <c r="G27" s="69"/>
      <c r="H27" s="69"/>
      <c r="I27" s="69"/>
      <c r="J27" s="69"/>
      <c r="K27" s="53"/>
      <c r="L27" s="53"/>
      <c r="M27" s="53"/>
      <c r="N27" s="53"/>
      <c r="O27" s="53"/>
      <c r="P27" s="53"/>
      <c r="Q27" s="53"/>
      <c r="R27" s="53"/>
      <c r="S27" s="53">
        <f t="shared" si="1"/>
        <v>0</v>
      </c>
    </row>
    <row r="28" spans="1:19" ht="25.4" customHeight="1">
      <c r="B28" s="69"/>
      <c r="C28" s="69"/>
      <c r="D28" s="69"/>
      <c r="E28" s="69"/>
      <c r="F28" s="69"/>
      <c r="G28" s="69"/>
      <c r="H28" s="69"/>
      <c r="I28" s="69"/>
      <c r="J28" s="69"/>
      <c r="K28" s="53"/>
      <c r="L28" s="53"/>
      <c r="M28" s="53"/>
      <c r="N28" s="53"/>
      <c r="O28" s="53"/>
      <c r="P28" s="53"/>
      <c r="Q28" s="53"/>
      <c r="R28" s="53"/>
      <c r="S28" s="53">
        <f t="shared" si="1"/>
        <v>0</v>
      </c>
    </row>
    <row r="29" spans="1:19" ht="25.4" customHeight="1">
      <c r="B29" s="69"/>
      <c r="C29" s="69"/>
      <c r="D29" s="69"/>
      <c r="E29" s="69"/>
      <c r="F29" s="69"/>
      <c r="G29" s="85"/>
      <c r="H29" s="85"/>
      <c r="I29" s="85"/>
      <c r="J29" s="85"/>
      <c r="K29" s="53"/>
      <c r="L29" s="53"/>
      <c r="M29" s="53"/>
      <c r="N29" s="53"/>
      <c r="O29" s="53"/>
      <c r="P29" s="53"/>
      <c r="Q29" s="53"/>
      <c r="R29" s="53"/>
      <c r="S29" s="53">
        <f t="shared" si="1"/>
        <v>0</v>
      </c>
    </row>
    <row r="30" spans="1:19" ht="25.4" customHeight="1">
      <c r="B30" s="85"/>
      <c r="C30" s="85"/>
      <c r="D30" s="85"/>
      <c r="E30" s="85"/>
      <c r="F30" s="85"/>
      <c r="G30" s="85"/>
      <c r="H30" s="85"/>
      <c r="I30" s="85"/>
      <c r="J30" s="85"/>
      <c r="K30" s="53"/>
      <c r="L30" s="53"/>
      <c r="M30" s="53"/>
      <c r="N30" s="53"/>
      <c r="O30" s="53"/>
      <c r="P30" s="53"/>
      <c r="Q30" s="53"/>
      <c r="R30" s="53"/>
      <c r="S30" s="53">
        <f t="shared" si="1"/>
        <v>0</v>
      </c>
    </row>
    <row r="31" spans="1:19" ht="25.4" customHeight="1">
      <c r="B31" s="85"/>
      <c r="C31" s="85"/>
      <c r="D31" s="85"/>
      <c r="E31" s="85"/>
      <c r="F31" s="85"/>
      <c r="G31" s="85"/>
      <c r="H31" s="85"/>
      <c r="I31" s="85"/>
      <c r="J31" s="85"/>
      <c r="K31" s="53"/>
      <c r="L31" s="53"/>
      <c r="M31" s="53"/>
      <c r="N31" s="53"/>
      <c r="O31" s="53"/>
      <c r="P31" s="53"/>
      <c r="Q31" s="53"/>
      <c r="R31" s="53"/>
      <c r="S31" s="53">
        <f t="shared" si="1"/>
        <v>0</v>
      </c>
    </row>
    <row r="32" spans="1:19" ht="25.4" customHeight="1">
      <c r="B32" s="85"/>
      <c r="C32" s="85"/>
      <c r="D32" s="85"/>
      <c r="E32" s="85"/>
      <c r="F32" s="85"/>
      <c r="G32" s="85"/>
      <c r="H32" s="85"/>
      <c r="I32" s="85"/>
      <c r="J32" s="85"/>
      <c r="K32" s="53"/>
      <c r="L32" s="53"/>
      <c r="M32" s="53"/>
      <c r="N32" s="53"/>
      <c r="O32" s="53"/>
      <c r="P32" s="53"/>
      <c r="Q32" s="53"/>
      <c r="R32" s="53"/>
      <c r="S32" s="53">
        <f t="shared" si="1"/>
        <v>0</v>
      </c>
    </row>
    <row r="33" spans="2:19" ht="25.4" customHeight="1">
      <c r="B33" s="85"/>
      <c r="C33" s="85"/>
      <c r="D33" s="85"/>
      <c r="E33" s="85"/>
      <c r="F33" s="85"/>
      <c r="G33" s="85"/>
      <c r="H33" s="85"/>
      <c r="I33" s="85"/>
      <c r="J33" s="85"/>
      <c r="K33" s="53"/>
      <c r="L33" s="53"/>
      <c r="M33" s="53"/>
      <c r="N33" s="53"/>
      <c r="O33" s="53"/>
      <c r="P33" s="53"/>
      <c r="Q33" s="53"/>
      <c r="R33" s="53"/>
      <c r="S33" s="53">
        <f t="shared" si="1"/>
        <v>0</v>
      </c>
    </row>
    <row r="34" spans="2:19" ht="25.4" customHeight="1">
      <c r="B34" s="85"/>
      <c r="C34" s="85"/>
      <c r="D34" s="85"/>
      <c r="E34" s="85"/>
      <c r="F34" s="85"/>
      <c r="G34" s="85"/>
      <c r="H34" s="85"/>
      <c r="I34" s="85"/>
      <c r="J34" s="85"/>
      <c r="K34" s="53"/>
      <c r="L34" s="53"/>
      <c r="M34" s="53"/>
      <c r="N34" s="53"/>
      <c r="O34" s="53"/>
      <c r="P34" s="53"/>
      <c r="Q34" s="53"/>
      <c r="R34" s="53"/>
      <c r="S34" s="53">
        <f t="shared" si="1"/>
        <v>0</v>
      </c>
    </row>
    <row r="35" spans="2:19" ht="25.4" customHeight="1">
      <c r="B35" s="85"/>
      <c r="C35" s="85"/>
      <c r="D35" s="85"/>
      <c r="E35" s="85"/>
      <c r="F35" s="85"/>
      <c r="G35" s="85"/>
      <c r="H35" s="85"/>
      <c r="I35" s="85"/>
      <c r="J35" s="85"/>
      <c r="K35" s="53"/>
      <c r="L35" s="53"/>
      <c r="M35" s="53"/>
      <c r="N35" s="53"/>
      <c r="O35" s="53"/>
      <c r="P35" s="53"/>
      <c r="Q35" s="53"/>
      <c r="R35" s="53"/>
      <c r="S35" s="53">
        <f t="shared" si="1"/>
        <v>0</v>
      </c>
    </row>
    <row r="36" spans="2:19" ht="25.4" customHeight="1">
      <c r="B36" s="85"/>
      <c r="C36" s="85"/>
      <c r="D36" s="85"/>
      <c r="E36" s="85"/>
      <c r="F36" s="85"/>
      <c r="G36" s="85"/>
      <c r="H36" s="85"/>
      <c r="I36" s="85"/>
      <c r="J36" s="85"/>
      <c r="K36" s="53"/>
      <c r="L36" s="53"/>
      <c r="M36" s="53"/>
      <c r="N36" s="53"/>
      <c r="O36" s="53"/>
      <c r="P36" s="53"/>
      <c r="Q36" s="53"/>
      <c r="R36" s="53"/>
      <c r="S36" s="53">
        <f t="shared" si="1"/>
        <v>0</v>
      </c>
    </row>
    <row r="37" spans="2:19" ht="25.4" customHeight="1">
      <c r="B37" s="85"/>
      <c r="C37" s="85"/>
      <c r="D37" s="85"/>
      <c r="E37" s="85"/>
      <c r="F37" s="85"/>
      <c r="G37" s="85"/>
      <c r="H37" s="85"/>
      <c r="I37" s="85"/>
      <c r="J37" s="85"/>
    </row>
    <row r="38" spans="2:19" ht="25.4" customHeight="1">
      <c r="B38" s="85"/>
      <c r="C38" s="85"/>
      <c r="D38" s="85"/>
      <c r="E38" s="85"/>
      <c r="F38" s="85"/>
      <c r="G38" s="85"/>
      <c r="H38" s="85"/>
      <c r="I38" s="85"/>
      <c r="J38" s="85"/>
    </row>
    <row r="39" spans="2:19" ht="25.4" customHeight="1">
      <c r="B39" s="85"/>
      <c r="C39" s="85"/>
      <c r="D39" s="85"/>
      <c r="E39" s="85"/>
      <c r="F39" s="85"/>
      <c r="G39" s="85"/>
      <c r="H39" s="85"/>
      <c r="I39" s="85"/>
      <c r="J39" s="85"/>
    </row>
    <row r="40" spans="2:19" ht="25.4" customHeight="1">
      <c r="B40" s="85"/>
      <c r="C40" s="85"/>
      <c r="D40" s="85"/>
      <c r="E40" s="85"/>
      <c r="F40" s="85"/>
      <c r="G40" s="85"/>
      <c r="H40" s="85"/>
      <c r="I40" s="85"/>
      <c r="J40" s="85"/>
    </row>
    <row r="41" spans="2:19" ht="25.4" customHeight="1">
      <c r="B41" s="51"/>
      <c r="C41" s="51"/>
      <c r="D41" s="49"/>
      <c r="E41" s="50"/>
      <c r="F41" s="50"/>
      <c r="G41" s="49"/>
      <c r="H41" s="50"/>
      <c r="I41" s="50"/>
    </row>
    <row r="42" spans="2:19" ht="25.4" customHeight="1">
      <c r="B42" s="51"/>
      <c r="C42" s="51"/>
      <c r="D42" s="49"/>
      <c r="E42" s="50"/>
      <c r="F42" s="50"/>
      <c r="G42" s="49"/>
      <c r="H42" s="50"/>
      <c r="I42" s="50"/>
    </row>
    <row r="43" spans="2:19" ht="25.4" customHeight="1">
      <c r="B43" s="49"/>
      <c r="C43" s="49"/>
      <c r="D43" s="49"/>
      <c r="E43" s="49"/>
      <c r="F43" s="49"/>
      <c r="G43" s="49"/>
      <c r="H43" s="49"/>
      <c r="I43" s="49"/>
      <c r="J43" s="48"/>
    </row>
  </sheetData>
  <protectedRanges>
    <protectedRange sqref="J41:J43" name="نطاق1_6"/>
    <protectedRange sqref="A3 C4:F4 B5:G5 H4:J5" name="نطاق1_7_3"/>
    <protectedRange sqref="A6:A15" name="نطاق1_6_1"/>
    <protectedRange sqref="H6:J6" name="نطاق1_2_1"/>
  </protectedRanges>
  <mergeCells count="11">
    <mergeCell ref="A16:D16"/>
    <mergeCell ref="A17:G17"/>
    <mergeCell ref="N7:P7"/>
    <mergeCell ref="C1:D1"/>
    <mergeCell ref="K4:K6"/>
    <mergeCell ref="A6:A7"/>
    <mergeCell ref="B6:D6"/>
    <mergeCell ref="E6:G6"/>
    <mergeCell ref="H6:J6"/>
    <mergeCell ref="K7:M7"/>
    <mergeCell ref="A3:J4"/>
  </mergeCells>
  <hyperlinks>
    <hyperlink ref="J16" location="Index!A1" display="Back to index" xr:uid="{6E5B7C23-C9C6-49BF-8BFB-3DC55E883AF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view="pageBreakPreview" zoomScale="90" zoomScaleNormal="88" zoomScaleSheetLayoutView="90" zoomScalePageLayoutView="70" workbookViewId="0">
      <selection activeCell="C2" sqref="C2"/>
    </sheetView>
  </sheetViews>
  <sheetFormatPr defaultColWidth="16.7265625" defaultRowHeight="21" customHeight="1"/>
  <cols>
    <col min="1" max="1" width="23.26953125" style="1" customWidth="1"/>
    <col min="2" max="13" width="16.7265625" style="1"/>
    <col min="14" max="16384" width="16.7265625" style="2"/>
  </cols>
  <sheetData>
    <row r="1" spans="1:27" ht="21" customHeight="1">
      <c r="A1" s="24"/>
      <c r="B1" s="2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7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29"/>
      <c r="L2" s="29"/>
      <c r="M2" s="29"/>
    </row>
    <row r="3" spans="1:27" ht="21" customHeight="1">
      <c r="A3" s="320" t="s">
        <v>34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</row>
    <row r="4" spans="1:27" ht="28.1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27" s="7" customFormat="1" ht="21" customHeight="1">
      <c r="A5" s="296" t="s">
        <v>133</v>
      </c>
      <c r="B5" s="297"/>
      <c r="C5" s="297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7" s="8" customFormat="1" ht="21" customHeight="1">
      <c r="A6" s="301" t="s">
        <v>72</v>
      </c>
      <c r="B6" s="299" t="s">
        <v>73</v>
      </c>
      <c r="C6" s="300"/>
      <c r="D6" s="300"/>
      <c r="E6" s="299" t="s">
        <v>74</v>
      </c>
      <c r="F6" s="300"/>
      <c r="G6" s="300"/>
      <c r="H6" s="299" t="s">
        <v>75</v>
      </c>
      <c r="I6" s="300"/>
      <c r="J6" s="300"/>
      <c r="K6" s="299" t="s">
        <v>59</v>
      </c>
      <c r="L6" s="300"/>
      <c r="M6" s="300"/>
      <c r="N6" s="30"/>
    </row>
    <row r="7" spans="1:27" s="9" customFormat="1" ht="21" customHeight="1">
      <c r="A7" s="302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  <c r="N7" s="31"/>
    </row>
    <row r="8" spans="1:27" s="10" customFormat="1" ht="21" customHeight="1">
      <c r="A8" s="78" t="s">
        <v>76</v>
      </c>
      <c r="B8" s="79">
        <v>45713</v>
      </c>
      <c r="C8" s="79">
        <v>37793</v>
      </c>
      <c r="D8" s="79">
        <v>83506</v>
      </c>
      <c r="E8" s="79">
        <v>130131</v>
      </c>
      <c r="F8" s="79">
        <v>65148</v>
      </c>
      <c r="G8" s="79">
        <v>195279</v>
      </c>
      <c r="H8" s="79">
        <v>208746</v>
      </c>
      <c r="I8" s="79">
        <v>64948</v>
      </c>
      <c r="J8" s="79">
        <v>273694</v>
      </c>
      <c r="K8" s="79">
        <v>384590</v>
      </c>
      <c r="L8" s="79">
        <v>167889</v>
      </c>
      <c r="M8" s="79">
        <v>552479</v>
      </c>
      <c r="N8" s="43"/>
      <c r="O8" s="7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s="10" customFormat="1" ht="21" customHeight="1">
      <c r="A9" s="78" t="s">
        <v>77</v>
      </c>
      <c r="B9" s="80">
        <v>58056</v>
      </c>
      <c r="C9" s="80">
        <v>61049</v>
      </c>
      <c r="D9" s="80">
        <v>119105</v>
      </c>
      <c r="E9" s="80">
        <v>75135</v>
      </c>
      <c r="F9" s="80">
        <v>37926</v>
      </c>
      <c r="G9" s="80">
        <v>113061</v>
      </c>
      <c r="H9" s="80">
        <v>101142</v>
      </c>
      <c r="I9" s="80">
        <v>78095</v>
      </c>
      <c r="J9" s="80">
        <v>179237</v>
      </c>
      <c r="K9" s="80">
        <v>234333</v>
      </c>
      <c r="L9" s="80">
        <v>177070</v>
      </c>
      <c r="M9" s="80">
        <v>411403</v>
      </c>
      <c r="N9" s="43"/>
      <c r="O9" s="7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s="10" customFormat="1" ht="21" customHeight="1">
      <c r="A10" s="78" t="s">
        <v>78</v>
      </c>
      <c r="B10" s="79">
        <v>17430</v>
      </c>
      <c r="C10" s="79">
        <v>6527</v>
      </c>
      <c r="D10" s="79">
        <v>23957</v>
      </c>
      <c r="E10" s="79">
        <v>50089</v>
      </c>
      <c r="F10" s="79">
        <v>27097</v>
      </c>
      <c r="G10" s="79">
        <v>77186</v>
      </c>
      <c r="H10" s="79">
        <v>72706</v>
      </c>
      <c r="I10" s="79">
        <v>39595</v>
      </c>
      <c r="J10" s="79">
        <v>112301</v>
      </c>
      <c r="K10" s="79">
        <v>140225</v>
      </c>
      <c r="L10" s="79">
        <v>73219</v>
      </c>
      <c r="M10" s="79">
        <v>213444</v>
      </c>
      <c r="N10" s="43"/>
      <c r="O10" s="7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s="10" customFormat="1" ht="21" customHeight="1">
      <c r="A11" s="78" t="s">
        <v>79</v>
      </c>
      <c r="B11" s="80">
        <v>7298</v>
      </c>
      <c r="C11" s="80">
        <v>3122</v>
      </c>
      <c r="D11" s="80">
        <v>10420</v>
      </c>
      <c r="E11" s="80">
        <v>10506</v>
      </c>
      <c r="F11" s="80">
        <v>5594</v>
      </c>
      <c r="G11" s="80">
        <v>16100</v>
      </c>
      <c r="H11" s="80">
        <v>2795</v>
      </c>
      <c r="I11" s="80">
        <v>2652</v>
      </c>
      <c r="J11" s="80">
        <v>5447</v>
      </c>
      <c r="K11" s="80">
        <v>20599</v>
      </c>
      <c r="L11" s="80">
        <v>11368</v>
      </c>
      <c r="M11" s="80">
        <v>31967</v>
      </c>
      <c r="N11" s="43"/>
      <c r="O11" s="7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s="10" customFormat="1" ht="21" customHeight="1">
      <c r="A12" s="78" t="s">
        <v>80</v>
      </c>
      <c r="B12" s="79">
        <v>21813</v>
      </c>
      <c r="C12" s="79">
        <v>8837</v>
      </c>
      <c r="D12" s="79">
        <v>30650</v>
      </c>
      <c r="E12" s="79">
        <v>25778</v>
      </c>
      <c r="F12" s="79">
        <v>3505</v>
      </c>
      <c r="G12" s="79">
        <v>29283</v>
      </c>
      <c r="H12" s="79">
        <v>112025</v>
      </c>
      <c r="I12" s="79">
        <v>30335</v>
      </c>
      <c r="J12" s="79">
        <v>142360</v>
      </c>
      <c r="K12" s="79">
        <v>159616</v>
      </c>
      <c r="L12" s="79">
        <v>42677</v>
      </c>
      <c r="M12" s="79">
        <v>202293</v>
      </c>
      <c r="N12" s="43"/>
      <c r="O12" s="7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10" customFormat="1" ht="21" customHeight="1">
      <c r="A13" s="78" t="s">
        <v>81</v>
      </c>
      <c r="B13" s="80">
        <v>5755</v>
      </c>
      <c r="C13" s="80">
        <v>1974</v>
      </c>
      <c r="D13" s="80">
        <v>7729</v>
      </c>
      <c r="E13" s="80">
        <v>5150</v>
      </c>
      <c r="F13" s="80">
        <v>2050</v>
      </c>
      <c r="G13" s="80">
        <v>7200</v>
      </c>
      <c r="H13" s="80">
        <v>34599</v>
      </c>
      <c r="I13" s="80">
        <v>14528</v>
      </c>
      <c r="J13" s="80">
        <v>49127</v>
      </c>
      <c r="K13" s="80">
        <v>45504</v>
      </c>
      <c r="L13" s="80">
        <v>18552</v>
      </c>
      <c r="M13" s="80">
        <v>64056</v>
      </c>
      <c r="N13" s="43"/>
      <c r="O13" s="7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10" customFormat="1" ht="21" customHeight="1">
      <c r="A14" s="78" t="s">
        <v>82</v>
      </c>
      <c r="B14" s="79">
        <v>10415</v>
      </c>
      <c r="C14" s="79">
        <v>11395</v>
      </c>
      <c r="D14" s="79">
        <v>21810</v>
      </c>
      <c r="E14" s="79">
        <v>21592</v>
      </c>
      <c r="F14" s="79">
        <v>13192</v>
      </c>
      <c r="G14" s="79">
        <v>34784</v>
      </c>
      <c r="H14" s="79">
        <v>32191</v>
      </c>
      <c r="I14" s="79">
        <v>18585</v>
      </c>
      <c r="J14" s="79">
        <v>50776</v>
      </c>
      <c r="K14" s="79">
        <v>64198</v>
      </c>
      <c r="L14" s="79">
        <v>43172</v>
      </c>
      <c r="M14" s="79">
        <v>107370</v>
      </c>
      <c r="N14" s="43"/>
      <c r="O14" s="7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10" customFormat="1" ht="21" customHeight="1">
      <c r="A15" s="78" t="s">
        <v>83</v>
      </c>
      <c r="B15" s="80">
        <v>6816</v>
      </c>
      <c r="C15" s="80">
        <v>2527</v>
      </c>
      <c r="D15" s="80">
        <v>9343</v>
      </c>
      <c r="E15" s="80">
        <v>11667</v>
      </c>
      <c r="F15" s="80">
        <v>2539</v>
      </c>
      <c r="G15" s="80">
        <v>14206</v>
      </c>
      <c r="H15" s="80">
        <v>9788</v>
      </c>
      <c r="I15" s="80">
        <v>2730</v>
      </c>
      <c r="J15" s="80">
        <v>12518</v>
      </c>
      <c r="K15" s="80">
        <v>28271</v>
      </c>
      <c r="L15" s="80">
        <v>7796</v>
      </c>
      <c r="M15" s="80">
        <v>36067</v>
      </c>
      <c r="N15" s="43"/>
      <c r="O15" s="7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10" customFormat="1" ht="21" customHeight="1">
      <c r="A16" s="78" t="s">
        <v>84</v>
      </c>
      <c r="B16" s="79">
        <v>1593</v>
      </c>
      <c r="C16" s="79">
        <v>2271</v>
      </c>
      <c r="D16" s="79">
        <v>3864</v>
      </c>
      <c r="E16" s="79">
        <v>3691</v>
      </c>
      <c r="F16" s="79">
        <v>0</v>
      </c>
      <c r="G16" s="79">
        <v>3691</v>
      </c>
      <c r="H16" s="79">
        <v>3773</v>
      </c>
      <c r="I16" s="79">
        <v>1998</v>
      </c>
      <c r="J16" s="79">
        <v>5771</v>
      </c>
      <c r="K16" s="79">
        <v>9057</v>
      </c>
      <c r="L16" s="79">
        <v>4269</v>
      </c>
      <c r="M16" s="79">
        <v>13326</v>
      </c>
      <c r="N16" s="43"/>
      <c r="O16" s="7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10" customFormat="1" ht="21" customHeight="1">
      <c r="A17" s="78" t="s">
        <v>85</v>
      </c>
      <c r="B17" s="80">
        <v>4317</v>
      </c>
      <c r="C17" s="80">
        <v>3977</v>
      </c>
      <c r="D17" s="80">
        <v>8294</v>
      </c>
      <c r="E17" s="80">
        <v>36416</v>
      </c>
      <c r="F17" s="80">
        <v>20441</v>
      </c>
      <c r="G17" s="80">
        <v>56857</v>
      </c>
      <c r="H17" s="80">
        <v>11974</v>
      </c>
      <c r="I17" s="80">
        <v>12844</v>
      </c>
      <c r="J17" s="80">
        <v>24818</v>
      </c>
      <c r="K17" s="80">
        <v>52707</v>
      </c>
      <c r="L17" s="80">
        <v>37262</v>
      </c>
      <c r="M17" s="80">
        <v>89969</v>
      </c>
      <c r="N17" s="43"/>
      <c r="O17" s="7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10" customFormat="1" ht="21" customHeight="1">
      <c r="A18" s="78" t="s">
        <v>86</v>
      </c>
      <c r="B18" s="79">
        <v>29055</v>
      </c>
      <c r="C18" s="79">
        <v>23877</v>
      </c>
      <c r="D18" s="79">
        <v>52932</v>
      </c>
      <c r="E18" s="79">
        <v>22085</v>
      </c>
      <c r="F18" s="79">
        <v>26800</v>
      </c>
      <c r="G18" s="79">
        <v>48885</v>
      </c>
      <c r="H18" s="79">
        <v>16940</v>
      </c>
      <c r="I18" s="79">
        <v>11662</v>
      </c>
      <c r="J18" s="79">
        <v>28602</v>
      </c>
      <c r="K18" s="79">
        <v>68080</v>
      </c>
      <c r="L18" s="79">
        <v>62339</v>
      </c>
      <c r="M18" s="79">
        <v>130419</v>
      </c>
      <c r="N18" s="43"/>
      <c r="O18" s="7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10" customFormat="1" ht="21" customHeight="1">
      <c r="A19" s="78" t="s">
        <v>87</v>
      </c>
      <c r="B19" s="80">
        <v>1853</v>
      </c>
      <c r="C19" s="80">
        <v>217</v>
      </c>
      <c r="D19" s="80">
        <v>2070</v>
      </c>
      <c r="E19" s="80">
        <v>3310</v>
      </c>
      <c r="F19" s="80">
        <v>478</v>
      </c>
      <c r="G19" s="80">
        <v>3788</v>
      </c>
      <c r="H19" s="80">
        <v>7371</v>
      </c>
      <c r="I19" s="80">
        <v>307</v>
      </c>
      <c r="J19" s="80">
        <v>7678</v>
      </c>
      <c r="K19" s="80">
        <v>12534</v>
      </c>
      <c r="L19" s="80">
        <v>1002</v>
      </c>
      <c r="M19" s="80">
        <v>13536</v>
      </c>
      <c r="N19" s="43"/>
      <c r="O19" s="7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10" customFormat="1" ht="21" customHeight="1">
      <c r="A20" s="78" t="s">
        <v>88</v>
      </c>
      <c r="B20" s="79">
        <v>13494</v>
      </c>
      <c r="C20" s="79">
        <v>10035</v>
      </c>
      <c r="D20" s="79">
        <v>23529</v>
      </c>
      <c r="E20" s="79">
        <v>23855</v>
      </c>
      <c r="F20" s="79">
        <v>23533</v>
      </c>
      <c r="G20" s="79">
        <v>47388</v>
      </c>
      <c r="H20" s="79">
        <v>25157</v>
      </c>
      <c r="I20" s="79">
        <v>21790</v>
      </c>
      <c r="J20" s="79">
        <v>46947</v>
      </c>
      <c r="K20" s="79">
        <v>62506</v>
      </c>
      <c r="L20" s="79">
        <v>55358</v>
      </c>
      <c r="M20" s="79">
        <v>117864</v>
      </c>
      <c r="N20" s="43"/>
      <c r="O20" s="7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10" customFormat="1" ht="21" customHeight="1">
      <c r="A21" s="78" t="s">
        <v>59</v>
      </c>
      <c r="B21" s="81">
        <v>223608</v>
      </c>
      <c r="C21" s="81">
        <v>173601</v>
      </c>
      <c r="D21" s="81">
        <v>397209</v>
      </c>
      <c r="E21" s="81">
        <v>419405</v>
      </c>
      <c r="F21" s="81">
        <v>228303</v>
      </c>
      <c r="G21" s="81">
        <v>647708</v>
      </c>
      <c r="H21" s="81">
        <v>639207</v>
      </c>
      <c r="I21" s="81">
        <v>300069</v>
      </c>
      <c r="J21" s="81">
        <v>939276</v>
      </c>
      <c r="K21" s="81">
        <v>1282220</v>
      </c>
      <c r="L21" s="81">
        <v>701973</v>
      </c>
      <c r="M21" s="81">
        <v>1984193</v>
      </c>
      <c r="N21" s="32"/>
      <c r="O21" s="70"/>
    </row>
    <row r="22" spans="1:27" s="33" customFormat="1" ht="15" customHeight="1">
      <c r="A22" s="280" t="s">
        <v>70</v>
      </c>
      <c r="B22" s="281"/>
      <c r="C22" s="281"/>
      <c r="D22" s="281"/>
      <c r="E22" s="281"/>
      <c r="F22" s="281"/>
      <c r="G22" s="298"/>
      <c r="H22" s="298"/>
      <c r="I22" s="298"/>
      <c r="J22" s="298"/>
      <c r="K22" s="298"/>
      <c r="L22" s="298"/>
      <c r="M22" s="253" t="s">
        <v>56</v>
      </c>
      <c r="N22" s="233"/>
      <c r="O22" s="67"/>
    </row>
    <row r="23" spans="1:27" ht="16.899999999999999" customHeight="1">
      <c r="A23" s="329" t="s">
        <v>128</v>
      </c>
      <c r="B23" s="330"/>
      <c r="C23" s="330"/>
      <c r="D23" s="330"/>
      <c r="E23" s="330"/>
      <c r="F23" s="330"/>
      <c r="G23" s="198"/>
      <c r="H23" s="198"/>
      <c r="I23" s="198"/>
      <c r="J23" s="198"/>
      <c r="K23" s="198"/>
      <c r="L23" s="198"/>
      <c r="M23" s="198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21" customHeight="1">
      <c r="D24" s="68"/>
      <c r="J24" s="42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2:27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2:27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2:27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2:27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2:27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2:27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2:27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2:27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2:27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2:27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2:27" ht="21" customHeight="1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2:27" ht="21" customHeight="1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2:27" ht="21" customHeight="1"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2:27" ht="21" customHeight="1"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2:27" ht="21" customHeight="1"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2:27" ht="21" customHeight="1"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6:27" ht="21" customHeight="1"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6:27" ht="21" customHeight="1"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6:27" ht="21" customHeight="1"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6:27" ht="21" customHeight="1"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6:27" ht="21" customHeight="1"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6:27" ht="21" customHeight="1"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6:27" ht="21" customHeight="1"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6:27" ht="21" customHeight="1"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6:27" ht="21" customHeight="1"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6:27" ht="21" customHeight="1"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6:27" ht="21" customHeight="1"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6:27" ht="21" customHeight="1"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6:27" ht="21" customHeight="1"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6:27" ht="21" customHeight="1"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6:27" ht="21" customHeight="1"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6:27" ht="21" customHeight="1"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6:27" ht="21" customHeight="1"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6:27" ht="21" customHeight="1"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6:27" ht="21" customHeight="1"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6:27" ht="21" customHeight="1"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6:27" ht="21" customHeight="1"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6:27" ht="21" customHeight="1"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6:27" ht="21" customHeight="1"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6:27" ht="21" customHeight="1"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6:27" ht="21" customHeight="1"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6:27" ht="21" customHeight="1"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6:27" ht="21" customHeight="1"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6:27" ht="21" customHeight="1"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6:27" ht="21" customHeight="1"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6:27" ht="21" customHeight="1"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6:27" ht="21" customHeight="1"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6:27" ht="21" customHeight="1"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6:27" ht="21" customHeight="1"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6:27" ht="21" customHeight="1"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6:27" ht="21" customHeight="1"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6:27" ht="21" customHeight="1"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6:27" ht="21" customHeight="1"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6:27" ht="21" customHeight="1"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6:27" ht="21" customHeight="1"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6:27" ht="21" customHeight="1"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6:27" ht="21" customHeight="1"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6:27" ht="21" customHeight="1"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6:27" ht="21" customHeight="1"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6:27" ht="21" customHeight="1"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6:27" ht="21" customHeight="1"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6:27" ht="21" customHeight="1"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6:27" ht="21" customHeight="1"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6:27" ht="21" customHeight="1"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6:27" ht="21" customHeight="1"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6:27" ht="21" customHeight="1"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6:27" ht="21" customHeight="1"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6:27" ht="21" customHeight="1"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6:27" ht="21" customHeight="1"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6:27" ht="21" customHeight="1"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6:27" ht="21" customHeight="1"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6:27" ht="21" customHeight="1"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6:27" ht="21" customHeight="1"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6:27" ht="21" customHeight="1"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6:27" ht="21" customHeight="1"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6:27" ht="21" customHeight="1"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6:27" ht="21" customHeight="1"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6:27" ht="21" customHeight="1"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6:27" ht="21" customHeight="1"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6:27" ht="21" customHeight="1"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6:27" ht="21" customHeight="1"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6:27" ht="21" customHeight="1"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6:27" ht="21" customHeight="1"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6:27" ht="21" customHeight="1"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6:27" ht="21" customHeight="1"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6:27" ht="21" customHeight="1"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6:27" ht="21" customHeight="1"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6:27" ht="21" customHeight="1"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6:27" ht="21" customHeight="1"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6:27" ht="21" customHeight="1"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6:27" ht="21" customHeight="1"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6:27" ht="21" customHeight="1"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6:27" ht="21" customHeight="1"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6:27" ht="21" customHeight="1"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6:27" ht="21" customHeight="1"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6:27" ht="21" customHeight="1"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6:27" ht="21" customHeight="1"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6:27" ht="21" customHeight="1"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6:27" ht="21" customHeight="1"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6:27" ht="21" customHeight="1"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6:27" ht="21" customHeight="1"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6:27" ht="21" customHeight="1"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6:27" ht="21" customHeight="1"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6:27" ht="21" customHeight="1"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6:27" ht="21" customHeight="1"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6:27" ht="21" customHeight="1"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6:27" ht="21" customHeight="1"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6:27" ht="21" customHeight="1"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6:27" ht="21" customHeight="1"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6:27" ht="21" customHeight="1"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6:27" ht="21" customHeight="1"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6:27" ht="21" customHeight="1"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6:27" ht="21" customHeight="1"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6:27" ht="21" customHeight="1"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spans="16:27" ht="21" customHeight="1"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spans="16:27" ht="21" customHeight="1"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spans="16:27" ht="21" customHeight="1"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spans="16:27" ht="21" customHeight="1"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spans="16:27" ht="21" customHeight="1"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spans="16:27" ht="21" customHeight="1"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spans="16:27" ht="21" customHeight="1"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spans="16:27" ht="21" customHeight="1"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spans="16:27" ht="21" customHeight="1"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spans="16:27" ht="21" customHeight="1"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spans="16:27" ht="21" customHeight="1"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spans="16:27" ht="21" customHeight="1"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spans="16:27" ht="21" customHeight="1"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spans="16:27" ht="21" customHeight="1"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spans="16:27" ht="21" customHeight="1"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spans="16:27" ht="21" customHeight="1"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spans="16:27" ht="21" customHeight="1"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spans="16:27" ht="21" customHeight="1"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spans="16:27" ht="21" customHeight="1"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spans="16:27" ht="21" customHeight="1"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spans="16:27" ht="21" customHeight="1"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spans="16:27" ht="21" customHeight="1"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spans="16:27" ht="21" customHeight="1"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spans="16:27" ht="21" customHeight="1"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spans="16:27" ht="21" customHeight="1"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spans="16:27" ht="21" customHeight="1"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spans="16:27" ht="21" customHeight="1"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spans="16:27" ht="21" customHeight="1"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spans="16:27" ht="21" customHeight="1"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spans="16:27" ht="21" customHeight="1"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spans="16:27" ht="21" customHeight="1"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spans="16:27" ht="21" customHeight="1"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spans="16:27" ht="21" customHeight="1"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spans="16:27" ht="21" customHeight="1"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spans="16:27" ht="21" customHeight="1"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spans="16:27" ht="21" customHeight="1"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spans="16:27" ht="21" customHeight="1"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spans="16:27" ht="21" customHeight="1"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spans="16:27" ht="21" customHeight="1"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spans="16:27" ht="21" customHeight="1"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spans="16:27" ht="21" customHeight="1"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spans="16:27" ht="21" customHeight="1"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spans="16:27" ht="21" customHeight="1"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spans="16:27" ht="21" customHeight="1"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</sheetData>
  <mergeCells count="11">
    <mergeCell ref="G22:I22"/>
    <mergeCell ref="J22:L22"/>
    <mergeCell ref="A22:F22"/>
    <mergeCell ref="A23:F23"/>
    <mergeCell ref="K6:M6"/>
    <mergeCell ref="A3:M4"/>
    <mergeCell ref="A5:C5"/>
    <mergeCell ref="A6:A7"/>
    <mergeCell ref="B6:D6"/>
    <mergeCell ref="E6:G6"/>
    <mergeCell ref="H6:J6"/>
  </mergeCells>
  <hyperlinks>
    <hyperlink ref="M22" location="Index!A1" display="Back to index" xr:uid="{66AB07C5-2C35-48EE-B52A-A42CF8B045B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view="pageBreakPreview" zoomScale="90" zoomScaleNormal="75" zoomScaleSheetLayoutView="90" zoomScalePageLayoutView="70" workbookViewId="0">
      <selection activeCell="C2" sqref="C2"/>
    </sheetView>
  </sheetViews>
  <sheetFormatPr defaultColWidth="16.7265625" defaultRowHeight="21" customHeight="1"/>
  <cols>
    <col min="1" max="1" width="22.1796875" style="1" customWidth="1"/>
    <col min="2" max="13" width="16.7265625" style="1"/>
    <col min="14" max="16384" width="16.7265625" style="2"/>
  </cols>
  <sheetData>
    <row r="1" spans="1:13" ht="21" customHeight="1">
      <c r="A1" s="15"/>
      <c r="B1" s="15"/>
    </row>
    <row r="2" spans="1:13" s="12" customFormat="1" ht="21" customHeight="1">
      <c r="A2" s="15"/>
      <c r="B2" s="15"/>
      <c r="C2" s="11"/>
      <c r="D2" s="11"/>
      <c r="E2" s="11"/>
      <c r="F2" s="11"/>
      <c r="G2" s="11"/>
      <c r="H2" s="11"/>
      <c r="I2" s="11"/>
      <c r="J2" s="11"/>
      <c r="K2" s="14"/>
      <c r="L2" s="14"/>
      <c r="M2" s="14"/>
    </row>
    <row r="3" spans="1:13" s="12" customFormat="1" ht="21" customHeight="1">
      <c r="A3" s="312" t="s">
        <v>134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3" s="6" customFormat="1" ht="22.9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3" s="7" customFormat="1" ht="21" customHeight="1">
      <c r="A5" s="296" t="s">
        <v>135</v>
      </c>
      <c r="B5" s="297"/>
      <c r="C5" s="297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8" customFormat="1" ht="21" customHeight="1">
      <c r="A6" s="301" t="s">
        <v>72</v>
      </c>
      <c r="B6" s="299" t="s">
        <v>73</v>
      </c>
      <c r="C6" s="300"/>
      <c r="D6" s="300"/>
      <c r="E6" s="299" t="s">
        <v>74</v>
      </c>
      <c r="F6" s="300"/>
      <c r="G6" s="300"/>
      <c r="H6" s="299" t="s">
        <v>75</v>
      </c>
      <c r="I6" s="300"/>
      <c r="J6" s="300"/>
      <c r="K6" s="299" t="s">
        <v>59</v>
      </c>
      <c r="L6" s="300"/>
      <c r="M6" s="300"/>
    </row>
    <row r="7" spans="1:13" s="9" customFormat="1" ht="21" customHeight="1">
      <c r="A7" s="302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</row>
    <row r="8" spans="1:13" s="10" customFormat="1" ht="21" customHeight="1">
      <c r="A8" s="78" t="s">
        <v>76</v>
      </c>
      <c r="B8" s="79">
        <v>20242</v>
      </c>
      <c r="C8" s="79">
        <v>21664</v>
      </c>
      <c r="D8" s="79">
        <v>41906</v>
      </c>
      <c r="E8" s="79">
        <v>48892</v>
      </c>
      <c r="F8" s="79">
        <v>33073</v>
      </c>
      <c r="G8" s="79">
        <v>81965</v>
      </c>
      <c r="H8" s="79">
        <v>39680</v>
      </c>
      <c r="I8" s="79">
        <v>30414</v>
      </c>
      <c r="J8" s="79">
        <v>70094</v>
      </c>
      <c r="K8" s="79">
        <v>108814</v>
      </c>
      <c r="L8" s="79">
        <v>85151</v>
      </c>
      <c r="M8" s="79">
        <v>193965</v>
      </c>
    </row>
    <row r="9" spans="1:13" s="10" customFormat="1" ht="21" customHeight="1">
      <c r="A9" s="78" t="s">
        <v>77</v>
      </c>
      <c r="B9" s="80">
        <v>38320</v>
      </c>
      <c r="C9" s="80">
        <v>47815</v>
      </c>
      <c r="D9" s="80">
        <v>86135</v>
      </c>
      <c r="E9" s="80">
        <v>33176</v>
      </c>
      <c r="F9" s="80">
        <v>32410</v>
      </c>
      <c r="G9" s="80">
        <v>65586</v>
      </c>
      <c r="H9" s="80">
        <v>60837</v>
      </c>
      <c r="I9" s="80">
        <v>61800</v>
      </c>
      <c r="J9" s="80">
        <v>122637</v>
      </c>
      <c r="K9" s="80">
        <v>132333</v>
      </c>
      <c r="L9" s="80">
        <v>142025</v>
      </c>
      <c r="M9" s="80">
        <v>274358</v>
      </c>
    </row>
    <row r="10" spans="1:13" s="10" customFormat="1" ht="21" customHeight="1">
      <c r="A10" s="78" t="s">
        <v>78</v>
      </c>
      <c r="B10" s="79">
        <v>7808</v>
      </c>
      <c r="C10" s="79">
        <v>6527</v>
      </c>
      <c r="D10" s="79">
        <v>14335</v>
      </c>
      <c r="E10" s="79">
        <v>18487</v>
      </c>
      <c r="F10" s="79">
        <v>21255</v>
      </c>
      <c r="G10" s="79">
        <v>39742</v>
      </c>
      <c r="H10" s="79">
        <v>31529</v>
      </c>
      <c r="I10" s="79">
        <v>26093</v>
      </c>
      <c r="J10" s="79">
        <v>57622</v>
      </c>
      <c r="K10" s="79">
        <v>57824</v>
      </c>
      <c r="L10" s="79">
        <v>53875</v>
      </c>
      <c r="M10" s="79">
        <v>111699</v>
      </c>
    </row>
    <row r="11" spans="1:13" s="10" customFormat="1" ht="21" customHeight="1">
      <c r="A11" s="78" t="s">
        <v>79</v>
      </c>
      <c r="B11" s="80">
        <v>2855</v>
      </c>
      <c r="C11" s="80">
        <v>1909</v>
      </c>
      <c r="D11" s="80">
        <v>4764</v>
      </c>
      <c r="E11" s="80">
        <v>3444</v>
      </c>
      <c r="F11" s="80">
        <v>4562</v>
      </c>
      <c r="G11" s="80">
        <v>8006</v>
      </c>
      <c r="H11" s="80">
        <v>2029</v>
      </c>
      <c r="I11" s="80">
        <v>2652</v>
      </c>
      <c r="J11" s="80">
        <v>4681</v>
      </c>
      <c r="K11" s="80">
        <v>8328</v>
      </c>
      <c r="L11" s="80">
        <v>9123</v>
      </c>
      <c r="M11" s="80">
        <v>17451</v>
      </c>
    </row>
    <row r="12" spans="1:13" s="10" customFormat="1" ht="21" customHeight="1">
      <c r="A12" s="78" t="s">
        <v>80</v>
      </c>
      <c r="B12" s="79">
        <v>8153</v>
      </c>
      <c r="C12" s="79">
        <v>5978</v>
      </c>
      <c r="D12" s="79">
        <v>14131</v>
      </c>
      <c r="E12" s="79">
        <v>2745</v>
      </c>
      <c r="F12" s="79">
        <v>0</v>
      </c>
      <c r="G12" s="79">
        <v>2745</v>
      </c>
      <c r="H12" s="79">
        <v>14447</v>
      </c>
      <c r="I12" s="79">
        <v>10543</v>
      </c>
      <c r="J12" s="79">
        <v>24990</v>
      </c>
      <c r="K12" s="79">
        <v>25345</v>
      </c>
      <c r="L12" s="79">
        <v>16521</v>
      </c>
      <c r="M12" s="79">
        <v>41866</v>
      </c>
    </row>
    <row r="13" spans="1:13" s="10" customFormat="1" ht="21" customHeight="1">
      <c r="A13" s="78" t="s">
        <v>81</v>
      </c>
      <c r="B13" s="80">
        <v>5755</v>
      </c>
      <c r="C13" s="80">
        <v>1974</v>
      </c>
      <c r="D13" s="80">
        <v>7729</v>
      </c>
      <c r="E13" s="80">
        <v>2354</v>
      </c>
      <c r="F13" s="80">
        <v>2050</v>
      </c>
      <c r="G13" s="80">
        <v>4404</v>
      </c>
      <c r="H13" s="80">
        <v>2620</v>
      </c>
      <c r="I13" s="80">
        <v>5078</v>
      </c>
      <c r="J13" s="80">
        <v>7698</v>
      </c>
      <c r="K13" s="80">
        <v>10729</v>
      </c>
      <c r="L13" s="80">
        <v>9102</v>
      </c>
      <c r="M13" s="80">
        <v>19831</v>
      </c>
    </row>
    <row r="14" spans="1:13" s="10" customFormat="1" ht="21" customHeight="1">
      <c r="A14" s="78" t="s">
        <v>82</v>
      </c>
      <c r="B14" s="79">
        <v>7150</v>
      </c>
      <c r="C14" s="79">
        <v>10518</v>
      </c>
      <c r="D14" s="79">
        <v>17668</v>
      </c>
      <c r="E14" s="79">
        <v>11110</v>
      </c>
      <c r="F14" s="79">
        <v>11852</v>
      </c>
      <c r="G14" s="79">
        <v>22962</v>
      </c>
      <c r="H14" s="79">
        <v>15794</v>
      </c>
      <c r="I14" s="79">
        <v>15965</v>
      </c>
      <c r="J14" s="79">
        <v>31759</v>
      </c>
      <c r="K14" s="79">
        <v>34054</v>
      </c>
      <c r="L14" s="79">
        <v>38335</v>
      </c>
      <c r="M14" s="79">
        <v>72389</v>
      </c>
    </row>
    <row r="15" spans="1:13" s="10" customFormat="1" ht="21" customHeight="1">
      <c r="A15" s="78" t="s">
        <v>83</v>
      </c>
      <c r="B15" s="80">
        <v>2334</v>
      </c>
      <c r="C15" s="80">
        <v>1586</v>
      </c>
      <c r="D15" s="80">
        <v>3920</v>
      </c>
      <c r="E15" s="80">
        <v>2965</v>
      </c>
      <c r="F15" s="80">
        <v>1888</v>
      </c>
      <c r="G15" s="80">
        <v>4853</v>
      </c>
      <c r="H15" s="80">
        <v>2402</v>
      </c>
      <c r="I15" s="80">
        <v>2730</v>
      </c>
      <c r="J15" s="80">
        <v>5132</v>
      </c>
      <c r="K15" s="80">
        <v>7701</v>
      </c>
      <c r="L15" s="80">
        <v>6204</v>
      </c>
      <c r="M15" s="80">
        <v>13905</v>
      </c>
    </row>
    <row r="16" spans="1:13" s="10" customFormat="1" ht="21" customHeight="1">
      <c r="A16" s="78" t="s">
        <v>84</v>
      </c>
      <c r="B16" s="79">
        <v>1593</v>
      </c>
      <c r="C16" s="79">
        <v>1345</v>
      </c>
      <c r="D16" s="79">
        <v>2938</v>
      </c>
      <c r="E16" s="79">
        <v>263</v>
      </c>
      <c r="F16" s="79">
        <v>0</v>
      </c>
      <c r="G16" s="79">
        <v>263</v>
      </c>
      <c r="H16" s="79">
        <v>3296</v>
      </c>
      <c r="I16" s="79">
        <v>1998</v>
      </c>
      <c r="J16" s="79">
        <v>5294</v>
      </c>
      <c r="K16" s="79">
        <v>5152</v>
      </c>
      <c r="L16" s="79">
        <v>3343</v>
      </c>
      <c r="M16" s="79">
        <v>8495</v>
      </c>
    </row>
    <row r="17" spans="1:13" s="10" customFormat="1" ht="21" customHeight="1">
      <c r="A17" s="78" t="s">
        <v>85</v>
      </c>
      <c r="B17" s="80">
        <v>1694</v>
      </c>
      <c r="C17" s="80">
        <v>3193</v>
      </c>
      <c r="D17" s="80">
        <v>4887</v>
      </c>
      <c r="E17" s="80">
        <v>11031</v>
      </c>
      <c r="F17" s="80">
        <v>8871</v>
      </c>
      <c r="G17" s="80">
        <v>19902</v>
      </c>
      <c r="H17" s="80">
        <v>6437</v>
      </c>
      <c r="I17" s="80">
        <v>8232</v>
      </c>
      <c r="J17" s="80">
        <v>14669</v>
      </c>
      <c r="K17" s="80">
        <v>19162</v>
      </c>
      <c r="L17" s="80">
        <v>20296</v>
      </c>
      <c r="M17" s="80">
        <v>39458</v>
      </c>
    </row>
    <row r="18" spans="1:13" s="10" customFormat="1" ht="21" customHeight="1">
      <c r="A18" s="78" t="s">
        <v>86</v>
      </c>
      <c r="B18" s="79">
        <v>22169</v>
      </c>
      <c r="C18" s="79">
        <v>20581</v>
      </c>
      <c r="D18" s="79">
        <v>42750</v>
      </c>
      <c r="E18" s="79">
        <v>16196</v>
      </c>
      <c r="F18" s="79">
        <v>15407</v>
      </c>
      <c r="G18" s="79">
        <v>31603</v>
      </c>
      <c r="H18" s="79">
        <v>11537</v>
      </c>
      <c r="I18" s="79">
        <v>9760</v>
      </c>
      <c r="J18" s="79">
        <v>21297</v>
      </c>
      <c r="K18" s="79">
        <v>49902</v>
      </c>
      <c r="L18" s="79">
        <v>45748</v>
      </c>
      <c r="M18" s="79">
        <v>95650</v>
      </c>
    </row>
    <row r="19" spans="1:13" s="10" customFormat="1" ht="21" customHeight="1">
      <c r="A19" s="78" t="s">
        <v>87</v>
      </c>
      <c r="B19" s="80">
        <v>765</v>
      </c>
      <c r="C19" s="80">
        <v>217</v>
      </c>
      <c r="D19" s="80">
        <v>982</v>
      </c>
      <c r="E19" s="80">
        <v>918</v>
      </c>
      <c r="F19" s="80">
        <v>478</v>
      </c>
      <c r="G19" s="80">
        <v>1396</v>
      </c>
      <c r="H19" s="80">
        <v>1517</v>
      </c>
      <c r="I19" s="80">
        <v>307</v>
      </c>
      <c r="J19" s="80">
        <v>1824</v>
      </c>
      <c r="K19" s="80">
        <v>3200</v>
      </c>
      <c r="L19" s="80">
        <v>1002</v>
      </c>
      <c r="M19" s="80">
        <v>4202</v>
      </c>
    </row>
    <row r="20" spans="1:13" s="10" customFormat="1" ht="21" customHeight="1">
      <c r="A20" s="78" t="s">
        <v>88</v>
      </c>
      <c r="B20" s="79">
        <v>5680</v>
      </c>
      <c r="C20" s="79">
        <v>7348</v>
      </c>
      <c r="D20" s="79">
        <v>13028</v>
      </c>
      <c r="E20" s="79">
        <v>14934</v>
      </c>
      <c r="F20" s="79">
        <v>20846</v>
      </c>
      <c r="G20" s="79">
        <v>35780</v>
      </c>
      <c r="H20" s="79">
        <v>15782</v>
      </c>
      <c r="I20" s="79">
        <v>17419</v>
      </c>
      <c r="J20" s="79">
        <v>33201</v>
      </c>
      <c r="K20" s="79">
        <v>36396</v>
      </c>
      <c r="L20" s="79">
        <v>45613</v>
      </c>
      <c r="M20" s="79">
        <v>82009</v>
      </c>
    </row>
    <row r="21" spans="1:13" s="10" customFormat="1" ht="21" customHeight="1">
      <c r="A21" s="78" t="s">
        <v>59</v>
      </c>
      <c r="B21" s="81">
        <v>124518</v>
      </c>
      <c r="C21" s="81">
        <v>130655</v>
      </c>
      <c r="D21" s="81">
        <v>255173</v>
      </c>
      <c r="E21" s="81">
        <v>166515</v>
      </c>
      <c r="F21" s="81">
        <v>152692</v>
      </c>
      <c r="G21" s="81">
        <v>319207</v>
      </c>
      <c r="H21" s="81">
        <v>207907</v>
      </c>
      <c r="I21" s="81">
        <v>192991</v>
      </c>
      <c r="J21" s="81">
        <v>400898</v>
      </c>
      <c r="K21" s="81">
        <v>498940</v>
      </c>
      <c r="L21" s="81">
        <v>476338</v>
      </c>
      <c r="M21" s="81">
        <v>975278</v>
      </c>
    </row>
    <row r="22" spans="1:13" s="13" customFormat="1" ht="16.149999999999999" customHeight="1">
      <c r="A22" s="310" t="s">
        <v>70</v>
      </c>
      <c r="B22" s="311"/>
      <c r="C22" s="311"/>
      <c r="D22" s="311"/>
      <c r="E22" s="311"/>
      <c r="F22" s="333"/>
      <c r="G22" s="331"/>
      <c r="H22" s="332"/>
      <c r="I22" s="332"/>
      <c r="J22" s="331"/>
      <c r="K22" s="332"/>
      <c r="L22" s="332"/>
      <c r="M22" s="253" t="s">
        <v>56</v>
      </c>
    </row>
    <row r="23" spans="1:13" ht="17.649999999999999" customHeight="1">
      <c r="A23" s="280" t="s">
        <v>128</v>
      </c>
      <c r="B23" s="281"/>
      <c r="C23" s="281"/>
      <c r="D23" s="281"/>
      <c r="E23" s="281"/>
      <c r="F23" s="281"/>
      <c r="G23" s="199"/>
      <c r="H23" s="199"/>
      <c r="I23" s="199"/>
      <c r="J23" s="199"/>
      <c r="K23" s="200"/>
      <c r="L23" s="200"/>
      <c r="M23" s="198"/>
    </row>
    <row r="24" spans="1:13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3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</sheetData>
  <mergeCells count="11">
    <mergeCell ref="G22:I22"/>
    <mergeCell ref="J22:L22"/>
    <mergeCell ref="A22:F22"/>
    <mergeCell ref="A23:F23"/>
    <mergeCell ref="K6:M6"/>
    <mergeCell ref="A3:M4"/>
    <mergeCell ref="A5:C5"/>
    <mergeCell ref="A6:A7"/>
    <mergeCell ref="B6:D6"/>
    <mergeCell ref="E6:G6"/>
    <mergeCell ref="H6:J6"/>
  </mergeCells>
  <hyperlinks>
    <hyperlink ref="M22" location="Index!A1" display="Back to index" xr:uid="{2EDDDC45-120C-4EAE-A541-68877508DAD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2462-A2C9-49F5-A4A2-0585F274BF3D}">
  <dimension ref="A1:K30"/>
  <sheetViews>
    <sheetView showGridLines="0" view="pageBreakPreview" zoomScale="90" zoomScaleNormal="100" zoomScaleSheetLayoutView="90" zoomScalePageLayoutView="55" workbookViewId="0">
      <selection activeCell="B15" sqref="B15"/>
    </sheetView>
  </sheetViews>
  <sheetFormatPr defaultColWidth="14.54296875" defaultRowHeight="21" customHeight="1"/>
  <cols>
    <col min="1" max="1" width="43" style="119" customWidth="1"/>
    <col min="2" max="2" width="35.54296875" style="89" customWidth="1"/>
    <col min="3" max="4" width="18.1796875" style="89" customWidth="1"/>
    <col min="5" max="16384" width="14.54296875" style="89"/>
  </cols>
  <sheetData>
    <row r="1" spans="1:11" ht="21" customHeight="1">
      <c r="A1" s="239"/>
      <c r="B1" s="239"/>
      <c r="C1" s="239"/>
    </row>
    <row r="2" spans="1:11" s="90" customFormat="1" ht="21" customHeight="1">
      <c r="A2" s="239"/>
      <c r="B2" s="239"/>
      <c r="C2" s="239"/>
    </row>
    <row r="3" spans="1:11" s="240" customFormat="1" ht="21" customHeight="1">
      <c r="A3" s="267" t="s">
        <v>19</v>
      </c>
      <c r="B3" s="268"/>
      <c r="C3" s="90"/>
      <c r="D3" s="90"/>
      <c r="E3" s="90"/>
    </row>
    <row r="4" spans="1:11" s="240" customFormat="1" ht="21" customHeight="1">
      <c r="A4" s="269"/>
      <c r="B4" s="270"/>
      <c r="C4" s="241"/>
      <c r="D4" s="241"/>
    </row>
    <row r="5" spans="1:11" s="90" customFormat="1" ht="21" customHeight="1">
      <c r="A5" s="252" t="s">
        <v>47</v>
      </c>
      <c r="B5" s="239"/>
      <c r="C5" s="239"/>
    </row>
    <row r="6" spans="1:11" ht="30" customHeight="1">
      <c r="A6" s="242" t="s">
        <v>48</v>
      </c>
      <c r="B6" s="242" t="s">
        <v>49</v>
      </c>
    </row>
    <row r="7" spans="1:11" ht="21" customHeight="1">
      <c r="A7" s="243" t="s">
        <v>50</v>
      </c>
      <c r="B7" s="243">
        <v>9464496</v>
      </c>
      <c r="C7" s="94"/>
      <c r="E7" s="95"/>
      <c r="F7" s="96"/>
    </row>
    <row r="8" spans="1:11" ht="21" customHeight="1">
      <c r="A8" s="244" t="s">
        <v>51</v>
      </c>
      <c r="B8" s="244">
        <v>5769271</v>
      </c>
      <c r="C8" s="94"/>
      <c r="E8" s="95"/>
      <c r="F8" s="96"/>
    </row>
    <row r="9" spans="1:11" s="100" customFormat="1" ht="21" customHeight="1">
      <c r="A9" s="243" t="s">
        <v>52</v>
      </c>
      <c r="B9" s="243">
        <v>15233767</v>
      </c>
      <c r="C9" s="249"/>
      <c r="D9" s="89"/>
      <c r="E9" s="95"/>
      <c r="F9" s="96"/>
      <c r="G9" s="89"/>
      <c r="H9" s="89"/>
      <c r="I9" s="89"/>
    </row>
    <row r="10" spans="1:11" s="101" customFormat="1" ht="21" customHeight="1">
      <c r="A10" s="244" t="s">
        <v>53</v>
      </c>
      <c r="B10" s="244">
        <v>1984193</v>
      </c>
      <c r="C10" s="103"/>
      <c r="F10" s="89"/>
      <c r="G10" s="95"/>
      <c r="H10" s="96"/>
      <c r="I10" s="89"/>
      <c r="J10" s="89"/>
      <c r="K10" s="89"/>
    </row>
    <row r="11" spans="1:11" s="104" customFormat="1" ht="21" customHeight="1">
      <c r="A11" s="243" t="s">
        <v>54</v>
      </c>
      <c r="B11" s="243">
        <v>3741460</v>
      </c>
      <c r="C11" s="103"/>
      <c r="F11" s="89"/>
      <c r="G11" s="95"/>
      <c r="H11" s="96"/>
      <c r="I11" s="89"/>
      <c r="J11" s="89"/>
      <c r="K11" s="89"/>
    </row>
    <row r="12" spans="1:11" s="104" customFormat="1" ht="21" customHeight="1">
      <c r="A12" s="244" t="s">
        <v>55</v>
      </c>
      <c r="B12" s="244">
        <v>5725653</v>
      </c>
      <c r="C12" s="103"/>
      <c r="D12" s="103"/>
      <c r="E12" s="105"/>
      <c r="F12" s="89"/>
      <c r="G12" s="95"/>
      <c r="H12" s="96"/>
      <c r="I12" s="89"/>
      <c r="J12" s="89"/>
      <c r="K12" s="89"/>
    </row>
    <row r="13" spans="1:11" s="104" customFormat="1" ht="21" customHeight="1">
      <c r="A13" s="109"/>
      <c r="B13" s="253" t="s">
        <v>56</v>
      </c>
      <c r="C13" s="245"/>
      <c r="D13" s="245"/>
      <c r="E13" s="111"/>
      <c r="F13" s="112"/>
      <c r="G13" s="112"/>
      <c r="H13" s="112"/>
      <c r="I13" s="108"/>
    </row>
    <row r="14" spans="1:11" s="104" customFormat="1" ht="21" customHeight="1">
      <c r="A14" s="109"/>
      <c r="B14" s="109"/>
      <c r="C14" s="109"/>
      <c r="D14" s="113"/>
      <c r="E14" s="114"/>
      <c r="F14" s="108"/>
      <c r="G14" s="108"/>
      <c r="H14" s="108"/>
      <c r="I14" s="108"/>
    </row>
    <row r="15" spans="1:11" s="104" customFormat="1" ht="21" customHeight="1">
      <c r="A15" s="109"/>
      <c r="B15" s="109"/>
      <c r="C15" s="109"/>
      <c r="D15" s="115"/>
      <c r="E15" s="108"/>
      <c r="F15" s="108"/>
      <c r="G15" s="108"/>
      <c r="H15" s="108"/>
      <c r="I15" s="108"/>
    </row>
    <row r="16" spans="1:11" s="104" customFormat="1" ht="21" customHeight="1">
      <c r="A16" s="109"/>
      <c r="B16" s="109"/>
      <c r="C16" s="109"/>
      <c r="D16" s="115"/>
      <c r="E16" s="108"/>
      <c r="F16" s="108"/>
      <c r="G16" s="108"/>
      <c r="H16" s="108"/>
      <c r="I16" s="108"/>
    </row>
    <row r="17" spans="1:4" s="104" customFormat="1" ht="21" customHeight="1">
      <c r="A17" s="109"/>
      <c r="B17" s="109"/>
      <c r="C17" s="109"/>
      <c r="D17" s="115"/>
    </row>
    <row r="18" spans="1:4" s="104" customFormat="1" ht="21" customHeight="1">
      <c r="A18" s="109"/>
      <c r="B18" s="109"/>
      <c r="C18" s="109"/>
      <c r="D18" s="115"/>
    </row>
    <row r="19" spans="1:4" s="104" customFormat="1" ht="21" customHeight="1">
      <c r="A19" s="109"/>
      <c r="B19" s="109"/>
      <c r="C19" s="109"/>
      <c r="D19" s="115"/>
    </row>
    <row r="20" spans="1:4" s="104" customFormat="1" ht="21" customHeight="1">
      <c r="A20" s="109"/>
      <c r="B20" s="109"/>
      <c r="C20" s="109"/>
      <c r="D20" s="115"/>
    </row>
    <row r="21" spans="1:4" s="104" customFormat="1" ht="21" customHeight="1">
      <c r="A21" s="109"/>
      <c r="B21" s="109"/>
      <c r="C21" s="109"/>
      <c r="D21" s="115"/>
    </row>
    <row r="22" spans="1:4" s="104" customFormat="1" ht="21" customHeight="1">
      <c r="A22" s="109"/>
      <c r="B22" s="109"/>
      <c r="C22" s="109"/>
      <c r="D22" s="115"/>
    </row>
    <row r="23" spans="1:4" s="104" customFormat="1" ht="21" customHeight="1">
      <c r="A23" s="109"/>
      <c r="B23" s="109"/>
      <c r="C23" s="109"/>
      <c r="D23" s="115"/>
    </row>
    <row r="24" spans="1:4" s="104" customFormat="1" ht="21" customHeight="1">
      <c r="A24" s="109"/>
      <c r="B24" s="109"/>
      <c r="C24" s="109"/>
      <c r="D24" s="115"/>
    </row>
    <row r="25" spans="1:4" ht="21" customHeight="1">
      <c r="A25" s="116"/>
      <c r="B25" s="116"/>
      <c r="C25" s="116"/>
      <c r="D25" s="117"/>
    </row>
    <row r="26" spans="1:4" ht="21" customHeight="1">
      <c r="A26" s="116"/>
      <c r="B26" s="116"/>
      <c r="C26" s="116"/>
      <c r="D26" s="117"/>
    </row>
    <row r="27" spans="1:4" ht="21" customHeight="1">
      <c r="A27" s="116"/>
      <c r="B27" s="116"/>
      <c r="C27" s="116"/>
      <c r="D27" s="117"/>
    </row>
    <row r="28" spans="1:4" ht="21" customHeight="1">
      <c r="A28" s="116"/>
      <c r="B28" s="116"/>
      <c r="C28" s="116"/>
      <c r="D28" s="117"/>
    </row>
    <row r="29" spans="1:4" ht="21" customHeight="1">
      <c r="A29" s="116"/>
      <c r="B29" s="116"/>
      <c r="C29" s="116"/>
      <c r="D29" s="117"/>
    </row>
    <row r="30" spans="1:4" ht="21" customHeight="1">
      <c r="A30" s="118"/>
      <c r="B30" s="118"/>
      <c r="C30" s="118"/>
      <c r="D30" s="118"/>
    </row>
  </sheetData>
  <protectedRanges>
    <protectedRange sqref="A6:A9" name="نطاق1_6"/>
    <protectedRange sqref="A3 A5 B4:D5" name="نطاق1_7_3"/>
  </protectedRanges>
  <mergeCells count="1">
    <mergeCell ref="A3:B4"/>
  </mergeCells>
  <hyperlinks>
    <hyperlink ref="B13" location="Index!A1" display="Back to index" xr:uid="{19FB5659-0955-4A5D-9F60-1F383D9168D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4"/>
  <sheetViews>
    <sheetView showGridLines="0" view="pageBreakPreview" zoomScale="90" zoomScaleNormal="85" zoomScaleSheetLayoutView="90" zoomScalePageLayoutView="70" workbookViewId="0">
      <selection activeCell="C2" sqref="C2"/>
    </sheetView>
  </sheetViews>
  <sheetFormatPr defaultColWidth="16.7265625" defaultRowHeight="21" customHeight="1"/>
  <cols>
    <col min="1" max="1" width="23.36328125" style="1" customWidth="1"/>
    <col min="2" max="13" width="16.7265625" style="1"/>
    <col min="14" max="16384" width="16.7265625" style="2"/>
  </cols>
  <sheetData>
    <row r="1" spans="1:26" ht="21" customHeight="1">
      <c r="A1" s="24"/>
      <c r="B1" s="24"/>
    </row>
    <row r="2" spans="1:26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303" t="s">
        <v>36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</row>
    <row r="4" spans="1:26" s="6" customFormat="1" ht="21" customHeight="1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</row>
    <row r="5" spans="1:26" s="7" customFormat="1" ht="21" customHeight="1">
      <c r="A5" s="296" t="s">
        <v>136</v>
      </c>
      <c r="B5" s="297"/>
      <c r="C5" s="297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6" s="17" customFormat="1" ht="21" customHeight="1">
      <c r="A6" s="301" t="s">
        <v>72</v>
      </c>
      <c r="B6" s="299" t="s">
        <v>73</v>
      </c>
      <c r="C6" s="300"/>
      <c r="D6" s="300"/>
      <c r="E6" s="299" t="s">
        <v>74</v>
      </c>
      <c r="F6" s="300"/>
      <c r="G6" s="300"/>
      <c r="H6" s="299" t="s">
        <v>75</v>
      </c>
      <c r="I6" s="300"/>
      <c r="J6" s="300"/>
      <c r="K6" s="299" t="s">
        <v>59</v>
      </c>
      <c r="L6" s="300"/>
      <c r="M6" s="300"/>
      <c r="N6" s="306"/>
      <c r="O6" s="307"/>
    </row>
    <row r="7" spans="1:26" s="18" customFormat="1" ht="21" customHeight="1">
      <c r="A7" s="302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  <c r="N7" s="306"/>
      <c r="O7" s="307"/>
    </row>
    <row r="8" spans="1:26" s="16" customFormat="1" ht="21" customHeight="1">
      <c r="A8" s="78" t="s">
        <v>76</v>
      </c>
      <c r="B8" s="236">
        <v>25471</v>
      </c>
      <c r="C8" s="236">
        <v>16129</v>
      </c>
      <c r="D8" s="236">
        <v>41600</v>
      </c>
      <c r="E8" s="236">
        <v>81239</v>
      </c>
      <c r="F8" s="236">
        <v>32075</v>
      </c>
      <c r="G8" s="236">
        <v>113314</v>
      </c>
      <c r="H8" s="236">
        <v>169066</v>
      </c>
      <c r="I8" s="236">
        <v>34534</v>
      </c>
      <c r="J8" s="236">
        <v>203600</v>
      </c>
      <c r="K8" s="236">
        <v>275776</v>
      </c>
      <c r="L8" s="236">
        <v>82738</v>
      </c>
      <c r="M8" s="236">
        <v>358514</v>
      </c>
      <c r="N8" s="43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s="16" customFormat="1" ht="21" customHeight="1">
      <c r="A9" s="78" t="s">
        <v>77</v>
      </c>
      <c r="B9" s="237">
        <v>19736</v>
      </c>
      <c r="C9" s="237">
        <v>13234</v>
      </c>
      <c r="D9" s="237">
        <v>32970</v>
      </c>
      <c r="E9" s="237">
        <v>41959</v>
      </c>
      <c r="F9" s="237">
        <v>5516</v>
      </c>
      <c r="G9" s="237">
        <v>47475</v>
      </c>
      <c r="H9" s="237">
        <v>40305</v>
      </c>
      <c r="I9" s="237">
        <v>16295</v>
      </c>
      <c r="J9" s="237">
        <v>56600</v>
      </c>
      <c r="K9" s="237">
        <v>102000</v>
      </c>
      <c r="L9" s="237">
        <v>35045</v>
      </c>
      <c r="M9" s="237">
        <v>137045</v>
      </c>
      <c r="N9" s="43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s="16" customFormat="1" ht="21" customHeight="1">
      <c r="A10" s="78" t="s">
        <v>78</v>
      </c>
      <c r="B10" s="236">
        <v>9622</v>
      </c>
      <c r="C10" s="236">
        <v>0</v>
      </c>
      <c r="D10" s="236">
        <v>9622</v>
      </c>
      <c r="E10" s="236">
        <v>31602</v>
      </c>
      <c r="F10" s="236">
        <v>5842</v>
      </c>
      <c r="G10" s="236">
        <v>37444</v>
      </c>
      <c r="H10" s="236">
        <v>41177</v>
      </c>
      <c r="I10" s="236">
        <v>13502</v>
      </c>
      <c r="J10" s="236">
        <v>54679</v>
      </c>
      <c r="K10" s="236">
        <v>82401</v>
      </c>
      <c r="L10" s="236">
        <v>19344</v>
      </c>
      <c r="M10" s="236">
        <v>101745</v>
      </c>
      <c r="N10" s="43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s="16" customFormat="1" ht="21" customHeight="1">
      <c r="A11" s="78" t="s">
        <v>79</v>
      </c>
      <c r="B11" s="237">
        <v>4443</v>
      </c>
      <c r="C11" s="237">
        <v>1213</v>
      </c>
      <c r="D11" s="237">
        <v>5656</v>
      </c>
      <c r="E11" s="237">
        <v>7062</v>
      </c>
      <c r="F11" s="237">
        <v>1032</v>
      </c>
      <c r="G11" s="237">
        <v>8094</v>
      </c>
      <c r="H11" s="237">
        <v>766</v>
      </c>
      <c r="I11" s="237">
        <v>0</v>
      </c>
      <c r="J11" s="237">
        <v>766</v>
      </c>
      <c r="K11" s="237">
        <v>12271</v>
      </c>
      <c r="L11" s="237">
        <v>2245</v>
      </c>
      <c r="M11" s="237">
        <v>14516</v>
      </c>
      <c r="N11" s="43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s="16" customFormat="1" ht="21" customHeight="1">
      <c r="A12" s="78" t="s">
        <v>80</v>
      </c>
      <c r="B12" s="236">
        <v>13660</v>
      </c>
      <c r="C12" s="236">
        <v>2859</v>
      </c>
      <c r="D12" s="236">
        <v>16519</v>
      </c>
      <c r="E12" s="236">
        <v>23033</v>
      </c>
      <c r="F12" s="236">
        <v>3505</v>
      </c>
      <c r="G12" s="236">
        <v>26538</v>
      </c>
      <c r="H12" s="236">
        <v>97578</v>
      </c>
      <c r="I12" s="236">
        <v>19792</v>
      </c>
      <c r="J12" s="236">
        <v>117370</v>
      </c>
      <c r="K12" s="236">
        <v>134271</v>
      </c>
      <c r="L12" s="236">
        <v>26156</v>
      </c>
      <c r="M12" s="236">
        <v>160427</v>
      </c>
      <c r="N12" s="43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s="16" customFormat="1" ht="21" customHeight="1">
      <c r="A13" s="78" t="s">
        <v>81</v>
      </c>
      <c r="B13" s="237">
        <v>0</v>
      </c>
      <c r="C13" s="237">
        <v>0</v>
      </c>
      <c r="D13" s="237">
        <v>0</v>
      </c>
      <c r="E13" s="237">
        <v>2796</v>
      </c>
      <c r="F13" s="237">
        <v>0</v>
      </c>
      <c r="G13" s="237">
        <v>2796</v>
      </c>
      <c r="H13" s="237">
        <v>31979</v>
      </c>
      <c r="I13" s="237">
        <v>9450</v>
      </c>
      <c r="J13" s="237">
        <v>41429</v>
      </c>
      <c r="K13" s="237">
        <v>34775</v>
      </c>
      <c r="L13" s="237">
        <v>9450</v>
      </c>
      <c r="M13" s="237">
        <v>44225</v>
      </c>
      <c r="N13" s="43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s="16" customFormat="1" ht="21" customHeight="1">
      <c r="A14" s="78" t="s">
        <v>82</v>
      </c>
      <c r="B14" s="236">
        <v>3265</v>
      </c>
      <c r="C14" s="236">
        <v>877</v>
      </c>
      <c r="D14" s="236">
        <v>4142</v>
      </c>
      <c r="E14" s="236">
        <v>10482</v>
      </c>
      <c r="F14" s="236">
        <v>1340</v>
      </c>
      <c r="G14" s="236">
        <v>11822</v>
      </c>
      <c r="H14" s="236">
        <v>16397</v>
      </c>
      <c r="I14" s="236">
        <v>2620</v>
      </c>
      <c r="J14" s="236">
        <v>19017</v>
      </c>
      <c r="K14" s="236">
        <v>30144</v>
      </c>
      <c r="L14" s="236">
        <v>4837</v>
      </c>
      <c r="M14" s="236">
        <v>34981</v>
      </c>
      <c r="N14" s="43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s="16" customFormat="1" ht="21" customHeight="1">
      <c r="A15" s="78" t="s">
        <v>83</v>
      </c>
      <c r="B15" s="237">
        <v>4482</v>
      </c>
      <c r="C15" s="237">
        <v>941</v>
      </c>
      <c r="D15" s="237">
        <v>5423</v>
      </c>
      <c r="E15" s="237">
        <v>8702</v>
      </c>
      <c r="F15" s="237">
        <v>651</v>
      </c>
      <c r="G15" s="237">
        <v>9353</v>
      </c>
      <c r="H15" s="237">
        <v>7386</v>
      </c>
      <c r="I15" s="237">
        <v>0</v>
      </c>
      <c r="J15" s="237">
        <v>7386</v>
      </c>
      <c r="K15" s="237">
        <v>20570</v>
      </c>
      <c r="L15" s="237">
        <v>1592</v>
      </c>
      <c r="M15" s="237">
        <v>22162</v>
      </c>
      <c r="N15" s="43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s="16" customFormat="1" ht="21" customHeight="1">
      <c r="A16" s="78" t="s">
        <v>84</v>
      </c>
      <c r="B16" s="236">
        <v>0</v>
      </c>
      <c r="C16" s="236">
        <v>926</v>
      </c>
      <c r="D16" s="236">
        <v>926</v>
      </c>
      <c r="E16" s="236">
        <v>3428</v>
      </c>
      <c r="F16" s="236">
        <v>0</v>
      </c>
      <c r="G16" s="236">
        <v>3428</v>
      </c>
      <c r="H16" s="236">
        <v>477</v>
      </c>
      <c r="I16" s="236">
        <v>0</v>
      </c>
      <c r="J16" s="236">
        <v>477</v>
      </c>
      <c r="K16" s="236">
        <v>3905</v>
      </c>
      <c r="L16" s="236">
        <v>926</v>
      </c>
      <c r="M16" s="236">
        <v>4831</v>
      </c>
      <c r="N16" s="43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s="16" customFormat="1" ht="21" customHeight="1">
      <c r="A17" s="78" t="s">
        <v>85</v>
      </c>
      <c r="B17" s="237">
        <v>2623</v>
      </c>
      <c r="C17" s="237">
        <v>784</v>
      </c>
      <c r="D17" s="237">
        <v>3407</v>
      </c>
      <c r="E17" s="237">
        <v>25385</v>
      </c>
      <c r="F17" s="237">
        <v>11570</v>
      </c>
      <c r="G17" s="237">
        <v>36955</v>
      </c>
      <c r="H17" s="237">
        <v>5537</v>
      </c>
      <c r="I17" s="237">
        <v>4612</v>
      </c>
      <c r="J17" s="237">
        <v>10149</v>
      </c>
      <c r="K17" s="237">
        <v>33545</v>
      </c>
      <c r="L17" s="237">
        <v>16966</v>
      </c>
      <c r="M17" s="237">
        <v>50511</v>
      </c>
      <c r="N17" s="43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s="16" customFormat="1" ht="21" customHeight="1">
      <c r="A18" s="78" t="s">
        <v>86</v>
      </c>
      <c r="B18" s="236">
        <v>6886</v>
      </c>
      <c r="C18" s="236">
        <v>3296</v>
      </c>
      <c r="D18" s="236">
        <v>10182</v>
      </c>
      <c r="E18" s="236">
        <v>5889</v>
      </c>
      <c r="F18" s="236">
        <v>11393</v>
      </c>
      <c r="G18" s="236">
        <v>17282</v>
      </c>
      <c r="H18" s="236">
        <v>5403</v>
      </c>
      <c r="I18" s="236">
        <v>1902</v>
      </c>
      <c r="J18" s="236">
        <v>7305</v>
      </c>
      <c r="K18" s="236">
        <v>18178</v>
      </c>
      <c r="L18" s="236">
        <v>16591</v>
      </c>
      <c r="M18" s="236">
        <v>34769</v>
      </c>
      <c r="N18" s="43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s="16" customFormat="1" ht="21" customHeight="1">
      <c r="A19" s="78" t="s">
        <v>87</v>
      </c>
      <c r="B19" s="237">
        <v>1088</v>
      </c>
      <c r="C19" s="237">
        <v>0</v>
      </c>
      <c r="D19" s="237">
        <v>1088</v>
      </c>
      <c r="E19" s="237">
        <v>2392</v>
      </c>
      <c r="F19" s="237">
        <v>0</v>
      </c>
      <c r="G19" s="237">
        <v>2392</v>
      </c>
      <c r="H19" s="237">
        <v>5854</v>
      </c>
      <c r="I19" s="237">
        <v>0</v>
      </c>
      <c r="J19" s="237">
        <v>5854</v>
      </c>
      <c r="K19" s="237">
        <v>9334</v>
      </c>
      <c r="L19" s="237">
        <v>0</v>
      </c>
      <c r="M19" s="237">
        <v>9334</v>
      </c>
      <c r="N19" s="43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s="16" customFormat="1" ht="21" customHeight="1">
      <c r="A20" s="78" t="s">
        <v>88</v>
      </c>
      <c r="B20" s="236">
        <v>7814</v>
      </c>
      <c r="C20" s="236">
        <v>2687</v>
      </c>
      <c r="D20" s="236">
        <v>10501</v>
      </c>
      <c r="E20" s="236">
        <v>8921</v>
      </c>
      <c r="F20" s="236">
        <v>2687</v>
      </c>
      <c r="G20" s="236">
        <v>11608</v>
      </c>
      <c r="H20" s="236">
        <v>9375</v>
      </c>
      <c r="I20" s="236">
        <v>4371</v>
      </c>
      <c r="J20" s="236">
        <v>13746</v>
      </c>
      <c r="K20" s="236">
        <v>26110</v>
      </c>
      <c r="L20" s="236">
        <v>9745</v>
      </c>
      <c r="M20" s="236">
        <v>35855</v>
      </c>
      <c r="N20" s="43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s="16" customFormat="1" ht="21" customHeight="1">
      <c r="A21" s="78" t="s">
        <v>59</v>
      </c>
      <c r="B21" s="238">
        <v>99090</v>
      </c>
      <c r="C21" s="238">
        <v>42946</v>
      </c>
      <c r="D21" s="238">
        <v>142036</v>
      </c>
      <c r="E21" s="238">
        <v>252890</v>
      </c>
      <c r="F21" s="238">
        <v>75611</v>
      </c>
      <c r="G21" s="238">
        <v>328501</v>
      </c>
      <c r="H21" s="238">
        <v>431300</v>
      </c>
      <c r="I21" s="238">
        <v>107078</v>
      </c>
      <c r="J21" s="238">
        <v>538378</v>
      </c>
      <c r="K21" s="238">
        <v>783280</v>
      </c>
      <c r="L21" s="238">
        <v>225635</v>
      </c>
      <c r="M21" s="238">
        <v>1008915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s="13" customFormat="1" ht="15" customHeight="1">
      <c r="A22" s="310" t="s">
        <v>70</v>
      </c>
      <c r="B22" s="311"/>
      <c r="C22" s="311"/>
      <c r="D22" s="311"/>
      <c r="E22" s="311"/>
      <c r="F22" s="333"/>
      <c r="G22" s="304"/>
      <c r="H22" s="305"/>
      <c r="I22" s="305"/>
      <c r="J22" s="304"/>
      <c r="K22" s="305"/>
      <c r="L22" s="305"/>
      <c r="M22" s="253" t="s">
        <v>56</v>
      </c>
      <c r="N22" s="23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21" customHeight="1">
      <c r="A23" s="334" t="s">
        <v>128</v>
      </c>
      <c r="B23" s="335"/>
      <c r="C23" s="335"/>
      <c r="D23" s="335"/>
      <c r="E23" s="335"/>
      <c r="F23" s="335"/>
      <c r="M23" s="45"/>
      <c r="N23" s="2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26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26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26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26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2:13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2:13" ht="21" customHeight="1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2:13" ht="21" customHeight="1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</sheetData>
  <mergeCells count="12">
    <mergeCell ref="A23:F23"/>
    <mergeCell ref="A3:M4"/>
    <mergeCell ref="N6:O7"/>
    <mergeCell ref="G22:I22"/>
    <mergeCell ref="J22:L22"/>
    <mergeCell ref="H6:J6"/>
    <mergeCell ref="K6:M6"/>
    <mergeCell ref="A22:F22"/>
    <mergeCell ref="A5:C5"/>
    <mergeCell ref="A6:A7"/>
    <mergeCell ref="B6:D6"/>
    <mergeCell ref="E6:G6"/>
  </mergeCells>
  <hyperlinks>
    <hyperlink ref="M22" location="Index!A1" display="Back to index" xr:uid="{789A2483-3001-4A45-9E6A-3C7B800AAF6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dimension ref="A1:M28"/>
  <sheetViews>
    <sheetView showGridLines="0" view="pageBreakPreview" zoomScale="90" zoomScaleNormal="80" zoomScaleSheetLayoutView="90" zoomScalePageLayoutView="70" workbookViewId="0">
      <selection activeCell="C2" sqref="C2"/>
    </sheetView>
  </sheetViews>
  <sheetFormatPr defaultColWidth="16.7265625" defaultRowHeight="21" customHeight="1"/>
  <cols>
    <col min="1" max="16384" width="16.7265625" style="4"/>
  </cols>
  <sheetData>
    <row r="1" spans="1:13" ht="21" customHeight="1">
      <c r="A1" s="15"/>
      <c r="B1" s="15"/>
    </row>
    <row r="2" spans="1:13" s="12" customFormat="1" ht="21" customHeight="1">
      <c r="A2" s="15"/>
      <c r="B2" s="15"/>
      <c r="C2" s="11"/>
      <c r="D2" s="11"/>
      <c r="E2" s="11"/>
      <c r="F2" s="11"/>
      <c r="G2" s="11"/>
      <c r="H2" s="11"/>
      <c r="I2" s="11"/>
      <c r="J2" s="11"/>
    </row>
    <row r="3" spans="1:13" s="12" customFormat="1" ht="21" customHeight="1">
      <c r="A3" s="312" t="s">
        <v>37</v>
      </c>
      <c r="B3" s="312"/>
      <c r="C3" s="312"/>
      <c r="D3" s="312"/>
      <c r="E3" s="312"/>
      <c r="F3" s="312"/>
      <c r="G3" s="312"/>
      <c r="H3" s="312"/>
      <c r="I3" s="312"/>
      <c r="J3" s="312"/>
      <c r="K3" s="257"/>
      <c r="L3" s="257"/>
      <c r="M3" s="257"/>
    </row>
    <row r="4" spans="1:13" s="5" customFormat="1" ht="2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257"/>
      <c r="L4" s="257"/>
      <c r="M4" s="257"/>
    </row>
    <row r="5" spans="1:13" s="3" customFormat="1" ht="21" customHeight="1">
      <c r="A5" s="296" t="s">
        <v>137</v>
      </c>
      <c r="B5" s="297"/>
      <c r="C5" s="297"/>
      <c r="D5" s="26"/>
      <c r="E5" s="26"/>
      <c r="F5" s="26"/>
      <c r="G5" s="26"/>
      <c r="H5" s="26"/>
      <c r="I5" s="26"/>
      <c r="J5" s="26"/>
    </row>
    <row r="6" spans="1:13" s="21" customFormat="1" ht="21" customHeight="1">
      <c r="A6" s="301" t="s">
        <v>93</v>
      </c>
      <c r="B6" s="315" t="s">
        <v>95</v>
      </c>
      <c r="C6" s="316"/>
      <c r="D6" s="317"/>
      <c r="E6" s="315" t="s">
        <v>94</v>
      </c>
      <c r="F6" s="316"/>
      <c r="G6" s="317"/>
      <c r="H6" s="315" t="s">
        <v>59</v>
      </c>
      <c r="I6" s="316"/>
      <c r="J6" s="317"/>
      <c r="K6" s="313"/>
    </row>
    <row r="7" spans="1:13" s="21" customFormat="1" ht="21" customHeight="1">
      <c r="A7" s="302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313"/>
    </row>
    <row r="8" spans="1:13" s="21" customFormat="1" ht="21" customHeight="1">
      <c r="A8" s="78" t="s">
        <v>73</v>
      </c>
      <c r="B8" s="79">
        <v>222057</v>
      </c>
      <c r="C8" s="79">
        <v>173031</v>
      </c>
      <c r="D8" s="79">
        <v>395088</v>
      </c>
      <c r="E8" s="79">
        <f>H8-B8</f>
        <v>1551</v>
      </c>
      <c r="F8" s="79">
        <f>I8-C8</f>
        <v>570</v>
      </c>
      <c r="G8" s="79">
        <f>E8+F8</f>
        <v>2121</v>
      </c>
      <c r="H8" s="79">
        <v>223608</v>
      </c>
      <c r="I8" s="79">
        <v>173601</v>
      </c>
      <c r="J8" s="79">
        <v>397209</v>
      </c>
      <c r="K8" s="313"/>
    </row>
    <row r="9" spans="1:13" s="21" customFormat="1" ht="21" customHeight="1">
      <c r="A9" s="78" t="s">
        <v>74</v>
      </c>
      <c r="B9" s="80">
        <v>403987</v>
      </c>
      <c r="C9" s="80">
        <v>219568</v>
      </c>
      <c r="D9" s="80">
        <v>623555</v>
      </c>
      <c r="E9" s="80">
        <f t="shared" ref="E9:E11" si="0">H9-B9</f>
        <v>15418</v>
      </c>
      <c r="F9" s="80">
        <f t="shared" ref="F9:F11" si="1">I9-C9</f>
        <v>8735</v>
      </c>
      <c r="G9" s="80">
        <f t="shared" ref="G9:G11" si="2">E9+F9</f>
        <v>24153</v>
      </c>
      <c r="H9" s="80">
        <v>419405</v>
      </c>
      <c r="I9" s="80">
        <v>228303</v>
      </c>
      <c r="J9" s="80">
        <v>647708</v>
      </c>
      <c r="K9" s="25"/>
    </row>
    <row r="10" spans="1:13" s="21" customFormat="1" ht="21" customHeight="1">
      <c r="A10" s="78" t="s">
        <v>75</v>
      </c>
      <c r="B10" s="79">
        <v>618518</v>
      </c>
      <c r="C10" s="79">
        <v>283531</v>
      </c>
      <c r="D10" s="79">
        <v>902049</v>
      </c>
      <c r="E10" s="79">
        <f t="shared" si="0"/>
        <v>20689</v>
      </c>
      <c r="F10" s="79">
        <f t="shared" si="1"/>
        <v>16538</v>
      </c>
      <c r="G10" s="79">
        <f t="shared" si="2"/>
        <v>37227</v>
      </c>
      <c r="H10" s="79">
        <v>639207</v>
      </c>
      <c r="I10" s="79">
        <v>300069</v>
      </c>
      <c r="J10" s="79">
        <v>939276</v>
      </c>
      <c r="K10" s="25"/>
    </row>
    <row r="11" spans="1:13" s="21" customFormat="1" ht="21" customHeight="1">
      <c r="A11" s="78" t="s">
        <v>59</v>
      </c>
      <c r="B11" s="81">
        <v>1244562</v>
      </c>
      <c r="C11" s="81">
        <v>676130</v>
      </c>
      <c r="D11" s="81">
        <v>1920692</v>
      </c>
      <c r="E11" s="81">
        <f t="shared" si="0"/>
        <v>37658</v>
      </c>
      <c r="F11" s="81">
        <f t="shared" si="1"/>
        <v>25843</v>
      </c>
      <c r="G11" s="81">
        <f t="shared" si="2"/>
        <v>63501</v>
      </c>
      <c r="H11" s="81">
        <v>1282220</v>
      </c>
      <c r="I11" s="81">
        <v>701973</v>
      </c>
      <c r="J11" s="81">
        <v>1984193</v>
      </c>
      <c r="K11" s="25"/>
    </row>
    <row r="12" spans="1:13" s="13" customFormat="1" ht="16.149999999999999" customHeight="1">
      <c r="A12" s="310" t="s">
        <v>70</v>
      </c>
      <c r="B12" s="311"/>
      <c r="C12" s="311"/>
      <c r="D12" s="311"/>
      <c r="E12" s="311"/>
      <c r="F12" s="46"/>
      <c r="G12" s="46"/>
      <c r="H12" s="46"/>
      <c r="I12" s="65"/>
      <c r="J12" s="253" t="s">
        <v>56</v>
      </c>
      <c r="K12" s="23"/>
    </row>
    <row r="13" spans="1:13" ht="21" customHeight="1">
      <c r="A13" s="264" t="s">
        <v>128</v>
      </c>
      <c r="B13" s="265"/>
      <c r="C13" s="265"/>
      <c r="D13" s="265"/>
      <c r="E13" s="265"/>
      <c r="F13" s="265"/>
      <c r="H13" s="63"/>
      <c r="I13" s="63"/>
      <c r="J13" s="63"/>
    </row>
    <row r="14" spans="1:13" ht="21" customHeight="1">
      <c r="C14" s="39"/>
      <c r="D14" s="39"/>
      <c r="E14" s="39"/>
      <c r="F14" s="39"/>
      <c r="G14" s="39"/>
      <c r="I14" s="64"/>
    </row>
    <row r="15" spans="1:13" ht="21" customHeight="1">
      <c r="B15" s="39"/>
      <c r="C15" s="39"/>
      <c r="D15" s="39"/>
      <c r="E15" s="39"/>
      <c r="F15" s="39"/>
      <c r="G15" s="39"/>
      <c r="H15" s="39"/>
      <c r="I15" s="39"/>
      <c r="J15" s="39"/>
    </row>
    <row r="16" spans="1:13" ht="21" customHeight="1">
      <c r="B16" s="39"/>
      <c r="C16" s="39"/>
      <c r="D16" s="39"/>
      <c r="E16" s="39"/>
      <c r="F16" s="39"/>
      <c r="G16" s="39"/>
      <c r="H16" s="39"/>
      <c r="I16" s="39"/>
      <c r="J16" s="39"/>
    </row>
    <row r="17" spans="2:10" ht="21" customHeight="1">
      <c r="B17" s="39"/>
      <c r="C17" s="39"/>
      <c r="D17" s="39"/>
      <c r="E17" s="39"/>
      <c r="F17" s="39"/>
      <c r="G17" s="39"/>
      <c r="H17" s="39"/>
      <c r="I17" s="39"/>
      <c r="J17" s="39"/>
    </row>
    <row r="18" spans="2:10" ht="21" customHeight="1">
      <c r="B18" s="39"/>
      <c r="C18" s="39"/>
      <c r="D18" s="39"/>
      <c r="E18" s="39"/>
      <c r="F18" s="39"/>
      <c r="G18" s="39"/>
      <c r="H18" s="39"/>
      <c r="I18" s="39"/>
      <c r="J18" s="39"/>
    </row>
    <row r="19" spans="2:10" ht="21" customHeight="1">
      <c r="B19" s="39"/>
      <c r="C19" s="39"/>
      <c r="D19" s="39"/>
      <c r="E19" s="39"/>
      <c r="F19" s="39"/>
      <c r="G19" s="39"/>
      <c r="H19" s="39"/>
      <c r="I19" s="39"/>
      <c r="J19" s="39"/>
    </row>
    <row r="20" spans="2:10" ht="21" customHeight="1">
      <c r="B20" s="39"/>
      <c r="C20" s="39"/>
      <c r="D20" s="39"/>
      <c r="E20" s="39"/>
      <c r="F20" s="39"/>
      <c r="G20" s="39"/>
      <c r="H20" s="39"/>
      <c r="I20" s="39"/>
      <c r="J20" s="39"/>
    </row>
    <row r="21" spans="2:10" ht="21" customHeight="1">
      <c r="B21" s="39"/>
      <c r="C21" s="39"/>
      <c r="D21" s="39"/>
      <c r="E21" s="39"/>
      <c r="F21" s="39"/>
      <c r="G21" s="39"/>
      <c r="H21" s="39"/>
      <c r="I21" s="39"/>
      <c r="J21" s="39"/>
    </row>
    <row r="22" spans="2:10" ht="21" customHeight="1">
      <c r="B22" s="39"/>
      <c r="C22" s="39"/>
      <c r="D22" s="39"/>
      <c r="E22" s="39"/>
      <c r="F22" s="39"/>
      <c r="G22" s="39"/>
      <c r="H22" s="39"/>
      <c r="I22" s="39"/>
      <c r="J22" s="39"/>
    </row>
    <row r="23" spans="2:10" ht="21" customHeight="1">
      <c r="B23" s="39"/>
      <c r="C23" s="39"/>
      <c r="D23" s="39"/>
      <c r="E23" s="39"/>
      <c r="F23" s="39"/>
      <c r="G23" s="39"/>
      <c r="H23" s="39"/>
      <c r="I23" s="39"/>
      <c r="J23" s="39"/>
    </row>
    <row r="25" spans="2:10" ht="21" customHeight="1">
      <c r="B25" s="39"/>
      <c r="C25" s="39"/>
      <c r="D25" s="39"/>
      <c r="E25" s="39"/>
      <c r="F25" s="39"/>
      <c r="G25" s="39"/>
      <c r="H25" s="39"/>
      <c r="I25" s="39"/>
      <c r="J25" s="39"/>
    </row>
    <row r="26" spans="2:10" ht="21" customHeight="1">
      <c r="B26" s="39"/>
      <c r="C26" s="39"/>
      <c r="D26" s="39"/>
      <c r="E26" s="39"/>
      <c r="F26" s="39"/>
      <c r="G26" s="39"/>
      <c r="H26" s="39"/>
      <c r="I26" s="39"/>
      <c r="J26" s="39"/>
    </row>
    <row r="27" spans="2:10" ht="21" customHeight="1">
      <c r="B27" s="39"/>
      <c r="C27" s="39"/>
      <c r="D27" s="39"/>
      <c r="E27" s="39"/>
      <c r="F27" s="39"/>
      <c r="G27" s="39"/>
      <c r="H27" s="39"/>
      <c r="I27" s="39"/>
      <c r="J27" s="39"/>
    </row>
    <row r="28" spans="2:10" ht="21" customHeight="1">
      <c r="B28" s="39"/>
      <c r="C28" s="39"/>
      <c r="D28" s="39"/>
      <c r="E28" s="39"/>
      <c r="F28" s="39"/>
      <c r="G28" s="39"/>
      <c r="H28" s="39"/>
      <c r="I28" s="39"/>
      <c r="J28" s="39"/>
    </row>
  </sheetData>
  <protectedRanges>
    <protectedRange sqref="B8:J11 E6:J7" name="نطاق1_1_2"/>
    <protectedRange sqref="A3 B4:M4" name="نطاق1_1"/>
    <protectedRange sqref="A6:A10" name="نطاق1_1_2_1"/>
    <protectedRange sqref="B6:D7" name="نطاق1_1_2_2"/>
  </protectedRanges>
  <mergeCells count="8">
    <mergeCell ref="A12:E12"/>
    <mergeCell ref="A3:J4"/>
    <mergeCell ref="K6:K8"/>
    <mergeCell ref="A5:C5"/>
    <mergeCell ref="A6:A7"/>
    <mergeCell ref="B6:D6"/>
    <mergeCell ref="E6:G6"/>
    <mergeCell ref="H6:J6"/>
  </mergeCells>
  <hyperlinks>
    <hyperlink ref="J12" location="Index!A1" display="Back to index" xr:uid="{0366224B-39F8-4DCD-9BA9-154EBEDA8EC4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dimension ref="A1:M20"/>
  <sheetViews>
    <sheetView showGridLines="0" view="pageBreakPreview" zoomScale="90" zoomScaleNormal="86" zoomScaleSheetLayoutView="90" zoomScalePageLayoutView="70" workbookViewId="0">
      <selection activeCell="C2" sqref="C2"/>
    </sheetView>
  </sheetViews>
  <sheetFormatPr defaultColWidth="16.7265625" defaultRowHeight="21" customHeight="1"/>
  <cols>
    <col min="1" max="16384" width="16.7265625" style="4"/>
  </cols>
  <sheetData>
    <row r="1" spans="1:13" ht="21" customHeight="1">
      <c r="A1" s="24"/>
      <c r="B1" s="24"/>
    </row>
    <row r="2" spans="1:13" s="2" customFormat="1" ht="21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34"/>
      <c r="M2" s="35"/>
    </row>
    <row r="3" spans="1:13" s="2" customFormat="1" ht="21" customHeight="1">
      <c r="A3" s="312" t="s">
        <v>38</v>
      </c>
      <c r="B3" s="312"/>
      <c r="C3" s="312"/>
      <c r="D3" s="312"/>
      <c r="E3" s="312"/>
      <c r="F3" s="312"/>
      <c r="G3" s="312"/>
      <c r="H3" s="312"/>
      <c r="I3" s="312"/>
      <c r="J3" s="312"/>
      <c r="K3" s="257"/>
      <c r="L3" s="257"/>
      <c r="M3" s="257"/>
    </row>
    <row r="4" spans="1:13" s="5" customFormat="1" ht="2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257"/>
      <c r="L4" s="257"/>
      <c r="M4" s="257"/>
    </row>
    <row r="5" spans="1:13" s="3" customFormat="1" ht="21" customHeight="1">
      <c r="A5" s="296" t="s">
        <v>138</v>
      </c>
      <c r="B5" s="297"/>
      <c r="C5" s="297"/>
      <c r="D5" s="26"/>
      <c r="E5" s="26"/>
      <c r="F5" s="26"/>
      <c r="G5" s="26"/>
      <c r="H5" s="26"/>
      <c r="I5" s="26"/>
      <c r="J5" s="26"/>
    </row>
    <row r="6" spans="1:13" ht="21" customHeight="1">
      <c r="A6" s="301" t="s">
        <v>93</v>
      </c>
      <c r="B6" s="315" t="s">
        <v>95</v>
      </c>
      <c r="C6" s="316"/>
      <c r="D6" s="317"/>
      <c r="E6" s="315" t="s">
        <v>94</v>
      </c>
      <c r="F6" s="316"/>
      <c r="G6" s="317"/>
      <c r="H6" s="315" t="s">
        <v>59</v>
      </c>
      <c r="I6" s="316"/>
      <c r="J6" s="317"/>
      <c r="K6" s="306"/>
      <c r="L6" s="307"/>
    </row>
    <row r="7" spans="1:13" ht="21" customHeight="1">
      <c r="A7" s="302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306"/>
      <c r="L7" s="307"/>
    </row>
    <row r="8" spans="1:13" ht="21" customHeight="1">
      <c r="A8" s="78" t="s">
        <v>73</v>
      </c>
      <c r="B8" s="79">
        <v>124029</v>
      </c>
      <c r="C8" s="79">
        <v>130085</v>
      </c>
      <c r="D8" s="79">
        <v>254114</v>
      </c>
      <c r="E8" s="79">
        <f>H8-B8</f>
        <v>489</v>
      </c>
      <c r="F8" s="79">
        <f>I8-C8</f>
        <v>570</v>
      </c>
      <c r="G8" s="79">
        <f>E8+F8</f>
        <v>1059</v>
      </c>
      <c r="H8" s="79">
        <v>124518</v>
      </c>
      <c r="I8" s="79">
        <v>130655</v>
      </c>
      <c r="J8" s="79">
        <v>255173</v>
      </c>
      <c r="K8" s="306"/>
      <c r="L8" s="307"/>
    </row>
    <row r="9" spans="1:13" ht="21" customHeight="1">
      <c r="A9" s="78" t="s">
        <v>74</v>
      </c>
      <c r="B9" s="80">
        <v>160942</v>
      </c>
      <c r="C9" s="80">
        <v>146644</v>
      </c>
      <c r="D9" s="80">
        <v>307586</v>
      </c>
      <c r="E9" s="80">
        <f t="shared" ref="E9:E11" si="0">H9-B9</f>
        <v>5573</v>
      </c>
      <c r="F9" s="80">
        <f t="shared" ref="F9:F11" si="1">I9-C9</f>
        <v>6048</v>
      </c>
      <c r="G9" s="80">
        <f t="shared" ref="G9:G11" si="2">E9+F9</f>
        <v>11621</v>
      </c>
      <c r="H9" s="80">
        <v>166515</v>
      </c>
      <c r="I9" s="80">
        <v>152692</v>
      </c>
      <c r="J9" s="80">
        <v>319207</v>
      </c>
      <c r="K9" s="27"/>
      <c r="L9" s="25"/>
    </row>
    <row r="10" spans="1:13" ht="21" customHeight="1">
      <c r="A10" s="78" t="s">
        <v>75</v>
      </c>
      <c r="B10" s="79">
        <v>194882</v>
      </c>
      <c r="C10" s="79">
        <v>180787</v>
      </c>
      <c r="D10" s="79">
        <v>375669</v>
      </c>
      <c r="E10" s="79">
        <f t="shared" si="0"/>
        <v>13025</v>
      </c>
      <c r="F10" s="79">
        <f t="shared" si="1"/>
        <v>12204</v>
      </c>
      <c r="G10" s="79">
        <f t="shared" si="2"/>
        <v>25229</v>
      </c>
      <c r="H10" s="79">
        <v>207907</v>
      </c>
      <c r="I10" s="79">
        <v>192991</v>
      </c>
      <c r="J10" s="79">
        <v>400898</v>
      </c>
      <c r="K10" s="27"/>
      <c r="L10" s="25"/>
    </row>
    <row r="11" spans="1:13" ht="21" customHeight="1">
      <c r="A11" s="78" t="s">
        <v>59</v>
      </c>
      <c r="B11" s="81">
        <v>479853</v>
      </c>
      <c r="C11" s="81">
        <v>457516</v>
      </c>
      <c r="D11" s="81">
        <v>937369</v>
      </c>
      <c r="E11" s="81">
        <f t="shared" si="0"/>
        <v>19087</v>
      </c>
      <c r="F11" s="81">
        <f t="shared" si="1"/>
        <v>18822</v>
      </c>
      <c r="G11" s="81">
        <f t="shared" si="2"/>
        <v>37909</v>
      </c>
      <c r="H11" s="81">
        <v>498940</v>
      </c>
      <c r="I11" s="81">
        <v>476338</v>
      </c>
      <c r="J11" s="81">
        <v>975278</v>
      </c>
      <c r="K11" s="71"/>
      <c r="L11" s="25"/>
    </row>
    <row r="12" spans="1:13" s="33" customFormat="1" ht="18.399999999999999" customHeight="1">
      <c r="A12" s="310" t="s">
        <v>70</v>
      </c>
      <c r="B12" s="311"/>
      <c r="C12" s="311"/>
      <c r="D12" s="311"/>
      <c r="E12" s="311"/>
      <c r="F12" s="44"/>
      <c r="G12" s="44"/>
      <c r="H12" s="44"/>
      <c r="I12" s="44"/>
      <c r="J12" s="253" t="s">
        <v>56</v>
      </c>
      <c r="K12" s="23"/>
    </row>
    <row r="13" spans="1:13" ht="19.149999999999999" customHeight="1">
      <c r="A13" s="264" t="s">
        <v>128</v>
      </c>
      <c r="B13" s="265"/>
      <c r="C13" s="265"/>
      <c r="D13" s="265"/>
      <c r="E13" s="265"/>
      <c r="F13" s="201"/>
      <c r="G13" s="201"/>
      <c r="H13" s="201"/>
      <c r="I13" s="201"/>
      <c r="J13" s="201"/>
    </row>
    <row r="15" spans="1:13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3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</sheetData>
  <protectedRanges>
    <protectedRange sqref="D5:J5" name="نطاق1_3_1"/>
    <protectedRange sqref="B8:J8 B9:D10 H9:J10 E9:G11" name="نطاق1_1_2_1"/>
    <protectedRange sqref="A3 B4:M4" name="نطاق1_3_2"/>
    <protectedRange sqref="A5:C5" name="نطاق1_3_1_1"/>
    <protectedRange sqref="A6:A7" name="نطاق1_1_2_3"/>
    <protectedRange sqref="A8:A10" name="نطاق1_1_2_1_1"/>
    <protectedRange sqref="E6:J7" name="نطاق1_1_2_4"/>
    <protectedRange sqref="B6:D7" name="نطاق1_1_2_2_1"/>
  </protectedRanges>
  <mergeCells count="8">
    <mergeCell ref="A12:E12"/>
    <mergeCell ref="A3:J4"/>
    <mergeCell ref="K6:L8"/>
    <mergeCell ref="A5:C5"/>
    <mergeCell ref="A6:A7"/>
    <mergeCell ref="B6:D6"/>
    <mergeCell ref="E6:G6"/>
    <mergeCell ref="H6:J6"/>
  </mergeCells>
  <hyperlinks>
    <hyperlink ref="J12" location="Index!A1" display="Back to index" xr:uid="{7467BC40-751B-4559-80E1-D756CE51F4C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dimension ref="A1:M22"/>
  <sheetViews>
    <sheetView showGridLines="0" view="pageBreakPreview" zoomScale="90" zoomScaleNormal="87" zoomScaleSheetLayoutView="90" zoomScalePageLayoutView="70" workbookViewId="0">
      <selection activeCell="C2" sqref="C2"/>
    </sheetView>
  </sheetViews>
  <sheetFormatPr defaultColWidth="16.7265625" defaultRowHeight="21" customHeight="1"/>
  <cols>
    <col min="1" max="16384" width="16.7265625" style="4"/>
  </cols>
  <sheetData>
    <row r="1" spans="1:13" ht="21" customHeight="1">
      <c r="A1" s="24"/>
      <c r="B1" s="24"/>
      <c r="C1" s="38"/>
      <c r="D1" s="38"/>
    </row>
    <row r="2" spans="1:13" s="12" customFormat="1" ht="21" customHeight="1">
      <c r="A2" s="24"/>
      <c r="B2" s="24"/>
      <c r="C2" s="38"/>
      <c r="D2" s="38"/>
      <c r="E2" s="11"/>
      <c r="F2" s="11"/>
      <c r="G2" s="11"/>
      <c r="H2" s="11"/>
      <c r="I2" s="11"/>
      <c r="J2" s="11"/>
    </row>
    <row r="3" spans="1:13" s="12" customFormat="1" ht="21" customHeight="1">
      <c r="A3" s="312" t="s">
        <v>39</v>
      </c>
      <c r="B3" s="312"/>
      <c r="C3" s="312"/>
      <c r="D3" s="312"/>
      <c r="E3" s="312"/>
      <c r="F3" s="312"/>
      <c r="G3" s="312"/>
      <c r="H3" s="312"/>
      <c r="I3" s="312"/>
      <c r="J3" s="312"/>
      <c r="K3" s="257"/>
      <c r="L3" s="257"/>
      <c r="M3" s="257"/>
    </row>
    <row r="4" spans="1:13" s="5" customFormat="1" ht="2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257"/>
      <c r="L4" s="257"/>
      <c r="M4" s="257"/>
    </row>
    <row r="5" spans="1:13" s="3" customFormat="1" ht="21" customHeight="1">
      <c r="A5" s="318" t="s">
        <v>139</v>
      </c>
      <c r="B5" s="318"/>
      <c r="C5" s="318"/>
      <c r="D5" s="172"/>
      <c r="E5" s="172"/>
      <c r="F5" s="172"/>
      <c r="G5" s="172"/>
      <c r="H5" s="172"/>
      <c r="I5" s="172"/>
      <c r="J5" s="172"/>
    </row>
    <row r="6" spans="1:13" ht="21" customHeight="1">
      <c r="A6" s="314" t="s">
        <v>93</v>
      </c>
      <c r="B6" s="315" t="s">
        <v>95</v>
      </c>
      <c r="C6" s="316"/>
      <c r="D6" s="317"/>
      <c r="E6" s="315" t="s">
        <v>94</v>
      </c>
      <c r="F6" s="316"/>
      <c r="G6" s="317"/>
      <c r="H6" s="315" t="s">
        <v>59</v>
      </c>
      <c r="I6" s="316"/>
      <c r="J6" s="317"/>
      <c r="K6" s="306"/>
      <c r="L6" s="307"/>
    </row>
    <row r="7" spans="1:13" ht="21" customHeight="1">
      <c r="A7" s="31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306"/>
      <c r="L7" s="307"/>
    </row>
    <row r="8" spans="1:13" ht="21" customHeight="1">
      <c r="A8" s="78" t="s">
        <v>73</v>
      </c>
      <c r="B8" s="222">
        <v>98028</v>
      </c>
      <c r="C8" s="222">
        <v>42946</v>
      </c>
      <c r="D8" s="222">
        <v>140974</v>
      </c>
      <c r="E8" s="222">
        <f>H8-B8</f>
        <v>1062</v>
      </c>
      <c r="F8" s="225">
        <f>I8-C8</f>
        <v>0</v>
      </c>
      <c r="G8" s="222">
        <f>E8+F8</f>
        <v>1062</v>
      </c>
      <c r="H8" s="222">
        <v>99090</v>
      </c>
      <c r="I8" s="222">
        <v>42946</v>
      </c>
      <c r="J8" s="222">
        <v>142036</v>
      </c>
      <c r="K8" s="306"/>
      <c r="L8" s="307"/>
    </row>
    <row r="9" spans="1:13" ht="21" customHeight="1">
      <c r="A9" s="78" t="s">
        <v>74</v>
      </c>
      <c r="B9" s="223">
        <v>243045</v>
      </c>
      <c r="C9" s="223">
        <v>72924</v>
      </c>
      <c r="D9" s="223">
        <v>315969</v>
      </c>
      <c r="E9" s="223">
        <f t="shared" ref="E9:E11" si="0">H9-B9</f>
        <v>9845</v>
      </c>
      <c r="F9" s="223">
        <f t="shared" ref="F9:F11" si="1">I9-C9</f>
        <v>2687</v>
      </c>
      <c r="G9" s="223">
        <f t="shared" ref="G9:G11" si="2">E9+F9</f>
        <v>12532</v>
      </c>
      <c r="H9" s="223">
        <v>252890</v>
      </c>
      <c r="I9" s="223">
        <v>75611</v>
      </c>
      <c r="J9" s="223">
        <v>328501</v>
      </c>
      <c r="K9" s="25"/>
      <c r="L9" s="25"/>
    </row>
    <row r="10" spans="1:13" ht="21" customHeight="1">
      <c r="A10" s="78" t="s">
        <v>75</v>
      </c>
      <c r="B10" s="222">
        <v>423636</v>
      </c>
      <c r="C10" s="222">
        <v>102744</v>
      </c>
      <c r="D10" s="222">
        <v>526380</v>
      </c>
      <c r="E10" s="222">
        <f t="shared" si="0"/>
        <v>7664</v>
      </c>
      <c r="F10" s="222">
        <f t="shared" si="1"/>
        <v>4334</v>
      </c>
      <c r="G10" s="222">
        <f t="shared" si="2"/>
        <v>11998</v>
      </c>
      <c r="H10" s="222">
        <v>431300</v>
      </c>
      <c r="I10" s="222">
        <v>107078</v>
      </c>
      <c r="J10" s="222">
        <v>538378</v>
      </c>
      <c r="K10" s="25"/>
      <c r="L10" s="25"/>
    </row>
    <row r="11" spans="1:13" ht="21" customHeight="1">
      <c r="A11" s="77" t="s">
        <v>59</v>
      </c>
      <c r="B11" s="224">
        <v>764709</v>
      </c>
      <c r="C11" s="224">
        <v>218614</v>
      </c>
      <c r="D11" s="224">
        <v>983323</v>
      </c>
      <c r="E11" s="224">
        <f t="shared" si="0"/>
        <v>18571</v>
      </c>
      <c r="F11" s="224">
        <f t="shared" si="1"/>
        <v>7021</v>
      </c>
      <c r="G11" s="224">
        <f t="shared" si="2"/>
        <v>25592</v>
      </c>
      <c r="H11" s="224">
        <v>783280</v>
      </c>
      <c r="I11" s="224">
        <v>225635</v>
      </c>
      <c r="J11" s="224">
        <v>1008915</v>
      </c>
      <c r="K11" s="71"/>
      <c r="L11" s="25"/>
    </row>
    <row r="12" spans="1:13" s="13" customFormat="1" ht="18" customHeight="1">
      <c r="A12" s="310" t="s">
        <v>70</v>
      </c>
      <c r="B12" s="311"/>
      <c r="C12" s="311"/>
      <c r="D12" s="311"/>
      <c r="E12" s="311"/>
      <c r="F12" s="44"/>
      <c r="G12" s="44"/>
      <c r="H12" s="44"/>
      <c r="I12" s="44"/>
      <c r="J12" s="253" t="s">
        <v>56</v>
      </c>
      <c r="K12" s="233"/>
    </row>
    <row r="13" spans="1:13" ht="18" customHeight="1">
      <c r="A13" s="264" t="s">
        <v>128</v>
      </c>
      <c r="B13" s="265"/>
      <c r="C13" s="265"/>
      <c r="D13" s="265"/>
      <c r="E13" s="265"/>
    </row>
    <row r="14" spans="1:13" ht="21" customHeight="1">
      <c r="B14" s="63"/>
      <c r="C14" s="63"/>
      <c r="D14" s="63"/>
      <c r="E14" s="63"/>
      <c r="F14" s="63"/>
      <c r="G14" s="63"/>
      <c r="H14" s="63"/>
      <c r="I14" s="63"/>
      <c r="J14" s="63"/>
    </row>
    <row r="15" spans="1:13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3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E21" s="39"/>
      <c r="F21" s="39"/>
      <c r="G21" s="39"/>
    </row>
    <row r="22" spans="2:10" ht="21" customHeight="1">
      <c r="E22" s="39"/>
      <c r="F22" s="39"/>
      <c r="G22" s="39"/>
    </row>
  </sheetData>
  <protectedRanges>
    <protectedRange sqref="B8:J8 B9:D10 H9:J10 E9:G11" name="نطاق1_1_2_1"/>
    <protectedRange sqref="A3 B4:M4" name="نطاق1_3_1"/>
    <protectedRange sqref="A6:A7" name="نطاق1_1_2_3"/>
    <protectedRange sqref="A8:A10" name="نطاق1_1_2_1_1"/>
    <protectedRange sqref="E6:J7" name="نطاق1_1_2_4"/>
    <protectedRange sqref="B6:D7" name="نطاق1_1_2_2_1"/>
  </protectedRanges>
  <mergeCells count="8">
    <mergeCell ref="A12:E12"/>
    <mergeCell ref="A3:J4"/>
    <mergeCell ref="K6:L8"/>
    <mergeCell ref="A5:C5"/>
    <mergeCell ref="A6:A7"/>
    <mergeCell ref="B6:D6"/>
    <mergeCell ref="E6:G6"/>
    <mergeCell ref="H6:J6"/>
  </mergeCells>
  <hyperlinks>
    <hyperlink ref="J12" location="Index!A1" display="Back to index" xr:uid="{4F852C33-187C-4099-8AA0-40175A3186C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view="pageBreakPreview" zoomScale="90" zoomScaleNormal="88" zoomScaleSheetLayoutView="90" zoomScalePageLayoutView="70" workbookViewId="0">
      <selection activeCell="C2" sqref="C2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5.5" customHeight="1">
      <c r="A2" s="24"/>
      <c r="B2" s="24"/>
      <c r="C2" s="11"/>
      <c r="D2" s="11"/>
      <c r="E2" s="29"/>
    </row>
    <row r="3" spans="1:19" ht="21" customHeight="1">
      <c r="A3" s="292" t="s">
        <v>40</v>
      </c>
      <c r="B3" s="293"/>
      <c r="C3" s="293"/>
      <c r="D3" s="293"/>
      <c r="E3" s="293"/>
    </row>
    <row r="4" spans="1:19" ht="21" customHeight="1">
      <c r="A4" s="294"/>
      <c r="B4" s="295"/>
      <c r="C4" s="295"/>
      <c r="D4" s="295"/>
      <c r="E4" s="295"/>
    </row>
    <row r="5" spans="1:19" s="7" customFormat="1" ht="21" customHeight="1">
      <c r="A5" s="296" t="s">
        <v>140</v>
      </c>
      <c r="B5" s="297"/>
      <c r="C5" s="26"/>
      <c r="D5" s="26"/>
      <c r="E5" s="26"/>
    </row>
    <row r="6" spans="1:19" s="8" customFormat="1" ht="31.9" customHeight="1">
      <c r="A6" s="77" t="s">
        <v>100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18.649999999999999" customHeight="1">
      <c r="A7" s="78" t="s">
        <v>101</v>
      </c>
      <c r="B7" s="79">
        <v>39745</v>
      </c>
      <c r="C7" s="79">
        <v>114556</v>
      </c>
      <c r="D7" s="79">
        <v>149431</v>
      </c>
      <c r="E7" s="79">
        <v>303732</v>
      </c>
      <c r="F7" s="43"/>
      <c r="G7" s="7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102</v>
      </c>
      <c r="B8" s="80">
        <v>346881</v>
      </c>
      <c r="C8" s="80">
        <v>506118</v>
      </c>
      <c r="D8" s="80">
        <v>696835</v>
      </c>
      <c r="E8" s="80">
        <v>1549834</v>
      </c>
      <c r="F8" s="43"/>
      <c r="G8" s="7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103</v>
      </c>
      <c r="B9" s="79">
        <v>10583</v>
      </c>
      <c r="C9" s="79">
        <v>27034</v>
      </c>
      <c r="D9" s="79">
        <v>93010</v>
      </c>
      <c r="E9" s="79">
        <v>130627</v>
      </c>
      <c r="F9" s="43"/>
      <c r="G9" s="7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59</v>
      </c>
      <c r="B10" s="81">
        <v>397209</v>
      </c>
      <c r="C10" s="81">
        <v>647708</v>
      </c>
      <c r="D10" s="81">
        <v>939276</v>
      </c>
      <c r="E10" s="81">
        <v>1984193</v>
      </c>
      <c r="F10" s="176"/>
      <c r="G10" s="70"/>
    </row>
    <row r="11" spans="1:19" s="33" customFormat="1" ht="16.149999999999999" customHeight="1">
      <c r="A11" s="310" t="s">
        <v>70</v>
      </c>
      <c r="B11" s="311"/>
      <c r="C11" s="311"/>
      <c r="D11" s="333"/>
      <c r="E11" s="253" t="s">
        <v>56</v>
      </c>
      <c r="F11" s="233"/>
      <c r="G11" s="67"/>
    </row>
    <row r="12" spans="1:19" ht="15.4" customHeight="1">
      <c r="A12" s="336" t="s">
        <v>128</v>
      </c>
      <c r="B12" s="337"/>
      <c r="C12" s="337"/>
      <c r="D12" s="337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B13" s="68"/>
      <c r="C13" s="68"/>
      <c r="D13" s="68"/>
      <c r="E13" s="68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>
        <f t="shared" ref="B26:E26" si="0">ROUND(B12,0)</f>
        <v>0</v>
      </c>
      <c r="C26" s="68">
        <f t="shared" si="0"/>
        <v>0</v>
      </c>
      <c r="D26" s="68">
        <f t="shared" si="0"/>
        <v>0</v>
      </c>
      <c r="E26" s="68">
        <f t="shared" si="0"/>
        <v>0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</sheetData>
  <mergeCells count="4">
    <mergeCell ref="A5:B5"/>
    <mergeCell ref="A12:D12"/>
    <mergeCell ref="A3:E4"/>
    <mergeCell ref="A11:D11"/>
  </mergeCells>
  <hyperlinks>
    <hyperlink ref="E11" location="Index!A1" display="Back to index" xr:uid="{A442B009-3C98-4D42-9BF1-6B49A12D443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2"/>
  <sheetViews>
    <sheetView showGridLines="0" view="pageBreakPreview" zoomScale="90" zoomScaleNormal="88" zoomScaleSheetLayoutView="90" zoomScalePageLayoutView="70" workbookViewId="0">
      <selection activeCell="C18" sqref="C18"/>
    </sheetView>
  </sheetViews>
  <sheetFormatPr defaultColWidth="16.7265625" defaultRowHeight="21" customHeight="1"/>
  <cols>
    <col min="1" max="1" width="28.36328125" style="1" customWidth="1"/>
    <col min="2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1" customHeight="1">
      <c r="A2" s="24"/>
      <c r="B2" s="24"/>
      <c r="C2" s="11"/>
      <c r="D2" s="11"/>
      <c r="E2" s="29"/>
    </row>
    <row r="3" spans="1:19" ht="21" customHeight="1">
      <c r="A3" s="320" t="s">
        <v>41</v>
      </c>
      <c r="B3" s="321"/>
      <c r="C3" s="321"/>
      <c r="D3" s="321"/>
      <c r="E3" s="321"/>
    </row>
    <row r="4" spans="1:19" ht="21" customHeight="1">
      <c r="A4" s="322"/>
      <c r="B4" s="323"/>
      <c r="C4" s="323"/>
      <c r="D4" s="323"/>
      <c r="E4" s="323"/>
    </row>
    <row r="5" spans="1:19" s="7" customFormat="1" ht="21" customHeight="1">
      <c r="A5" s="296" t="s">
        <v>141</v>
      </c>
      <c r="B5" s="297"/>
      <c r="C5" s="26"/>
      <c r="D5" s="26"/>
      <c r="E5" s="26"/>
    </row>
    <row r="6" spans="1:19" s="8" customFormat="1" ht="30" customHeight="1">
      <c r="A6" s="77" t="s">
        <v>142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24" customHeight="1">
      <c r="A7" s="78" t="s">
        <v>143</v>
      </c>
      <c r="B7" s="79">
        <v>116458</v>
      </c>
      <c r="C7" s="79">
        <v>139555</v>
      </c>
      <c r="D7" s="79">
        <v>338047</v>
      </c>
      <c r="E7" s="79">
        <v>594060</v>
      </c>
      <c r="F7" s="43"/>
      <c r="G7" s="43"/>
      <c r="H7" s="43"/>
      <c r="I7" s="175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144</v>
      </c>
      <c r="B8" s="80">
        <v>147352</v>
      </c>
      <c r="C8" s="80">
        <v>231127</v>
      </c>
      <c r="D8" s="80">
        <v>157094</v>
      </c>
      <c r="E8" s="80">
        <v>535573</v>
      </c>
      <c r="F8" s="175"/>
      <c r="G8" s="175"/>
      <c r="H8" s="175"/>
      <c r="I8" s="175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145</v>
      </c>
      <c r="B9" s="79">
        <v>20545</v>
      </c>
      <c r="C9" s="79">
        <v>6347</v>
      </c>
      <c r="D9" s="79">
        <v>24991</v>
      </c>
      <c r="E9" s="79">
        <v>51883</v>
      </c>
      <c r="F9" s="175"/>
      <c r="G9" s="175"/>
      <c r="H9" s="175"/>
      <c r="I9" s="175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146</v>
      </c>
      <c r="B10" s="80">
        <v>17146</v>
      </c>
      <c r="C10" s="80">
        <v>18223</v>
      </c>
      <c r="D10" s="80">
        <v>21901</v>
      </c>
      <c r="E10" s="80">
        <v>57270</v>
      </c>
      <c r="F10" s="175"/>
      <c r="G10" s="175"/>
      <c r="H10" s="175"/>
      <c r="I10" s="175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19" s="10" customFormat="1" ht="21" customHeight="1">
      <c r="A11" s="78" t="s">
        <v>147</v>
      </c>
      <c r="B11" s="79">
        <v>36494</v>
      </c>
      <c r="C11" s="79">
        <v>94165</v>
      </c>
      <c r="D11" s="79">
        <v>90540</v>
      </c>
      <c r="E11" s="79">
        <v>221199</v>
      </c>
      <c r="F11" s="175"/>
      <c r="G11" s="175"/>
      <c r="H11" s="175"/>
      <c r="I11" s="175"/>
      <c r="J11" s="40"/>
      <c r="K11" s="40"/>
      <c r="L11" s="40"/>
      <c r="M11" s="40"/>
      <c r="N11" s="40"/>
      <c r="O11" s="40"/>
      <c r="P11" s="40"/>
      <c r="Q11" s="40"/>
      <c r="R11" s="40"/>
      <c r="S11" s="40"/>
    </row>
    <row r="12" spans="1:19" s="10" customFormat="1" ht="21" customHeight="1">
      <c r="A12" s="78" t="s">
        <v>148</v>
      </c>
      <c r="B12" s="221">
        <v>0</v>
      </c>
      <c r="C12" s="221">
        <v>0</v>
      </c>
      <c r="D12" s="80">
        <v>22792</v>
      </c>
      <c r="E12" s="80">
        <v>22792</v>
      </c>
      <c r="F12" s="175"/>
      <c r="G12" s="175"/>
      <c r="H12" s="175"/>
      <c r="I12" s="175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 s="10" customFormat="1" ht="21" customHeight="1">
      <c r="A13" s="78" t="s">
        <v>59</v>
      </c>
      <c r="B13" s="81">
        <v>337995</v>
      </c>
      <c r="C13" s="81">
        <v>489417</v>
      </c>
      <c r="D13" s="81">
        <v>655365</v>
      </c>
      <c r="E13" s="81">
        <v>1482777</v>
      </c>
      <c r="F13" s="175"/>
      <c r="G13" s="175"/>
      <c r="H13" s="175"/>
      <c r="I13" s="175"/>
    </row>
    <row r="14" spans="1:19" s="33" customFormat="1" ht="16.149999999999999" customHeight="1">
      <c r="A14" s="280" t="s">
        <v>70</v>
      </c>
      <c r="B14" s="281"/>
      <c r="C14" s="281"/>
      <c r="D14" s="319"/>
      <c r="E14" s="253" t="s">
        <v>56</v>
      </c>
      <c r="F14" s="233"/>
      <c r="G14" s="67"/>
    </row>
    <row r="15" spans="1:19" ht="24.5" customHeight="1">
      <c r="A15" s="338" t="s">
        <v>149</v>
      </c>
      <c r="B15" s="339"/>
      <c r="C15" s="339"/>
      <c r="D15" s="339"/>
      <c r="E15" s="194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/>
      <c r="C28" s="68"/>
      <c r="D28" s="68"/>
      <c r="E28" s="68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B29" s="68"/>
      <c r="C29" s="68"/>
      <c r="D29" s="68"/>
      <c r="E29" s="68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B30" s="68"/>
      <c r="C30" s="68"/>
      <c r="D30" s="68"/>
      <c r="E30" s="68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B31" s="68"/>
      <c r="C31" s="68"/>
      <c r="D31" s="68"/>
      <c r="E31" s="68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B32" s="68"/>
      <c r="C32" s="68"/>
      <c r="D32" s="68"/>
      <c r="E32" s="68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 ht="21" customHeight="1">
      <c r="B33" s="68">
        <f t="shared" ref="B33:E33" si="0">ROUND(B15,0)</f>
        <v>0</v>
      </c>
      <c r="C33" s="68">
        <f t="shared" si="0"/>
        <v>0</v>
      </c>
      <c r="D33" s="68">
        <f t="shared" si="0"/>
        <v>0</v>
      </c>
      <c r="E33" s="68">
        <f t="shared" si="0"/>
        <v>0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2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2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2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2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2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2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2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2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2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2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2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2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2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  <row r="178" spans="8:19" ht="21" customHeight="1"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</row>
    <row r="179" spans="8:19" ht="21" customHeight="1"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</row>
    <row r="180" spans="8:19" ht="21" customHeight="1"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</row>
    <row r="181" spans="8:19" ht="21" customHeight="1"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</row>
    <row r="182" spans="8:19" ht="21" customHeight="1"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</row>
  </sheetData>
  <mergeCells count="4">
    <mergeCell ref="A5:B5"/>
    <mergeCell ref="A3:E4"/>
    <mergeCell ref="A14:D14"/>
    <mergeCell ref="A15:D15"/>
  </mergeCells>
  <hyperlinks>
    <hyperlink ref="E14" location="Index!A1" display="Back to index" xr:uid="{2FB84071-CD11-4740-AFE5-EA37DD2D69F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77"/>
  <sheetViews>
    <sheetView showGridLines="0" view="pageBreakPreview" zoomScale="90" zoomScaleNormal="88" zoomScaleSheetLayoutView="90" zoomScalePageLayoutView="70" workbookViewId="0">
      <selection activeCell="B2" sqref="B2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4"/>
      <c r="B1" s="24"/>
      <c r="C1" s="28"/>
      <c r="D1" s="28"/>
      <c r="E1" s="28"/>
    </row>
    <row r="2" spans="1:19" ht="21" customHeight="1">
      <c r="A2" s="24"/>
      <c r="B2" s="24"/>
      <c r="C2" s="11"/>
      <c r="D2" s="11"/>
      <c r="E2" s="29"/>
    </row>
    <row r="3" spans="1:19" ht="21" customHeight="1">
      <c r="A3" s="312" t="s">
        <v>42</v>
      </c>
      <c r="B3" s="312"/>
      <c r="C3" s="312"/>
      <c r="D3" s="312"/>
      <c r="E3" s="312"/>
      <c r="G3"/>
    </row>
    <row r="4" spans="1:19" ht="21" customHeight="1">
      <c r="A4" s="312"/>
      <c r="B4" s="312"/>
      <c r="C4" s="312"/>
      <c r="D4" s="312"/>
      <c r="E4" s="312"/>
    </row>
    <row r="5" spans="1:19" s="7" customFormat="1" ht="21" customHeight="1">
      <c r="A5" s="296" t="s">
        <v>150</v>
      </c>
      <c r="B5" s="297"/>
      <c r="C5" s="26"/>
      <c r="D5" s="26"/>
      <c r="E5" s="26"/>
    </row>
    <row r="6" spans="1:19" s="8" customFormat="1" ht="36.4" customHeight="1">
      <c r="A6" s="77" t="s">
        <v>105</v>
      </c>
      <c r="B6" s="77" t="s">
        <v>73</v>
      </c>
      <c r="C6" s="77" t="s">
        <v>74</v>
      </c>
      <c r="D6" s="77" t="s">
        <v>75</v>
      </c>
      <c r="E6" s="157" t="s">
        <v>59</v>
      </c>
      <c r="F6" s="30"/>
    </row>
    <row r="7" spans="1:19" s="10" customFormat="1" ht="21" customHeight="1">
      <c r="A7" s="87" t="s">
        <v>106</v>
      </c>
      <c r="B7" s="222">
        <v>395818</v>
      </c>
      <c r="C7" s="222">
        <v>646520</v>
      </c>
      <c r="D7" s="222">
        <v>937668</v>
      </c>
      <c r="E7" s="222">
        <v>1980006</v>
      </c>
      <c r="F7" s="176"/>
      <c r="G7" s="176"/>
      <c r="H7" s="176"/>
      <c r="I7" s="176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10" customFormat="1" ht="21" customHeight="1">
      <c r="A8" s="78" t="s">
        <v>107</v>
      </c>
      <c r="B8" s="227">
        <v>0</v>
      </c>
      <c r="C8" s="223">
        <v>1188</v>
      </c>
      <c r="D8" s="223">
        <v>1052</v>
      </c>
      <c r="E8" s="223">
        <v>2240</v>
      </c>
      <c r="F8" s="176"/>
      <c r="G8" s="176"/>
      <c r="H8" s="176"/>
      <c r="I8" s="176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s="10" customFormat="1" ht="21" customHeight="1">
      <c r="A9" s="78" t="s">
        <v>109</v>
      </c>
      <c r="B9" s="222">
        <v>1391</v>
      </c>
      <c r="C9" s="226">
        <v>0</v>
      </c>
      <c r="D9" s="222">
        <v>556</v>
      </c>
      <c r="E9" s="222">
        <v>1947</v>
      </c>
      <c r="F9" s="176"/>
      <c r="G9" s="176"/>
      <c r="H9" s="176"/>
      <c r="I9" s="176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19" s="10" customFormat="1" ht="21" customHeight="1">
      <c r="A10" s="78" t="s">
        <v>59</v>
      </c>
      <c r="B10" s="228">
        <v>397209</v>
      </c>
      <c r="C10" s="228">
        <v>647708</v>
      </c>
      <c r="D10" s="228">
        <v>939276</v>
      </c>
      <c r="E10" s="228">
        <v>1984193</v>
      </c>
      <c r="F10" s="176"/>
      <c r="G10" s="176"/>
      <c r="H10" s="176"/>
      <c r="I10" s="176"/>
    </row>
    <row r="11" spans="1:19" s="33" customFormat="1" ht="17.649999999999999" customHeight="1">
      <c r="A11" s="310" t="s">
        <v>70</v>
      </c>
      <c r="B11" s="311"/>
      <c r="C11" s="311"/>
      <c r="D11" s="333"/>
      <c r="E11" s="253" t="s">
        <v>56</v>
      </c>
      <c r="F11" s="233"/>
      <c r="G11" s="67"/>
    </row>
    <row r="12" spans="1:19" ht="29" customHeight="1">
      <c r="A12" s="336" t="s">
        <v>128</v>
      </c>
      <c r="B12" s="337"/>
      <c r="C12" s="337"/>
      <c r="D12" s="337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ht="21" customHeight="1"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ht="21" customHeight="1">
      <c r="B14" s="68"/>
      <c r="C14" s="68"/>
      <c r="D14" s="68"/>
      <c r="E14" s="68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ht="21" customHeight="1">
      <c r="B15" s="68"/>
      <c r="C15" s="68"/>
      <c r="D15" s="68"/>
      <c r="E15" s="68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1" customHeight="1">
      <c r="B16" s="68"/>
      <c r="C16" s="68"/>
      <c r="D16" s="68"/>
      <c r="E16" s="68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2:19" ht="21" customHeight="1">
      <c r="B17" s="68"/>
      <c r="C17" s="68"/>
      <c r="D17" s="68"/>
      <c r="E17" s="68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2:19" ht="21" customHeight="1">
      <c r="B18" s="68"/>
      <c r="C18" s="68"/>
      <c r="D18" s="68"/>
      <c r="E18" s="68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2:19" ht="21" customHeight="1">
      <c r="B19" s="68"/>
      <c r="C19" s="68"/>
      <c r="D19" s="68"/>
      <c r="E19" s="68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2:19" ht="21" customHeight="1">
      <c r="B20" s="68"/>
      <c r="C20" s="68"/>
      <c r="D20" s="68"/>
      <c r="E20" s="68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ht="21" customHeight="1">
      <c r="B21" s="68"/>
      <c r="C21" s="68"/>
      <c r="D21" s="68"/>
      <c r="E21" s="6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2:19" ht="21" customHeight="1">
      <c r="B22" s="68"/>
      <c r="C22" s="68"/>
      <c r="D22" s="68"/>
      <c r="E22" s="68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2:19" ht="21" customHeight="1">
      <c r="B23" s="68"/>
      <c r="C23" s="68"/>
      <c r="D23" s="68"/>
      <c r="E23" s="6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2:19" ht="21" customHeight="1">
      <c r="B24" s="68"/>
      <c r="C24" s="68"/>
      <c r="D24" s="68"/>
      <c r="E24" s="68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2:19" ht="21" customHeight="1">
      <c r="B25" s="68"/>
      <c r="C25" s="68"/>
      <c r="D25" s="68"/>
      <c r="E25" s="68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2:19" ht="21" customHeight="1">
      <c r="B26" s="68"/>
      <c r="C26" s="68"/>
      <c r="D26" s="68"/>
      <c r="E26" s="68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ht="21" customHeight="1">
      <c r="B27" s="68"/>
      <c r="C27" s="68"/>
      <c r="D27" s="68"/>
      <c r="E27" s="68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ht="21" customHeight="1">
      <c r="B28" s="68">
        <f t="shared" ref="B28:E28" si="0">ROUND(B12,0)</f>
        <v>0</v>
      </c>
      <c r="C28" s="68">
        <f t="shared" si="0"/>
        <v>0</v>
      </c>
      <c r="D28" s="68">
        <f t="shared" si="0"/>
        <v>0</v>
      </c>
      <c r="E28" s="68">
        <f t="shared" si="0"/>
        <v>0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2:19" ht="21" customHeight="1"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2:19" ht="21" customHeight="1"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2:19" ht="21" customHeight="1"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2:19" ht="21" customHeight="1"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8:19" ht="21" customHeight="1"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8:19" ht="21" customHeight="1"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8:19" ht="21" customHeight="1"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8:19" ht="21" customHeight="1"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8:19" ht="21" customHeight="1"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8:19" ht="21" customHeight="1"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8:19" ht="21" customHeight="1"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8:19" ht="21" customHeight="1"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8:19" ht="21" customHeight="1"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8:19" ht="21" customHeight="1"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8:19" ht="21" customHeight="1"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8:19" ht="21" customHeight="1"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8:19" ht="21" customHeight="1"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8:19" ht="21" customHeight="1"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8:19" ht="21" customHeight="1"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8:19" ht="21" customHeight="1"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8:19" ht="21" customHeight="1"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8:19" ht="21" customHeight="1"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8:19" ht="21" customHeight="1"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8:19" ht="21" customHeight="1"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8:19" ht="21" customHeight="1"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8:19" ht="21" customHeight="1"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8:19" ht="21" customHeight="1"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8:19" ht="21" customHeight="1"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8:19" ht="21" customHeight="1"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8:19" ht="21" customHeight="1"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8:19" ht="21" customHeight="1"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8:19" ht="21" customHeight="1"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8:19" ht="21" customHeight="1"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8:19" ht="21" customHeight="1"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8:19" ht="21" customHeight="1"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8:19" ht="21" customHeight="1"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8:19" ht="21" customHeight="1"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8:19" ht="21" customHeight="1"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8:19" ht="21" customHeight="1"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8:19" ht="21" customHeight="1"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8:19" ht="21" customHeight="1"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8:19" ht="21" customHeight="1"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8:19" ht="21" customHeight="1"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8:19" ht="21" customHeight="1"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8:19" ht="21" customHeight="1"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8:19" ht="21" customHeight="1"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8:19" ht="21" customHeight="1"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8:19" ht="21" customHeight="1"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8:19" ht="21" customHeight="1"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8:19" ht="21" customHeight="1"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8:19" ht="21" customHeight="1"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8:19" ht="21" customHeight="1"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</row>
    <row r="81" spans="8:19" ht="21" customHeight="1"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</row>
    <row r="82" spans="8:19" ht="21" customHeight="1"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8:19" ht="21" customHeight="1"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8:19" ht="21" customHeight="1"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</row>
    <row r="85" spans="8:19" ht="21" customHeight="1"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8:19" ht="21" customHeight="1"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</row>
    <row r="87" spans="8:19" ht="21" customHeight="1"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</row>
    <row r="88" spans="8:19" ht="21" customHeight="1"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8:19" ht="21" customHeight="1"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</row>
    <row r="90" spans="8:19" ht="21" customHeight="1"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</row>
    <row r="91" spans="8:19" ht="21" customHeight="1"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8:19" ht="21" customHeight="1"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</row>
    <row r="93" spans="8:19" ht="21" customHeight="1"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8:19" ht="21" customHeight="1"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8:19" ht="21" customHeight="1"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8:19" ht="21" customHeight="1"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8:19" ht="21" customHeight="1"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</row>
    <row r="98" spans="8:19" ht="21" customHeight="1"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8:19" ht="21" customHeight="1"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</row>
    <row r="100" spans="8:19" ht="21" customHeight="1"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</row>
    <row r="101" spans="8:19" ht="21" customHeight="1"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</row>
    <row r="102" spans="8:19" ht="21" customHeight="1"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8:19" ht="21" customHeight="1"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spans="8:19" ht="21" customHeight="1"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8:19" ht="21" customHeight="1"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</row>
    <row r="106" spans="8:19" ht="21" customHeight="1"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8:19" ht="21" customHeight="1"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</row>
    <row r="108" spans="8:19" ht="21" customHeight="1"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</row>
    <row r="109" spans="8:19" ht="21" customHeight="1"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</row>
    <row r="110" spans="8:19" ht="21" customHeight="1"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8:19" ht="21" customHeight="1"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</row>
    <row r="112" spans="8:19" ht="21" customHeight="1"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</row>
    <row r="113" spans="8:19" ht="21" customHeight="1"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</row>
    <row r="114" spans="8:19" ht="21" customHeight="1"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8:19" ht="21" customHeight="1"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</row>
    <row r="116" spans="8:19" ht="21" customHeight="1"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</row>
    <row r="117" spans="8:19" ht="21" customHeight="1"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</row>
    <row r="118" spans="8:19" ht="21" customHeight="1"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8:19" ht="21" customHeight="1"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8:19" ht="21" customHeight="1"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8:19" ht="21" customHeight="1"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</row>
    <row r="122" spans="8:19" ht="21" customHeight="1"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</row>
    <row r="123" spans="8:19" ht="21" customHeight="1"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8:19" ht="21" customHeight="1"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</row>
    <row r="125" spans="8:19" ht="21" customHeight="1"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</row>
    <row r="126" spans="8:19" ht="21" customHeight="1"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8:19" ht="21" customHeight="1"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8:19" ht="21" customHeight="1"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</row>
    <row r="129" spans="8:19" ht="21" customHeight="1"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</row>
    <row r="130" spans="8:19" ht="21" customHeight="1"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</row>
    <row r="131" spans="8:19" ht="21" customHeight="1"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8:19" ht="21" customHeight="1"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</row>
    <row r="133" spans="8:19" ht="21" customHeight="1"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8:19" ht="21" customHeight="1"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</row>
    <row r="135" spans="8:19" ht="21" customHeight="1"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8:19" ht="21" customHeight="1"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8:19" ht="21" customHeight="1"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</row>
    <row r="138" spans="8:19" ht="21" customHeight="1"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</row>
    <row r="139" spans="8:19" ht="21" customHeight="1"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</row>
    <row r="140" spans="8:19" ht="21" customHeight="1"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8:19" ht="21" customHeight="1"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8:19" ht="21" customHeight="1"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</row>
    <row r="143" spans="8:19" ht="21" customHeight="1"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</row>
    <row r="144" spans="8:19" ht="21" customHeight="1"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</row>
    <row r="145" spans="8:19" ht="21" customHeight="1"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</row>
    <row r="146" spans="8:19" ht="21" customHeight="1"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</row>
    <row r="147" spans="8:19" ht="21" customHeight="1"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</row>
    <row r="148" spans="8:19" ht="21" customHeight="1"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</row>
    <row r="149" spans="8:19" ht="21" customHeight="1"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</row>
    <row r="150" spans="8:19" ht="21" customHeight="1"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</row>
    <row r="151" spans="8:19" ht="21" customHeight="1"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8:19" ht="21" customHeight="1"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8:19" ht="21" customHeight="1"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</row>
    <row r="154" spans="8:19" ht="21" customHeight="1"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</row>
    <row r="155" spans="8:19" ht="21" customHeight="1"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</row>
    <row r="156" spans="8:19" ht="21" customHeight="1"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</row>
    <row r="157" spans="8:19" ht="21" customHeight="1"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</row>
    <row r="158" spans="8:19" ht="21" customHeight="1"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8:19" ht="21" customHeight="1"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</row>
    <row r="160" spans="8:19" ht="21" customHeight="1"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</row>
    <row r="161" spans="8:19" ht="21" customHeight="1"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</row>
    <row r="162" spans="8:19" ht="21" customHeight="1"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</row>
    <row r="163" spans="8:19" ht="21" customHeight="1"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</row>
    <row r="164" spans="8:19" ht="21" customHeight="1"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</row>
    <row r="165" spans="8:19" ht="21" customHeight="1"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</row>
    <row r="166" spans="8:19" ht="21" customHeight="1"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</row>
    <row r="167" spans="8:19" ht="21" customHeight="1"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</row>
    <row r="168" spans="8:19" ht="21" customHeight="1"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</row>
    <row r="169" spans="8:19" ht="21" customHeight="1"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</row>
    <row r="170" spans="8:19" ht="21" customHeight="1"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</row>
    <row r="171" spans="8:19" ht="21" customHeight="1"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</row>
    <row r="172" spans="8:19" ht="21" customHeight="1"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</row>
    <row r="173" spans="8:19" ht="21" customHeight="1"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</row>
    <row r="174" spans="8:19" ht="21" customHeight="1"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</row>
    <row r="175" spans="8:19" ht="21" customHeight="1"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</row>
    <row r="176" spans="8:19" ht="21" customHeight="1"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</row>
    <row r="177" spans="8:19" ht="21" customHeight="1"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</row>
  </sheetData>
  <mergeCells count="4">
    <mergeCell ref="A5:B5"/>
    <mergeCell ref="A12:D12"/>
    <mergeCell ref="A3:E4"/>
    <mergeCell ref="A11:D11"/>
  </mergeCells>
  <hyperlinks>
    <hyperlink ref="E11" location="Index!A1" display="Back to index" xr:uid="{DFD2CE13-A594-4ECA-886A-2DBC07041C8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4AC0-8E63-4E0C-B008-6F74F840E378}">
  <dimension ref="A1:M17"/>
  <sheetViews>
    <sheetView showGridLines="0" view="pageBreakPreview" zoomScale="90" zoomScaleNormal="110" zoomScaleSheetLayoutView="90" workbookViewId="0">
      <selection activeCell="E6" sqref="E6"/>
    </sheetView>
  </sheetViews>
  <sheetFormatPr defaultColWidth="16.7265625" defaultRowHeight="21" customHeight="1"/>
  <cols>
    <col min="1" max="1" width="19.453125" style="121" customWidth="1"/>
    <col min="2" max="16384" width="16.7265625" style="121"/>
  </cols>
  <sheetData>
    <row r="1" spans="1:13" ht="21" customHeight="1">
      <c r="A1" s="177"/>
      <c r="B1" s="177"/>
      <c r="C1" s="177"/>
      <c r="E1" s="122"/>
    </row>
    <row r="2" spans="1:13" s="123" customFormat="1" ht="22.9" customHeight="1">
      <c r="A2" s="177"/>
      <c r="B2" s="177"/>
      <c r="C2" s="177"/>
    </row>
    <row r="3" spans="1:13" s="123" customFormat="1" ht="21" customHeight="1">
      <c r="A3" s="294" t="s">
        <v>7</v>
      </c>
      <c r="B3" s="295"/>
      <c r="C3" s="295"/>
      <c r="D3" s="295"/>
    </row>
    <row r="4" spans="1:13" ht="60" customHeight="1">
      <c r="A4" s="321" t="s">
        <v>43</v>
      </c>
      <c r="B4" s="321"/>
      <c r="C4" s="321"/>
      <c r="D4" s="321"/>
    </row>
    <row r="5" spans="1:13" ht="21" customHeight="1">
      <c r="A5" s="318" t="s">
        <v>151</v>
      </c>
      <c r="B5" s="318"/>
      <c r="C5" s="318"/>
      <c r="D5" s="266"/>
    </row>
    <row r="6" spans="1:13" ht="30.4" customHeight="1">
      <c r="A6" s="259" t="s">
        <v>93</v>
      </c>
      <c r="B6" s="259" t="s">
        <v>57</v>
      </c>
      <c r="C6" s="259" t="s">
        <v>58</v>
      </c>
      <c r="D6" s="259" t="s">
        <v>59</v>
      </c>
      <c r="M6" s="125"/>
    </row>
    <row r="7" spans="1:13" ht="21" customHeight="1">
      <c r="A7" s="260" t="s">
        <v>73</v>
      </c>
      <c r="B7" s="79">
        <v>659563</v>
      </c>
      <c r="C7" s="79">
        <v>754883</v>
      </c>
      <c r="D7" s="79">
        <v>1414446</v>
      </c>
      <c r="E7" s="130"/>
      <c r="F7" s="130"/>
      <c r="G7" s="130"/>
      <c r="H7" s="130"/>
      <c r="I7" s="125"/>
      <c r="J7" s="125"/>
      <c r="K7" s="125"/>
      <c r="M7" s="125"/>
    </row>
    <row r="8" spans="1:13" ht="21" customHeight="1">
      <c r="A8" s="259" t="s">
        <v>74</v>
      </c>
      <c r="B8" s="80">
        <v>654371</v>
      </c>
      <c r="C8" s="80">
        <v>711418</v>
      </c>
      <c r="D8" s="80">
        <v>1365789</v>
      </c>
      <c r="E8" s="130"/>
      <c r="F8" s="130"/>
      <c r="G8" s="130"/>
      <c r="H8" s="130"/>
      <c r="I8" s="125"/>
      <c r="J8" s="125"/>
      <c r="K8" s="125"/>
    </row>
    <row r="9" spans="1:13" ht="21" customHeight="1">
      <c r="A9" s="259" t="s">
        <v>75</v>
      </c>
      <c r="B9" s="79">
        <v>524189</v>
      </c>
      <c r="C9" s="79">
        <v>437036</v>
      </c>
      <c r="D9" s="79">
        <v>961225</v>
      </c>
      <c r="E9" s="130"/>
      <c r="F9" s="130"/>
      <c r="G9" s="130"/>
      <c r="H9" s="130"/>
      <c r="I9" s="125"/>
      <c r="J9" s="125"/>
      <c r="K9" s="125"/>
    </row>
    <row r="10" spans="1:13" ht="21" customHeight="1">
      <c r="A10" s="261" t="s">
        <v>59</v>
      </c>
      <c r="B10" s="179">
        <v>1838123</v>
      </c>
      <c r="C10" s="179">
        <v>1903337</v>
      </c>
      <c r="D10" s="179">
        <v>3741460</v>
      </c>
      <c r="E10" s="130"/>
      <c r="F10" s="130"/>
      <c r="G10" s="130"/>
      <c r="H10" s="130"/>
      <c r="I10" s="125"/>
      <c r="J10" s="125"/>
      <c r="K10" s="125"/>
    </row>
    <row r="11" spans="1:13" s="123" customFormat="1" ht="21" customHeight="1">
      <c r="A11" s="308" t="s">
        <v>152</v>
      </c>
      <c r="B11" s="309"/>
      <c r="C11" s="309"/>
      <c r="D11" s="253" t="s">
        <v>56</v>
      </c>
      <c r="E11" s="129"/>
    </row>
    <row r="12" spans="1:13" ht="31.5" customHeight="1">
      <c r="A12" s="324" t="s">
        <v>153</v>
      </c>
      <c r="B12" s="325"/>
      <c r="C12" s="325"/>
    </row>
    <row r="13" spans="1:13" ht="21" customHeight="1">
      <c r="B13" s="130"/>
      <c r="C13" s="130"/>
      <c r="D13" s="130"/>
      <c r="E13" s="126"/>
      <c r="G13" s="131"/>
      <c r="H13" s="131"/>
      <c r="I13" s="131"/>
    </row>
    <row r="14" spans="1:13" ht="21" customHeight="1">
      <c r="B14" s="204"/>
      <c r="C14" s="130"/>
      <c r="D14" s="130"/>
      <c r="H14" s="122"/>
    </row>
    <row r="15" spans="1:13" ht="21" customHeight="1">
      <c r="B15" s="205"/>
      <c r="C15" s="204"/>
      <c r="D15" s="130"/>
      <c r="E15" s="125"/>
    </row>
    <row r="16" spans="1:13" ht="21" customHeight="1">
      <c r="B16" s="125"/>
      <c r="C16" s="125"/>
      <c r="D16" s="125"/>
    </row>
    <row r="17" spans="2:3" ht="21" customHeight="1">
      <c r="B17" s="126"/>
      <c r="C17" s="126"/>
    </row>
  </sheetData>
  <protectedRanges>
    <protectedRange sqref="A6" name="نطاق1_1_1"/>
    <protectedRange sqref="A7:A9" name="نطاق1_1_3_1"/>
    <protectedRange sqref="A10" name="نطاق1_6_1"/>
  </protectedRanges>
  <mergeCells count="5">
    <mergeCell ref="A12:C12"/>
    <mergeCell ref="A5:C5"/>
    <mergeCell ref="A3:D3"/>
    <mergeCell ref="A4:D4"/>
    <mergeCell ref="A11:C11"/>
  </mergeCells>
  <hyperlinks>
    <hyperlink ref="D11" location="Index!A1" display="Back to index" xr:uid="{6FF97DB2-7692-4FA1-B565-864E188C527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5E4-CFB4-494D-8D43-A4FD670ACB15}">
  <dimension ref="A1:L17"/>
  <sheetViews>
    <sheetView view="pageBreakPreview" zoomScale="90" zoomScaleNormal="70" zoomScaleSheetLayoutView="90" zoomScalePageLayoutView="70" workbookViewId="0">
      <selection activeCell="B2" sqref="B2"/>
    </sheetView>
  </sheetViews>
  <sheetFormatPr defaultColWidth="17.54296875" defaultRowHeight="21" customHeight="1"/>
  <cols>
    <col min="1" max="5" width="17.54296875" style="189"/>
    <col min="6" max="16384" width="17.54296875" style="182"/>
  </cols>
  <sheetData>
    <row r="1" spans="1:12" ht="21" customHeight="1">
      <c r="A1" s="180"/>
      <c r="B1" s="177"/>
      <c r="C1" s="181"/>
      <c r="D1" s="181"/>
      <c r="E1" s="181"/>
    </row>
    <row r="2" spans="1:12" ht="21" customHeight="1">
      <c r="A2" s="177"/>
      <c r="B2" s="177"/>
      <c r="C2" s="183"/>
      <c r="D2" s="183"/>
      <c r="E2" s="181"/>
    </row>
    <row r="3" spans="1:12" ht="21" customHeight="1">
      <c r="A3" s="328" t="s">
        <v>44</v>
      </c>
      <c r="B3" s="328"/>
      <c r="C3" s="328"/>
      <c r="D3" s="328"/>
      <c r="E3" s="328"/>
    </row>
    <row r="4" spans="1:12" s="185" customFormat="1" ht="27.4" customHeight="1">
      <c r="A4" s="328"/>
      <c r="B4" s="328"/>
      <c r="C4" s="328"/>
      <c r="D4" s="328"/>
      <c r="E4" s="328"/>
      <c r="F4" s="184"/>
      <c r="G4" s="184"/>
      <c r="H4" s="184"/>
      <c r="I4" s="184"/>
      <c r="J4" s="184"/>
      <c r="K4" s="184"/>
      <c r="L4" s="184"/>
    </row>
    <row r="5" spans="1:12" s="185" customFormat="1" ht="21" customHeight="1">
      <c r="A5" s="318" t="s">
        <v>154</v>
      </c>
      <c r="B5" s="318"/>
      <c r="C5" s="318"/>
      <c r="D5" s="181"/>
      <c r="E5" s="181"/>
      <c r="F5" s="184"/>
      <c r="G5" s="184"/>
      <c r="H5" s="184"/>
      <c r="I5" s="184"/>
      <c r="J5" s="184"/>
      <c r="K5" s="184"/>
      <c r="L5" s="184"/>
    </row>
    <row r="6" spans="1:12" s="186" customFormat="1" ht="37.15" customHeight="1">
      <c r="A6" s="259" t="s">
        <v>114</v>
      </c>
      <c r="B6" s="259" t="s">
        <v>73</v>
      </c>
      <c r="C6" s="259" t="s">
        <v>74</v>
      </c>
      <c r="D6" s="259" t="s">
        <v>75</v>
      </c>
      <c r="E6" s="158" t="s">
        <v>59</v>
      </c>
    </row>
    <row r="7" spans="1:12" s="187" customFormat="1" ht="21" customHeight="1">
      <c r="A7" s="178" t="s">
        <v>8</v>
      </c>
      <c r="B7" s="229">
        <v>0.10627058226330309</v>
      </c>
      <c r="C7" s="229">
        <v>6.74599077895634E-2</v>
      </c>
      <c r="D7" s="229">
        <v>8.6815261775338756E-2</v>
      </c>
      <c r="E7" s="229">
        <v>8.7104766588444085E-2</v>
      </c>
      <c r="G7" s="202"/>
      <c r="H7" s="202"/>
      <c r="I7" s="202"/>
      <c r="J7" s="202"/>
    </row>
    <row r="8" spans="1:12" s="187" customFormat="1" ht="21" customHeight="1">
      <c r="A8" s="178" t="s">
        <v>9</v>
      </c>
      <c r="B8" s="230">
        <v>0.10514858821050786</v>
      </c>
      <c r="C8" s="230">
        <v>8.8900994223851559E-2</v>
      </c>
      <c r="D8" s="230">
        <v>9.8293323623501266E-2</v>
      </c>
      <c r="E8" s="230">
        <v>9.7456340572931427E-2</v>
      </c>
      <c r="F8" s="141"/>
      <c r="G8" s="202"/>
      <c r="H8" s="202"/>
      <c r="I8" s="202"/>
      <c r="J8" s="202"/>
    </row>
    <row r="9" spans="1:12" s="187" customFormat="1" ht="21" customHeight="1">
      <c r="A9" s="178" t="s">
        <v>10</v>
      </c>
      <c r="B9" s="229">
        <v>0.33267724607372778</v>
      </c>
      <c r="C9" s="229">
        <v>0.30873436526432707</v>
      </c>
      <c r="D9" s="229">
        <v>0.37445759317537519</v>
      </c>
      <c r="E9" s="229">
        <v>0.33467095732681895</v>
      </c>
      <c r="F9" s="188"/>
      <c r="G9" s="202"/>
      <c r="H9" s="202"/>
      <c r="I9" s="202"/>
      <c r="J9" s="202"/>
    </row>
    <row r="10" spans="1:12" s="187" customFormat="1" ht="21" customHeight="1">
      <c r="A10" s="178" t="s">
        <v>11</v>
      </c>
      <c r="B10" s="230">
        <v>0.26173427617597278</v>
      </c>
      <c r="C10" s="230">
        <v>0.28685031143170725</v>
      </c>
      <c r="D10" s="230">
        <v>0.26650576087804623</v>
      </c>
      <c r="E10" s="230">
        <v>0.27212852736632226</v>
      </c>
      <c r="G10" s="202"/>
      <c r="H10" s="202"/>
      <c r="I10" s="202"/>
      <c r="J10" s="202"/>
    </row>
    <row r="11" spans="1:12" s="187" customFormat="1" ht="21" customHeight="1">
      <c r="A11" s="178" t="s">
        <v>12</v>
      </c>
      <c r="B11" s="229">
        <v>0.19416930727648846</v>
      </c>
      <c r="C11" s="229">
        <v>0.24805442129055075</v>
      </c>
      <c r="D11" s="229">
        <v>0.17392806054773857</v>
      </c>
      <c r="E11" s="229">
        <v>0.20863940814548332</v>
      </c>
      <c r="G11" s="202"/>
      <c r="H11" s="202"/>
      <c r="I11" s="202"/>
      <c r="J11" s="202"/>
    </row>
    <row r="12" spans="1:12" s="143" customFormat="1" ht="28" customHeight="1">
      <c r="A12" s="324" t="s">
        <v>155</v>
      </c>
      <c r="B12" s="325"/>
      <c r="C12" s="326"/>
      <c r="D12" s="196"/>
      <c r="E12" s="253" t="s">
        <v>56</v>
      </c>
    </row>
    <row r="14" spans="1:12" ht="21" customHeight="1">
      <c r="C14" s="190"/>
    </row>
    <row r="15" spans="1:12" ht="21" customHeight="1">
      <c r="B15" s="191"/>
      <c r="C15" s="191"/>
      <c r="D15" s="191"/>
      <c r="E15" s="191"/>
    </row>
    <row r="17" spans="2:5" ht="21" customHeight="1">
      <c r="B17" s="190"/>
      <c r="C17" s="190"/>
      <c r="D17" s="190"/>
      <c r="E17" s="190"/>
    </row>
  </sheetData>
  <mergeCells count="3">
    <mergeCell ref="A5:C5"/>
    <mergeCell ref="A12:C12"/>
    <mergeCell ref="A3:E4"/>
  </mergeCells>
  <hyperlinks>
    <hyperlink ref="E12" location="Index!A1" display="Back to index" xr:uid="{930EBC9F-6980-41C9-8F10-50D0A2C45B4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FA14-F94C-4C17-94D4-0AED3C550F35}">
  <dimension ref="A1:FU13"/>
  <sheetViews>
    <sheetView showGridLines="0" view="pageBreakPreview" zoomScale="90" zoomScaleNormal="100" zoomScaleSheetLayoutView="90" workbookViewId="0">
      <selection activeCell="B2" sqref="B2"/>
    </sheetView>
  </sheetViews>
  <sheetFormatPr defaultColWidth="17.54296875" defaultRowHeight="21" customHeight="1"/>
  <cols>
    <col min="1" max="1" width="40.453125" style="121" customWidth="1"/>
    <col min="2" max="2" width="31.54296875" style="121" customWidth="1"/>
    <col min="3" max="16384" width="17.54296875" style="121"/>
  </cols>
  <sheetData>
    <row r="1" spans="1:177" ht="21" customHeight="1">
      <c r="A1" s="177"/>
      <c r="B1" s="177"/>
    </row>
    <row r="2" spans="1:177" s="123" customFormat="1" ht="34" customHeight="1">
      <c r="A2" s="177"/>
      <c r="B2" s="177"/>
    </row>
    <row r="3" spans="1:177" s="193" customFormat="1" ht="43" customHeight="1">
      <c r="A3" s="340" t="s">
        <v>45</v>
      </c>
      <c r="B3" s="31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</row>
    <row r="4" spans="1:177" s="192" customFormat="1" ht="21" customHeight="1">
      <c r="A4" s="318" t="s">
        <v>156</v>
      </c>
      <c r="B4" s="318"/>
      <c r="C4" s="258"/>
    </row>
    <row r="5" spans="1:177" ht="31.5" customHeight="1">
      <c r="A5" s="178" t="s">
        <v>118</v>
      </c>
      <c r="B5" s="259" t="s">
        <v>116</v>
      </c>
    </row>
    <row r="6" spans="1:177" ht="21" customHeight="1">
      <c r="A6" s="178" t="s">
        <v>119</v>
      </c>
      <c r="B6" s="231">
        <v>4.9862887749701984E-3</v>
      </c>
    </row>
    <row r="7" spans="1:177" ht="21" customHeight="1">
      <c r="A7" s="178" t="s">
        <v>120</v>
      </c>
      <c r="B7" s="232">
        <v>0.1278744126624366</v>
      </c>
    </row>
    <row r="8" spans="1:177" ht="21" customHeight="1">
      <c r="A8" s="178" t="s">
        <v>121</v>
      </c>
      <c r="B8" s="231">
        <v>0.8671392985625932</v>
      </c>
      <c r="C8" s="150"/>
      <c r="E8" s="128"/>
    </row>
    <row r="9" spans="1:177" s="123" customFormat="1" ht="29.5" customHeight="1">
      <c r="A9" s="197" t="s">
        <v>152</v>
      </c>
      <c r="B9" s="253" t="s">
        <v>56</v>
      </c>
      <c r="D9" s="211"/>
    </row>
    <row r="10" spans="1:177" ht="25" customHeight="1">
      <c r="A10" s="197" t="s">
        <v>153</v>
      </c>
    </row>
    <row r="13" spans="1:177" ht="21" customHeight="1">
      <c r="B13" s="128"/>
    </row>
  </sheetData>
  <protectedRanges>
    <protectedRange sqref="A5" name="نطاق1_1"/>
    <protectedRange sqref="A6:A8" name="نطاق1_1_3"/>
  </protectedRanges>
  <mergeCells count="2">
    <mergeCell ref="A3:B3"/>
    <mergeCell ref="A4:B4"/>
  </mergeCells>
  <hyperlinks>
    <hyperlink ref="B9" location="Index!A1" display="Back to index" xr:uid="{888B4D74-2F79-4127-AD41-5B9471BA11B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K34"/>
  <sheetViews>
    <sheetView view="pageBreakPreview" zoomScale="90" zoomScaleNormal="100" zoomScaleSheetLayoutView="90" zoomScalePageLayoutView="55" workbookViewId="0">
      <selection activeCell="F15" sqref="F15"/>
    </sheetView>
  </sheetViews>
  <sheetFormatPr defaultColWidth="14.54296875" defaultRowHeight="21" customHeight="1"/>
  <cols>
    <col min="1" max="1" width="24" style="119" customWidth="1"/>
    <col min="2" max="4" width="18.1796875" style="89" customWidth="1"/>
    <col min="5" max="16384" width="14.54296875" style="89"/>
  </cols>
  <sheetData>
    <row r="1" spans="1:11" ht="21" customHeight="1">
      <c r="A1" s="88"/>
      <c r="B1" s="88"/>
      <c r="C1" s="88"/>
    </row>
    <row r="2" spans="1:11" s="90" customFormat="1" ht="30" customHeight="1">
      <c r="A2" s="88"/>
      <c r="B2" s="88"/>
      <c r="C2" s="88"/>
    </row>
    <row r="3" spans="1:11" s="91" customFormat="1" ht="21" customHeight="1">
      <c r="A3" s="274" t="s">
        <v>123</v>
      </c>
      <c r="B3" s="275"/>
      <c r="C3" s="275"/>
      <c r="D3" s="275"/>
    </row>
    <row r="4" spans="1:11" s="91" customFormat="1" ht="21" customHeight="1">
      <c r="A4" s="276"/>
      <c r="B4" s="277"/>
      <c r="C4" s="277"/>
      <c r="D4" s="277"/>
    </row>
    <row r="5" spans="1:11" s="90" customFormat="1" ht="21" customHeight="1">
      <c r="A5" s="254" t="s">
        <v>64</v>
      </c>
      <c r="B5" s="88"/>
      <c r="C5" s="88"/>
    </row>
    <row r="6" spans="1:11" ht="29.5" customHeight="1">
      <c r="A6" s="92" t="s">
        <v>66</v>
      </c>
      <c r="B6" s="92" t="s">
        <v>57</v>
      </c>
      <c r="C6" s="92" t="s">
        <v>58</v>
      </c>
      <c r="D6" s="92" t="s">
        <v>59</v>
      </c>
    </row>
    <row r="7" spans="1:11" ht="21" customHeight="1">
      <c r="A7" s="92" t="s">
        <v>61</v>
      </c>
      <c r="B7" s="93">
        <v>6265810</v>
      </c>
      <c r="C7" s="93">
        <v>3198686</v>
      </c>
      <c r="D7" s="93">
        <v>9464496</v>
      </c>
      <c r="E7" s="94"/>
      <c r="G7" s="95"/>
      <c r="H7" s="96"/>
    </row>
    <row r="8" spans="1:11" ht="21" customHeight="1">
      <c r="A8" s="92" t="s">
        <v>62</v>
      </c>
      <c r="B8" s="97">
        <v>2777904</v>
      </c>
      <c r="C8" s="97">
        <v>2991367</v>
      </c>
      <c r="D8" s="97">
        <v>5769271</v>
      </c>
      <c r="E8" s="210"/>
      <c r="G8" s="95"/>
      <c r="H8" s="96"/>
    </row>
    <row r="9" spans="1:11" s="100" customFormat="1" ht="21" customHeight="1">
      <c r="A9" s="99" t="s">
        <v>60</v>
      </c>
      <c r="B9" s="171">
        <v>9043714</v>
      </c>
      <c r="C9" s="171">
        <v>6190053</v>
      </c>
      <c r="D9" s="171">
        <v>15233767</v>
      </c>
      <c r="E9" s="98"/>
      <c r="F9" s="89"/>
      <c r="G9" s="95"/>
      <c r="H9" s="96"/>
      <c r="I9" s="89"/>
      <c r="J9" s="89"/>
      <c r="K9" s="89"/>
    </row>
    <row r="10" spans="1:11" s="101" customFormat="1" ht="30" customHeight="1">
      <c r="A10" s="278" t="s">
        <v>63</v>
      </c>
      <c r="B10" s="279"/>
      <c r="C10" s="279"/>
      <c r="D10" s="253" t="s">
        <v>56</v>
      </c>
      <c r="F10" s="89"/>
      <c r="G10" s="95"/>
      <c r="H10" s="96"/>
      <c r="I10" s="89"/>
      <c r="J10" s="89"/>
      <c r="K10" s="89"/>
    </row>
    <row r="11" spans="1:11" s="104" customFormat="1" ht="21" customHeight="1">
      <c r="A11" s="102"/>
      <c r="B11" s="103"/>
      <c r="C11" s="103"/>
      <c r="F11" s="89"/>
      <c r="G11" s="95"/>
      <c r="H11" s="96"/>
      <c r="I11" s="89"/>
      <c r="J11" s="89"/>
      <c r="K11" s="89"/>
    </row>
    <row r="12" spans="1:11" s="104" customFormat="1" ht="21" customHeight="1">
      <c r="A12" s="102"/>
      <c r="B12" s="103"/>
      <c r="C12" s="103"/>
      <c r="D12" s="103"/>
      <c r="E12" s="105"/>
      <c r="F12" s="89"/>
      <c r="G12" s="95"/>
      <c r="H12" s="96"/>
      <c r="I12" s="89"/>
      <c r="J12" s="89"/>
      <c r="K12" s="89"/>
    </row>
    <row r="13" spans="1:11" s="104" customFormat="1" ht="21" customHeight="1">
      <c r="A13" s="273"/>
      <c r="B13" s="273"/>
      <c r="C13" s="106"/>
      <c r="D13" s="106"/>
      <c r="E13" s="107"/>
      <c r="F13" s="89"/>
      <c r="G13" s="95"/>
      <c r="H13" s="96"/>
      <c r="I13" s="89"/>
      <c r="J13" s="89"/>
      <c r="K13" s="89"/>
    </row>
    <row r="14" spans="1:11" s="104" customFormat="1" ht="21" customHeight="1">
      <c r="A14" s="106"/>
      <c r="B14" s="174"/>
      <c r="C14" s="174"/>
      <c r="D14" s="174"/>
      <c r="E14" s="108"/>
      <c r="F14" s="89"/>
      <c r="G14" s="95"/>
      <c r="H14" s="94"/>
      <c r="I14" s="89"/>
      <c r="J14" s="89"/>
      <c r="K14" s="89"/>
    </row>
    <row r="15" spans="1:11" s="104" customFormat="1" ht="21" customHeight="1">
      <c r="A15" s="106"/>
      <c r="B15" s="174"/>
      <c r="C15" s="174"/>
      <c r="D15" s="174"/>
      <c r="E15" s="209"/>
      <c r="F15" s="108"/>
      <c r="G15" s="108"/>
      <c r="H15" s="108"/>
      <c r="I15" s="108"/>
    </row>
    <row r="16" spans="1:11" s="104" customFormat="1" ht="21" customHeight="1">
      <c r="A16" s="109"/>
      <c r="B16" s="174"/>
      <c r="C16" s="174"/>
      <c r="D16" s="174"/>
      <c r="E16" s="110"/>
      <c r="F16" s="108"/>
      <c r="G16" s="108"/>
      <c r="H16" s="108"/>
      <c r="I16" s="108"/>
    </row>
    <row r="17" spans="1:9" s="104" customFormat="1" ht="21" customHeight="1">
      <c r="A17" s="109"/>
      <c r="B17" s="174"/>
      <c r="C17" s="174"/>
      <c r="D17" s="174"/>
      <c r="E17" s="111"/>
      <c r="F17" s="112"/>
      <c r="G17" s="112"/>
      <c r="H17" s="112"/>
      <c r="I17" s="108"/>
    </row>
    <row r="18" spans="1:9" s="104" customFormat="1" ht="21" customHeight="1">
      <c r="A18" s="109"/>
      <c r="B18" s="109"/>
      <c r="C18" s="109"/>
      <c r="D18" s="113"/>
      <c r="E18" s="114"/>
      <c r="F18" s="108"/>
      <c r="G18" s="108"/>
      <c r="H18" s="108"/>
      <c r="I18" s="108"/>
    </row>
    <row r="19" spans="1:9" s="104" customFormat="1" ht="21" customHeight="1">
      <c r="A19" s="109"/>
      <c r="B19" s="109"/>
      <c r="C19" s="109"/>
      <c r="D19" s="115"/>
      <c r="E19" s="108"/>
      <c r="F19" s="108"/>
      <c r="G19" s="108"/>
      <c r="H19" s="108"/>
      <c r="I19" s="108"/>
    </row>
    <row r="20" spans="1:9" s="104" customFormat="1" ht="21" customHeight="1">
      <c r="A20" s="109"/>
      <c r="B20" s="109"/>
      <c r="C20" s="109"/>
      <c r="D20" s="115"/>
      <c r="E20" s="108"/>
      <c r="F20" s="108"/>
      <c r="G20" s="108"/>
      <c r="H20" s="108"/>
      <c r="I20" s="108"/>
    </row>
    <row r="21" spans="1:9" s="104" customFormat="1" ht="21" customHeight="1">
      <c r="A21" s="109"/>
      <c r="B21" s="109"/>
      <c r="C21" s="109"/>
      <c r="D21" s="115"/>
    </row>
    <row r="22" spans="1:9" s="104" customFormat="1" ht="21" customHeight="1">
      <c r="A22" s="109"/>
      <c r="B22" s="109"/>
      <c r="C22" s="109"/>
      <c r="D22" s="115"/>
    </row>
    <row r="23" spans="1:9" s="104" customFormat="1" ht="21" customHeight="1">
      <c r="A23" s="109"/>
      <c r="B23" s="109"/>
      <c r="C23" s="109"/>
      <c r="D23" s="115"/>
    </row>
    <row r="24" spans="1:9" s="104" customFormat="1" ht="21" customHeight="1">
      <c r="A24" s="109"/>
      <c r="B24" s="109"/>
      <c r="C24" s="109"/>
      <c r="D24" s="115"/>
    </row>
    <row r="25" spans="1:9" s="104" customFormat="1" ht="21" customHeight="1">
      <c r="A25" s="109"/>
      <c r="B25" s="109"/>
      <c r="C25" s="109"/>
      <c r="D25" s="115"/>
    </row>
    <row r="26" spans="1:9" s="104" customFormat="1" ht="21" customHeight="1">
      <c r="A26" s="109"/>
      <c r="B26" s="109"/>
      <c r="C26" s="109"/>
      <c r="D26" s="115"/>
    </row>
    <row r="27" spans="1:9" s="104" customFormat="1" ht="21" customHeight="1">
      <c r="A27" s="109"/>
      <c r="B27" s="109"/>
      <c r="C27" s="109"/>
      <c r="D27" s="115"/>
    </row>
    <row r="28" spans="1:9" s="104" customFormat="1" ht="21" customHeight="1">
      <c r="A28" s="109"/>
      <c r="B28" s="109"/>
      <c r="C28" s="109"/>
      <c r="D28" s="115"/>
    </row>
    <row r="29" spans="1:9" ht="21" customHeight="1">
      <c r="A29" s="116"/>
      <c r="B29" s="116"/>
      <c r="C29" s="116"/>
      <c r="D29" s="117"/>
    </row>
    <row r="30" spans="1:9" ht="21" customHeight="1">
      <c r="A30" s="116"/>
      <c r="B30" s="116"/>
      <c r="C30" s="116"/>
      <c r="D30" s="117"/>
    </row>
    <row r="31" spans="1:9" ht="21" customHeight="1">
      <c r="A31" s="116"/>
      <c r="B31" s="116"/>
      <c r="C31" s="116"/>
      <c r="D31" s="117"/>
    </row>
    <row r="32" spans="1:9" ht="21" customHeight="1">
      <c r="A32" s="116"/>
      <c r="B32" s="116"/>
      <c r="C32" s="116"/>
      <c r="D32" s="117"/>
    </row>
    <row r="33" spans="1:4" ht="21" customHeight="1">
      <c r="A33" s="116"/>
      <c r="B33" s="116"/>
      <c r="C33" s="116"/>
      <c r="D33" s="117"/>
    </row>
    <row r="34" spans="1:4" ht="21" customHeight="1">
      <c r="A34" s="118"/>
      <c r="B34" s="118"/>
      <c r="C34" s="118"/>
      <c r="D34" s="118"/>
    </row>
  </sheetData>
  <protectedRanges>
    <protectedRange sqref="A6:A9" name="نطاق1_6"/>
    <protectedRange sqref="A3 B4:D5" name="نطاق1_7_3"/>
    <protectedRange sqref="A5" name="نطاق1_7_3_1"/>
  </protectedRanges>
  <mergeCells count="3">
    <mergeCell ref="A13:B13"/>
    <mergeCell ref="A3:D4"/>
    <mergeCell ref="A10:C10"/>
  </mergeCells>
  <hyperlinks>
    <hyperlink ref="D10" location="Index!A1" display="Back to index" xr:uid="{786708FE-ADD1-4E32-8ED2-486983CFE8B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1FB-28EB-4407-B787-9AABFEB4BA16}">
  <dimension ref="A1:M16"/>
  <sheetViews>
    <sheetView showGridLines="0" view="pageBreakPreview" zoomScale="90" zoomScaleNormal="110" zoomScaleSheetLayoutView="90" workbookViewId="0">
      <selection activeCell="C2" sqref="C2"/>
    </sheetView>
  </sheetViews>
  <sheetFormatPr defaultColWidth="16.7265625" defaultRowHeight="21" customHeight="1"/>
  <cols>
    <col min="1" max="2" width="18" style="121" customWidth="1"/>
    <col min="3" max="3" width="19.453125" style="121" customWidth="1"/>
    <col min="4" max="16384" width="16.7265625" style="121"/>
  </cols>
  <sheetData>
    <row r="1" spans="1:13" ht="21" customHeight="1">
      <c r="A1" s="177"/>
      <c r="B1" s="177"/>
      <c r="C1" s="177"/>
      <c r="E1" s="122"/>
    </row>
    <row r="2" spans="1:13" s="123" customFormat="1" ht="39" customHeight="1">
      <c r="A2" s="177"/>
      <c r="B2" s="177"/>
      <c r="C2" s="177"/>
    </row>
    <row r="3" spans="1:13" s="123" customFormat="1" ht="53.25" customHeight="1">
      <c r="A3" s="294" t="s">
        <v>46</v>
      </c>
      <c r="B3" s="295"/>
      <c r="C3" s="295"/>
      <c r="D3" s="295"/>
    </row>
    <row r="4" spans="1:13" ht="20.25" customHeight="1">
      <c r="A4" s="342" t="s">
        <v>157</v>
      </c>
      <c r="B4" s="342"/>
      <c r="C4" s="342"/>
      <c r="D4" s="206"/>
    </row>
    <row r="5" spans="1:13" ht="30.4" customHeight="1">
      <c r="A5" s="77" t="s">
        <v>93</v>
      </c>
      <c r="B5" s="77" t="s">
        <v>158</v>
      </c>
      <c r="C5" s="77" t="s">
        <v>159</v>
      </c>
      <c r="D5" s="157" t="s">
        <v>59</v>
      </c>
      <c r="M5" s="125"/>
    </row>
    <row r="6" spans="1:13" ht="21" customHeight="1">
      <c r="A6" s="78" t="s">
        <v>73</v>
      </c>
      <c r="B6" s="79">
        <v>21732</v>
      </c>
      <c r="C6" s="79">
        <v>1392714</v>
      </c>
      <c r="D6" s="79">
        <v>1414446</v>
      </c>
      <c r="E6" s="130"/>
      <c r="F6" s="130"/>
      <c r="G6" s="130"/>
      <c r="H6" s="130"/>
      <c r="I6" s="125"/>
      <c r="J6" s="125"/>
      <c r="K6" s="125"/>
      <c r="M6" s="125"/>
    </row>
    <row r="7" spans="1:13" ht="21" customHeight="1">
      <c r="A7" s="78" t="s">
        <v>74</v>
      </c>
      <c r="B7" s="80">
        <v>14522</v>
      </c>
      <c r="C7" s="80">
        <v>1351267</v>
      </c>
      <c r="D7" s="80">
        <v>1365789</v>
      </c>
      <c r="E7" s="130"/>
      <c r="F7" s="130"/>
      <c r="G7" s="130"/>
      <c r="H7" s="130"/>
      <c r="I7" s="125"/>
      <c r="J7" s="125"/>
      <c r="K7" s="125"/>
    </row>
    <row r="8" spans="1:13" ht="21" customHeight="1">
      <c r="A8" s="78" t="s">
        <v>75</v>
      </c>
      <c r="B8" s="79">
        <v>4898</v>
      </c>
      <c r="C8" s="79">
        <v>956327</v>
      </c>
      <c r="D8" s="79">
        <v>961225</v>
      </c>
      <c r="E8" s="130"/>
      <c r="F8" s="130"/>
      <c r="G8" s="130"/>
      <c r="H8" s="130"/>
      <c r="I8" s="125"/>
      <c r="J8" s="125"/>
      <c r="K8" s="125"/>
    </row>
    <row r="9" spans="1:13" ht="21" customHeight="1">
      <c r="A9" s="78" t="s">
        <v>59</v>
      </c>
      <c r="B9" s="179">
        <v>41152</v>
      </c>
      <c r="C9" s="179">
        <v>3700308</v>
      </c>
      <c r="D9" s="179">
        <v>3741460</v>
      </c>
      <c r="E9" s="130"/>
      <c r="F9" s="130"/>
      <c r="G9" s="130"/>
      <c r="H9" s="130"/>
      <c r="I9" s="125"/>
      <c r="J9" s="125"/>
      <c r="K9" s="125"/>
    </row>
    <row r="10" spans="1:13" s="123" customFormat="1" ht="33" customHeight="1">
      <c r="A10" s="278" t="s">
        <v>155</v>
      </c>
      <c r="B10" s="279"/>
      <c r="C10" s="341"/>
      <c r="D10" s="253" t="s">
        <v>56</v>
      </c>
      <c r="E10" s="129"/>
    </row>
    <row r="11" spans="1:13" ht="21" customHeight="1">
      <c r="B11" s="127"/>
      <c r="C11" s="127"/>
    </row>
    <row r="12" spans="1:13" ht="21" customHeight="1">
      <c r="B12" s="130"/>
      <c r="C12" s="130"/>
      <c r="D12" s="130"/>
      <c r="E12" s="126"/>
      <c r="G12" s="131"/>
      <c r="H12" s="131"/>
      <c r="I12" s="131"/>
    </row>
    <row r="13" spans="1:13" ht="21" customHeight="1">
      <c r="B13" s="130"/>
      <c r="C13" s="130"/>
      <c r="D13" s="130"/>
      <c r="H13" s="122"/>
    </row>
    <row r="14" spans="1:13" ht="21" customHeight="1">
      <c r="B14" s="205"/>
      <c r="C14" s="204"/>
      <c r="D14" s="130"/>
      <c r="E14" s="125"/>
    </row>
    <row r="15" spans="1:13" ht="21" customHeight="1">
      <c r="B15" s="125"/>
      <c r="C15" s="125"/>
      <c r="D15" s="125"/>
    </row>
    <row r="16" spans="1:13" ht="21" customHeight="1">
      <c r="B16" s="126"/>
      <c r="C16" s="126"/>
    </row>
  </sheetData>
  <protectedRanges>
    <protectedRange sqref="A5" name="نطاق1_1"/>
    <protectedRange sqref="A6:A8" name="نطاق1_1_3"/>
    <protectedRange sqref="A9" name="نطاق1_6"/>
  </protectedRanges>
  <mergeCells count="3">
    <mergeCell ref="A3:D3"/>
    <mergeCell ref="A10:C10"/>
    <mergeCell ref="A4:C4"/>
  </mergeCells>
  <hyperlinks>
    <hyperlink ref="D10" location="Index!A1" display="Back to index" xr:uid="{993B1C21-55DD-488F-A9ED-869F93AD061D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1"/>
  <sheetViews>
    <sheetView showGridLines="0" view="pageBreakPreview" zoomScale="90" zoomScaleNormal="100" zoomScaleSheetLayoutView="90" zoomScalePageLayoutView="55" workbookViewId="0">
      <selection activeCell="A3" sqref="A3:J4"/>
    </sheetView>
  </sheetViews>
  <sheetFormatPr defaultColWidth="16.7265625" defaultRowHeight="25.4" customHeight="1"/>
  <cols>
    <col min="1" max="1" width="16.7265625" style="4"/>
    <col min="2" max="2" width="16.7265625" style="47"/>
    <col min="3" max="16384" width="16.7265625" style="4"/>
  </cols>
  <sheetData>
    <row r="1" spans="1:16" s="59" customFormat="1" ht="21" customHeight="1">
      <c r="A1" s="60"/>
      <c r="B1" s="60"/>
      <c r="C1" s="283"/>
      <c r="D1" s="284"/>
      <c r="E1" s="61"/>
      <c r="F1" s="61"/>
      <c r="G1" s="61"/>
      <c r="H1" s="61"/>
      <c r="I1" s="61"/>
    </row>
    <row r="2" spans="1:16" s="59" customFormat="1" ht="31.15" customHeight="1">
      <c r="A2" s="60"/>
      <c r="B2" s="60"/>
      <c r="C2" s="61"/>
      <c r="D2" s="61"/>
      <c r="E2" s="61"/>
      <c r="F2" s="61"/>
      <c r="G2" s="61"/>
      <c r="H2" s="61"/>
      <c r="I2" s="61"/>
    </row>
    <row r="3" spans="1:16" s="59" customFormat="1" ht="21" customHeight="1">
      <c r="A3" s="277" t="s">
        <v>20</v>
      </c>
      <c r="B3" s="277"/>
      <c r="C3" s="277"/>
      <c r="D3" s="277"/>
      <c r="E3" s="277"/>
      <c r="F3" s="277"/>
      <c r="G3" s="277"/>
      <c r="H3" s="277"/>
      <c r="I3" s="277"/>
      <c r="J3" s="277"/>
    </row>
    <row r="4" spans="1:16" s="3" customFormat="1" ht="21" customHeight="1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86"/>
    </row>
    <row r="5" spans="1:16" s="3" customFormat="1" ht="21" customHeight="1">
      <c r="A5" s="195" t="s">
        <v>65</v>
      </c>
      <c r="B5" s="37"/>
      <c r="C5" s="37"/>
      <c r="D5" s="58"/>
      <c r="E5" s="58"/>
      <c r="F5" s="58"/>
      <c r="G5" s="58"/>
      <c r="H5" s="58"/>
      <c r="I5" s="58"/>
      <c r="J5" s="58"/>
      <c r="K5" s="286"/>
    </row>
    <row r="6" spans="1:16" ht="21" customHeight="1">
      <c r="A6" s="287" t="s">
        <v>67</v>
      </c>
      <c r="B6" s="289" t="s">
        <v>68</v>
      </c>
      <c r="C6" s="290"/>
      <c r="D6" s="291"/>
      <c r="E6" s="289" t="s">
        <v>69</v>
      </c>
      <c r="F6" s="290"/>
      <c r="G6" s="291"/>
      <c r="H6" s="289" t="s">
        <v>59</v>
      </c>
      <c r="I6" s="290"/>
      <c r="J6" s="291"/>
      <c r="K6" s="286"/>
    </row>
    <row r="7" spans="1:16" ht="21" customHeight="1">
      <c r="A7" s="288"/>
      <c r="B7" s="256" t="s">
        <v>57</v>
      </c>
      <c r="C7" s="256" t="s">
        <v>58</v>
      </c>
      <c r="D7" s="256" t="s">
        <v>59</v>
      </c>
      <c r="E7" s="256" t="s">
        <v>57</v>
      </c>
      <c r="F7" s="256" t="s">
        <v>58</v>
      </c>
      <c r="G7" s="256" t="s">
        <v>59</v>
      </c>
      <c r="H7" s="256" t="s">
        <v>57</v>
      </c>
      <c r="I7" s="256" t="s">
        <v>58</v>
      </c>
      <c r="J7" s="256" t="s">
        <v>59</v>
      </c>
      <c r="K7" s="285"/>
      <c r="L7" s="282"/>
      <c r="M7" s="282"/>
      <c r="N7" s="282"/>
      <c r="O7" s="282"/>
      <c r="P7" s="282"/>
    </row>
    <row r="8" spans="1:16" ht="21" customHeight="1">
      <c r="A8" s="92" t="s">
        <v>0</v>
      </c>
      <c r="B8" s="72">
        <v>510437</v>
      </c>
      <c r="C8" s="72">
        <v>485553</v>
      </c>
      <c r="D8" s="72">
        <v>995990</v>
      </c>
      <c r="E8" s="72">
        <v>204579</v>
      </c>
      <c r="F8" s="72">
        <v>151980</v>
      </c>
      <c r="G8" s="72">
        <v>356559</v>
      </c>
      <c r="H8" s="72">
        <v>715016</v>
      </c>
      <c r="I8" s="72">
        <v>637533</v>
      </c>
      <c r="J8" s="72">
        <v>1352549</v>
      </c>
      <c r="K8" s="170"/>
      <c r="L8" s="53"/>
      <c r="M8" s="53"/>
      <c r="N8" s="53"/>
      <c r="O8" s="53"/>
      <c r="P8" s="53"/>
    </row>
    <row r="9" spans="1:16" ht="21" customHeight="1">
      <c r="A9" s="92" t="s">
        <v>1</v>
      </c>
      <c r="B9" s="73">
        <v>398600</v>
      </c>
      <c r="C9" s="73">
        <v>391911</v>
      </c>
      <c r="D9" s="73">
        <v>790511</v>
      </c>
      <c r="E9" s="73">
        <v>367809</v>
      </c>
      <c r="F9" s="73">
        <v>157566</v>
      </c>
      <c r="G9" s="73">
        <v>525375</v>
      </c>
      <c r="H9" s="73">
        <v>766409</v>
      </c>
      <c r="I9" s="73">
        <v>549477</v>
      </c>
      <c r="J9" s="73">
        <v>1315886</v>
      </c>
      <c r="K9" s="170"/>
      <c r="L9" s="53"/>
      <c r="M9" s="53"/>
      <c r="N9" s="53"/>
      <c r="O9" s="53"/>
      <c r="P9" s="53"/>
    </row>
    <row r="10" spans="1:16" ht="21" customHeight="1">
      <c r="A10" s="92" t="s">
        <v>2</v>
      </c>
      <c r="B10" s="72">
        <v>385417</v>
      </c>
      <c r="C10" s="72">
        <v>389491</v>
      </c>
      <c r="D10" s="72">
        <v>774908</v>
      </c>
      <c r="E10" s="72">
        <v>1300861</v>
      </c>
      <c r="F10" s="72">
        <v>315828</v>
      </c>
      <c r="G10" s="72">
        <v>1616689</v>
      </c>
      <c r="H10" s="72">
        <v>1686278</v>
      </c>
      <c r="I10" s="72">
        <v>705319</v>
      </c>
      <c r="J10" s="72">
        <v>2391597</v>
      </c>
      <c r="K10" s="170"/>
      <c r="L10" s="53"/>
      <c r="M10" s="53"/>
      <c r="N10" s="53"/>
      <c r="O10" s="53"/>
      <c r="P10" s="53"/>
    </row>
    <row r="11" spans="1:16" ht="21" customHeight="1">
      <c r="A11" s="92" t="s">
        <v>3</v>
      </c>
      <c r="B11" s="73">
        <v>418741</v>
      </c>
      <c r="C11" s="73">
        <v>368060</v>
      </c>
      <c r="D11" s="73">
        <v>786801</v>
      </c>
      <c r="E11" s="73">
        <v>1228730</v>
      </c>
      <c r="F11" s="73">
        <v>281145</v>
      </c>
      <c r="G11" s="73">
        <v>1509875</v>
      </c>
      <c r="H11" s="73">
        <v>1647471</v>
      </c>
      <c r="I11" s="73">
        <v>649205</v>
      </c>
      <c r="J11" s="73">
        <v>2296676</v>
      </c>
      <c r="K11" s="170"/>
      <c r="L11" s="53"/>
      <c r="M11" s="53"/>
      <c r="N11" s="53"/>
      <c r="O11" s="53"/>
      <c r="P11" s="53"/>
    </row>
    <row r="12" spans="1:16" ht="21" customHeight="1">
      <c r="A12" s="92" t="s">
        <v>4</v>
      </c>
      <c r="B12" s="72">
        <v>294193</v>
      </c>
      <c r="C12" s="72">
        <v>247939</v>
      </c>
      <c r="D12" s="72">
        <v>542132</v>
      </c>
      <c r="E12" s="72">
        <v>583887</v>
      </c>
      <c r="F12" s="72">
        <v>115259</v>
      </c>
      <c r="G12" s="72">
        <v>699146</v>
      </c>
      <c r="H12" s="72">
        <v>878080</v>
      </c>
      <c r="I12" s="72">
        <v>363198</v>
      </c>
      <c r="J12" s="72">
        <v>1241278</v>
      </c>
      <c r="K12" s="170"/>
      <c r="L12" s="53"/>
      <c r="M12" s="53"/>
      <c r="N12" s="53"/>
      <c r="O12" s="53"/>
      <c r="P12" s="53"/>
    </row>
    <row r="13" spans="1:16" ht="21" customHeight="1">
      <c r="A13" s="92" t="s">
        <v>5</v>
      </c>
      <c r="B13" s="73">
        <v>182978</v>
      </c>
      <c r="C13" s="73">
        <v>156806</v>
      </c>
      <c r="D13" s="73">
        <v>339784</v>
      </c>
      <c r="E13" s="73">
        <v>222669</v>
      </c>
      <c r="F13" s="73">
        <v>36693</v>
      </c>
      <c r="G13" s="73">
        <v>259362</v>
      </c>
      <c r="H13" s="73">
        <v>405647</v>
      </c>
      <c r="I13" s="73">
        <v>193499</v>
      </c>
      <c r="J13" s="73">
        <v>599146</v>
      </c>
      <c r="K13" s="170"/>
      <c r="L13" s="53"/>
      <c r="M13" s="53"/>
      <c r="N13" s="53"/>
      <c r="O13" s="53"/>
      <c r="P13" s="53"/>
    </row>
    <row r="14" spans="1:16" ht="21" customHeight="1">
      <c r="A14" s="92" t="s">
        <v>6</v>
      </c>
      <c r="B14" s="72">
        <v>85636</v>
      </c>
      <c r="C14" s="72">
        <v>81066</v>
      </c>
      <c r="D14" s="72">
        <v>166702</v>
      </c>
      <c r="E14" s="72">
        <v>81273</v>
      </c>
      <c r="F14" s="72">
        <v>19389</v>
      </c>
      <c r="G14" s="72">
        <v>100662</v>
      </c>
      <c r="H14" s="72">
        <v>166909</v>
      </c>
      <c r="I14" s="72">
        <v>100455</v>
      </c>
      <c r="J14" s="72">
        <v>267364</v>
      </c>
      <c r="K14" s="170"/>
      <c r="L14" s="53"/>
      <c r="M14" s="53"/>
      <c r="N14" s="53"/>
      <c r="O14" s="53"/>
      <c r="P14" s="53"/>
    </row>
    <row r="15" spans="1:16" ht="21" customHeight="1">
      <c r="A15" s="92" t="s">
        <v>60</v>
      </c>
      <c r="B15" s="171">
        <v>2276002</v>
      </c>
      <c r="C15" s="171">
        <v>2120826</v>
      </c>
      <c r="D15" s="171">
        <v>4396828</v>
      </c>
      <c r="E15" s="171">
        <v>3989808</v>
      </c>
      <c r="F15" s="171">
        <v>1077860</v>
      </c>
      <c r="G15" s="171">
        <v>5067668</v>
      </c>
      <c r="H15" s="171">
        <v>6265810</v>
      </c>
      <c r="I15" s="171">
        <v>3198686</v>
      </c>
      <c r="J15" s="171">
        <v>9464496</v>
      </c>
      <c r="K15" s="57"/>
      <c r="L15" s="53"/>
      <c r="M15" s="53"/>
      <c r="N15" s="53"/>
      <c r="O15" s="53"/>
      <c r="P15" s="53"/>
    </row>
    <row r="16" spans="1:16" s="55" customFormat="1" ht="21" customHeight="1">
      <c r="A16" s="280" t="s">
        <v>70</v>
      </c>
      <c r="B16" s="281"/>
      <c r="C16" s="281"/>
      <c r="D16" s="281"/>
      <c r="E16" s="281"/>
      <c r="F16" s="74"/>
      <c r="G16" s="74"/>
      <c r="H16" s="75"/>
      <c r="I16" s="76"/>
      <c r="J16" s="253" t="s">
        <v>56</v>
      </c>
      <c r="M16" s="56"/>
      <c r="P16" s="56"/>
    </row>
    <row r="17" spans="2:19" ht="21" customHeight="1">
      <c r="B17" s="4"/>
      <c r="I17" s="63"/>
      <c r="J17" s="54"/>
      <c r="K17" s="53"/>
      <c r="L17" s="53"/>
      <c r="M17" s="66"/>
      <c r="N17" s="53"/>
      <c r="O17" s="53"/>
      <c r="P17" s="53"/>
      <c r="Q17" s="53"/>
      <c r="R17" s="53"/>
      <c r="S17" s="53">
        <f>SUM(Q17:R17)</f>
        <v>0</v>
      </c>
    </row>
    <row r="18" spans="2:19" ht="25.4" customHeight="1">
      <c r="B18" s="69"/>
      <c r="C18" s="69"/>
      <c r="D18" s="173"/>
      <c r="E18" s="69"/>
      <c r="F18" s="69"/>
      <c r="G18" s="69"/>
      <c r="H18" s="173"/>
      <c r="I18" s="173"/>
      <c r="J18" s="69"/>
      <c r="K18" s="53"/>
      <c r="L18" s="53"/>
      <c r="M18" s="66"/>
      <c r="N18" s="53"/>
      <c r="O18" s="53"/>
      <c r="P18" s="53"/>
      <c r="Q18" s="53"/>
      <c r="R18" s="53"/>
      <c r="S18" s="53">
        <f t="shared" ref="S18:S22" si="0">SUM(Q18:R18)</f>
        <v>0</v>
      </c>
    </row>
    <row r="19" spans="2:19" ht="25.4" customHeight="1">
      <c r="B19" s="69"/>
      <c r="C19" s="69"/>
      <c r="D19" s="69"/>
      <c r="E19" s="69"/>
      <c r="F19" s="69"/>
      <c r="G19" s="69"/>
      <c r="H19" s="69"/>
      <c r="I19" s="69"/>
      <c r="J19" s="69"/>
      <c r="K19" s="53"/>
      <c r="L19" s="53"/>
      <c r="M19" s="66"/>
      <c r="N19" s="53"/>
      <c r="O19" s="53"/>
      <c r="P19" s="53"/>
      <c r="Q19" s="53"/>
      <c r="R19" s="53"/>
      <c r="S19" s="53">
        <f t="shared" si="0"/>
        <v>0</v>
      </c>
    </row>
    <row r="20" spans="2:19" ht="25.4" customHeight="1">
      <c r="B20" s="69"/>
      <c r="C20" s="69"/>
      <c r="D20" s="69"/>
      <c r="E20" s="69"/>
      <c r="F20" s="69"/>
      <c r="G20" s="69"/>
      <c r="H20" s="69"/>
      <c r="I20" s="69"/>
      <c r="J20" s="69"/>
      <c r="K20" s="53"/>
      <c r="L20" s="53"/>
      <c r="M20" s="66"/>
      <c r="N20" s="53"/>
      <c r="O20" s="53"/>
      <c r="P20" s="53"/>
      <c r="Q20" s="53"/>
      <c r="R20" s="53"/>
      <c r="S20" s="53">
        <f t="shared" si="0"/>
        <v>0</v>
      </c>
    </row>
    <row r="21" spans="2:19" ht="25.4" customHeight="1">
      <c r="B21" s="69"/>
      <c r="C21" s="69"/>
      <c r="D21" s="69"/>
      <c r="E21" s="69"/>
      <c r="F21" s="69"/>
      <c r="G21" s="69"/>
      <c r="H21" s="69"/>
      <c r="I21" s="69"/>
      <c r="J21" s="69"/>
      <c r="K21" s="53"/>
      <c r="L21" s="53"/>
      <c r="M21" s="86"/>
      <c r="N21" s="53"/>
      <c r="O21" s="53"/>
      <c r="P21" s="53"/>
      <c r="Q21" s="53"/>
      <c r="R21" s="53"/>
      <c r="S21" s="53">
        <f t="shared" si="0"/>
        <v>0</v>
      </c>
    </row>
    <row r="22" spans="2:19" ht="25.4" customHeight="1">
      <c r="B22" s="69"/>
      <c r="C22" s="69"/>
      <c r="D22" s="69"/>
      <c r="E22" s="69"/>
      <c r="F22" s="69"/>
      <c r="G22" s="69"/>
      <c r="H22" s="69"/>
      <c r="I22" s="69"/>
      <c r="J22" s="69"/>
      <c r="K22" s="53"/>
      <c r="L22" s="53"/>
      <c r="M22" s="66"/>
      <c r="N22" s="53"/>
      <c r="O22" s="53"/>
      <c r="P22" s="53"/>
      <c r="Q22" s="53"/>
      <c r="R22" s="53"/>
      <c r="S22" s="53">
        <f t="shared" si="0"/>
        <v>0</v>
      </c>
    </row>
    <row r="23" spans="2:19" ht="25.4" customHeight="1">
      <c r="B23" s="69"/>
      <c r="C23" s="69"/>
      <c r="D23" s="69"/>
      <c r="E23" s="69"/>
      <c r="F23" s="69"/>
      <c r="G23" s="69"/>
      <c r="H23" s="69"/>
      <c r="I23" s="69"/>
      <c r="J23" s="69"/>
      <c r="K23" s="53"/>
      <c r="L23" s="53"/>
      <c r="M23" s="53"/>
      <c r="N23" s="53"/>
      <c r="O23" s="53"/>
      <c r="P23" s="53"/>
      <c r="Q23" s="53"/>
      <c r="R23" s="53"/>
      <c r="S23" s="53">
        <f>ROUND(S17,0)</f>
        <v>0</v>
      </c>
    </row>
    <row r="24" spans="2:19" ht="25.4" customHeight="1">
      <c r="B24" s="69"/>
      <c r="C24" s="69"/>
      <c r="D24" s="69"/>
      <c r="E24" s="69"/>
      <c r="F24" s="69"/>
      <c r="G24" s="49"/>
      <c r="H24" s="50"/>
      <c r="I24" s="50"/>
      <c r="J24" s="52"/>
      <c r="K24" s="53"/>
      <c r="L24" s="53"/>
      <c r="M24" s="53"/>
      <c r="N24" s="53"/>
      <c r="O24" s="53"/>
      <c r="P24" s="53"/>
      <c r="Q24" s="53"/>
      <c r="R24" s="53"/>
      <c r="S24" s="53">
        <f>ROUND(S18,0)</f>
        <v>0</v>
      </c>
    </row>
    <row r="25" spans="2:19" ht="25.4" customHeight="1">
      <c r="B25" s="69"/>
      <c r="C25" s="69"/>
      <c r="D25" s="69"/>
      <c r="E25" s="69"/>
      <c r="F25" s="69"/>
      <c r="G25" s="49"/>
      <c r="H25" s="50"/>
      <c r="I25" s="50"/>
      <c r="K25" s="53"/>
      <c r="L25" s="53"/>
      <c r="M25" s="53"/>
      <c r="N25" s="53"/>
      <c r="O25" s="53"/>
      <c r="P25" s="53"/>
      <c r="Q25" s="53"/>
      <c r="R25" s="53"/>
      <c r="S25" s="53">
        <f>ROUND(S19,0)</f>
        <v>0</v>
      </c>
    </row>
    <row r="26" spans="2:19" ht="25.4" customHeight="1">
      <c r="B26" s="69"/>
      <c r="C26" s="69"/>
      <c r="D26" s="69"/>
      <c r="E26" s="69"/>
      <c r="F26" s="69"/>
      <c r="G26" s="85"/>
      <c r="H26" s="85"/>
      <c r="I26" s="85"/>
      <c r="J26" s="85"/>
      <c r="K26" s="53"/>
      <c r="L26" s="53"/>
      <c r="M26" s="53"/>
      <c r="N26" s="53"/>
      <c r="O26" s="53"/>
      <c r="P26" s="53"/>
      <c r="Q26" s="53"/>
      <c r="R26" s="53"/>
      <c r="S26" s="53" t="e">
        <f>ROUND(#REF!,0)</f>
        <v>#REF!</v>
      </c>
    </row>
    <row r="27" spans="2:19" ht="25.4" customHeight="1">
      <c r="B27" s="69"/>
      <c r="C27" s="69"/>
      <c r="D27" s="69"/>
      <c r="E27" s="69"/>
      <c r="F27" s="69"/>
      <c r="G27" s="85"/>
      <c r="H27" s="85"/>
      <c r="I27" s="85"/>
      <c r="J27" s="85"/>
      <c r="K27" s="53"/>
      <c r="L27" s="53"/>
      <c r="M27" s="53"/>
      <c r="N27" s="53"/>
      <c r="O27" s="53"/>
      <c r="P27" s="53"/>
      <c r="Q27" s="53"/>
      <c r="R27" s="53"/>
      <c r="S27" s="53" t="e">
        <f>ROUND(#REF!,0)</f>
        <v>#REF!</v>
      </c>
    </row>
    <row r="28" spans="2:19" ht="25.4" customHeight="1">
      <c r="B28" s="85"/>
      <c r="C28" s="85"/>
      <c r="D28" s="85"/>
      <c r="E28" s="85"/>
      <c r="F28" s="85"/>
      <c r="G28" s="85"/>
      <c r="H28" s="85"/>
      <c r="I28" s="85"/>
      <c r="J28" s="85"/>
      <c r="K28" s="53"/>
      <c r="L28" s="53"/>
      <c r="M28" s="53"/>
      <c r="N28" s="53"/>
      <c r="O28" s="53"/>
      <c r="P28" s="53"/>
      <c r="Q28" s="53"/>
      <c r="R28" s="53"/>
      <c r="S28" s="53">
        <f t="shared" ref="S28" si="1">ROUND(S20,0)</f>
        <v>0</v>
      </c>
    </row>
    <row r="29" spans="2:19" ht="25.4" customHeight="1">
      <c r="B29" s="85"/>
      <c r="C29" s="85"/>
      <c r="D29" s="85"/>
      <c r="E29" s="85"/>
      <c r="F29" s="85"/>
      <c r="G29" s="85"/>
      <c r="H29" s="85"/>
      <c r="I29" s="85"/>
      <c r="J29" s="85"/>
      <c r="K29" s="53"/>
      <c r="L29" s="53"/>
      <c r="M29" s="53"/>
      <c r="N29" s="53"/>
      <c r="O29" s="53"/>
      <c r="P29" s="53"/>
      <c r="Q29" s="53"/>
      <c r="R29" s="53"/>
      <c r="S29" s="53">
        <f t="shared" ref="S29" si="2">ROUND(S21,0)</f>
        <v>0</v>
      </c>
    </row>
    <row r="30" spans="2:19" ht="25.4" customHeight="1">
      <c r="B30" s="85"/>
      <c r="C30" s="85"/>
      <c r="D30" s="85"/>
      <c r="E30" s="85"/>
      <c r="F30" s="85"/>
      <c r="G30" s="85"/>
      <c r="H30" s="85"/>
      <c r="I30" s="85"/>
      <c r="J30" s="85"/>
      <c r="K30" s="53"/>
      <c r="L30" s="53"/>
      <c r="M30" s="53"/>
      <c r="N30" s="53"/>
      <c r="O30" s="53"/>
      <c r="P30" s="53"/>
      <c r="Q30" s="53"/>
      <c r="R30" s="53"/>
      <c r="S30" s="53">
        <f t="shared" ref="S30" si="3">ROUND(S22,0)</f>
        <v>0</v>
      </c>
    </row>
    <row r="31" spans="2:19" ht="25.4" customHeight="1">
      <c r="B31" s="85"/>
      <c r="C31" s="85"/>
      <c r="D31" s="85"/>
      <c r="E31" s="85"/>
      <c r="F31" s="85"/>
      <c r="G31" s="85"/>
      <c r="H31" s="85"/>
      <c r="I31" s="85"/>
      <c r="J31" s="85"/>
      <c r="K31" s="53"/>
      <c r="L31" s="53"/>
      <c r="M31" s="53"/>
      <c r="N31" s="53"/>
      <c r="O31" s="53"/>
      <c r="P31" s="53"/>
      <c r="Q31" s="53"/>
      <c r="R31" s="53"/>
      <c r="S31" s="53">
        <f t="shared" ref="S31" si="4">ROUND(S23,0)</f>
        <v>0</v>
      </c>
    </row>
    <row r="32" spans="2:19" ht="25.4" customHeight="1">
      <c r="B32" s="85"/>
      <c r="C32" s="85"/>
      <c r="D32" s="85"/>
      <c r="E32" s="85"/>
      <c r="F32" s="85"/>
      <c r="G32" s="85"/>
      <c r="H32" s="85"/>
      <c r="I32" s="85"/>
      <c r="J32" s="85"/>
      <c r="K32" s="53"/>
      <c r="L32" s="53"/>
      <c r="M32" s="53"/>
      <c r="N32" s="53"/>
      <c r="O32" s="53"/>
      <c r="P32" s="53"/>
      <c r="Q32" s="53"/>
      <c r="R32" s="53"/>
      <c r="S32" s="53">
        <f t="shared" ref="S32" si="5">ROUND(S24,0)</f>
        <v>0</v>
      </c>
    </row>
    <row r="33" spans="2:19" ht="25.4" customHeight="1">
      <c r="B33" s="85"/>
      <c r="C33" s="85"/>
      <c r="D33" s="85"/>
      <c r="E33" s="85"/>
      <c r="F33" s="85"/>
      <c r="G33" s="85"/>
      <c r="H33" s="85"/>
      <c r="I33" s="85"/>
      <c r="J33" s="85"/>
      <c r="K33" s="53"/>
      <c r="L33" s="53"/>
      <c r="M33" s="53"/>
      <c r="N33" s="53"/>
      <c r="O33" s="53"/>
      <c r="P33" s="53"/>
      <c r="Q33" s="53"/>
      <c r="R33" s="53"/>
      <c r="S33" s="53">
        <f t="shared" ref="S33" si="6">ROUND(S25,0)</f>
        <v>0</v>
      </c>
    </row>
    <row r="34" spans="2:19" ht="25.4" customHeight="1">
      <c r="B34" s="85"/>
      <c r="C34" s="85"/>
      <c r="D34" s="85"/>
      <c r="E34" s="85"/>
      <c r="F34" s="85"/>
      <c r="G34" s="85"/>
      <c r="H34" s="85"/>
      <c r="I34" s="85"/>
      <c r="J34" s="85"/>
      <c r="K34" s="53"/>
      <c r="L34" s="53"/>
      <c r="M34" s="53"/>
      <c r="N34" s="53"/>
      <c r="O34" s="53"/>
      <c r="P34" s="53"/>
      <c r="Q34" s="53"/>
      <c r="R34" s="53"/>
      <c r="S34" s="53" t="e">
        <f t="shared" ref="S34" si="7">ROUND(S26,0)</f>
        <v>#REF!</v>
      </c>
    </row>
    <row r="35" spans="2:19" ht="25.4" customHeight="1">
      <c r="B35" s="85"/>
      <c r="C35" s="85"/>
      <c r="D35" s="85"/>
      <c r="E35" s="85"/>
      <c r="F35" s="85"/>
      <c r="G35" s="85"/>
      <c r="H35" s="85"/>
      <c r="I35" s="85"/>
      <c r="J35" s="85"/>
    </row>
    <row r="36" spans="2:19" ht="25.4" customHeight="1">
      <c r="B36" s="85"/>
      <c r="C36" s="85"/>
      <c r="D36" s="85"/>
      <c r="E36" s="85"/>
      <c r="F36" s="85"/>
      <c r="G36" s="85"/>
      <c r="H36" s="85"/>
      <c r="I36" s="85"/>
      <c r="J36" s="85"/>
    </row>
    <row r="37" spans="2:19" ht="25.4" customHeight="1">
      <c r="B37" s="85"/>
      <c r="C37" s="85"/>
      <c r="D37" s="85"/>
      <c r="E37" s="85"/>
      <c r="F37" s="85"/>
      <c r="G37" s="85"/>
      <c r="H37" s="85"/>
      <c r="I37" s="85"/>
      <c r="J37" s="85"/>
    </row>
    <row r="38" spans="2:19" ht="25.4" customHeight="1">
      <c r="B38" s="85"/>
      <c r="C38" s="85"/>
      <c r="D38" s="85"/>
      <c r="E38" s="85"/>
      <c r="F38" s="85"/>
      <c r="G38" s="85"/>
      <c r="H38" s="85"/>
      <c r="I38" s="85"/>
      <c r="J38" s="85"/>
    </row>
    <row r="39" spans="2:19" ht="25.4" customHeight="1">
      <c r="B39" s="51"/>
      <c r="C39" s="51"/>
      <c r="D39" s="49"/>
      <c r="E39" s="50"/>
      <c r="F39" s="50"/>
      <c r="G39" s="49"/>
      <c r="H39" s="50"/>
      <c r="I39" s="50"/>
    </row>
    <row r="40" spans="2:19" ht="25.4" customHeight="1">
      <c r="B40" s="51"/>
      <c r="C40" s="51"/>
      <c r="D40" s="49"/>
      <c r="E40" s="50"/>
      <c r="F40" s="50"/>
      <c r="G40" s="49"/>
      <c r="H40" s="50"/>
      <c r="I40" s="50"/>
    </row>
    <row r="41" spans="2:19" ht="25.4" customHeight="1">
      <c r="B41" s="49"/>
      <c r="C41" s="49"/>
      <c r="D41" s="49"/>
      <c r="E41" s="49"/>
      <c r="F41" s="49"/>
      <c r="G41" s="49"/>
      <c r="H41" s="49"/>
      <c r="I41" s="49"/>
      <c r="J41" s="48"/>
    </row>
  </sheetData>
  <protectedRanges>
    <protectedRange sqref="J24:J25 J39:J41 A8:A15" name="نطاق1_6"/>
    <protectedRange sqref="A3 C4:F4 B5:G5 H4:J5" name="نطاق1_7_3"/>
    <protectedRange sqref="H6:J6" name="نطاق1_2_1"/>
    <protectedRange sqref="A6:A7" name="نطاق1_6_1"/>
  </protectedRanges>
  <mergeCells count="10">
    <mergeCell ref="A16:E16"/>
    <mergeCell ref="N7:P7"/>
    <mergeCell ref="C1:D1"/>
    <mergeCell ref="K7:M7"/>
    <mergeCell ref="K4:K6"/>
    <mergeCell ref="A6:A7"/>
    <mergeCell ref="B6:D6"/>
    <mergeCell ref="E6:G6"/>
    <mergeCell ref="H6:J6"/>
    <mergeCell ref="A3:J4"/>
  </mergeCells>
  <hyperlinks>
    <hyperlink ref="J16" location="Index!A1" display="Back to index" xr:uid="{2E0CD24F-E2AB-488A-8A2C-7E7CD997E8A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view="pageBreakPreview" zoomScale="90" zoomScaleNormal="88" zoomScaleSheetLayoutView="90" zoomScalePageLayoutView="70" workbookViewId="0">
      <selection activeCell="A3" sqref="A3:M4"/>
    </sheetView>
  </sheetViews>
  <sheetFormatPr defaultColWidth="16.7265625" defaultRowHeight="21" customHeight="1"/>
  <cols>
    <col min="1" max="1" width="26.36328125" style="1" customWidth="1"/>
    <col min="2" max="13" width="16.7265625" style="1"/>
    <col min="14" max="16384" width="16.7265625" style="2"/>
  </cols>
  <sheetData>
    <row r="1" spans="1:27" ht="21" customHeight="1">
      <c r="A1" s="24"/>
      <c r="B1" s="2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7" ht="26.65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29"/>
      <c r="L2" s="29"/>
      <c r="M2" s="29"/>
    </row>
    <row r="3" spans="1:27" ht="21" customHeight="1">
      <c r="A3" s="292" t="s">
        <v>21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</row>
    <row r="4" spans="1:27" ht="21" customHeight="1">
      <c r="A4" s="294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27" s="7" customFormat="1" ht="21" customHeight="1">
      <c r="A5" s="296" t="s">
        <v>71</v>
      </c>
      <c r="B5" s="297"/>
      <c r="C5" s="297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7" s="8" customFormat="1" ht="21" customHeight="1">
      <c r="A6" s="301" t="s">
        <v>72</v>
      </c>
      <c r="B6" s="299" t="s">
        <v>73</v>
      </c>
      <c r="C6" s="300"/>
      <c r="D6" s="300"/>
      <c r="E6" s="299" t="s">
        <v>74</v>
      </c>
      <c r="F6" s="300"/>
      <c r="G6" s="300"/>
      <c r="H6" s="299" t="s">
        <v>75</v>
      </c>
      <c r="I6" s="300"/>
      <c r="J6" s="300"/>
      <c r="K6" s="299" t="s">
        <v>59</v>
      </c>
      <c r="L6" s="300"/>
      <c r="M6" s="300"/>
      <c r="N6" s="30"/>
    </row>
    <row r="7" spans="1:27" s="9" customFormat="1" ht="21" customHeight="1">
      <c r="A7" s="302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  <c r="N7" s="31"/>
    </row>
    <row r="8" spans="1:27" s="10" customFormat="1" ht="21" customHeight="1">
      <c r="A8" s="78" t="s">
        <v>76</v>
      </c>
      <c r="B8" s="79">
        <v>154471</v>
      </c>
      <c r="C8" s="79">
        <v>86877</v>
      </c>
      <c r="D8" s="79">
        <v>241348</v>
      </c>
      <c r="E8" s="79">
        <v>578472</v>
      </c>
      <c r="F8" s="79">
        <v>259451</v>
      </c>
      <c r="G8" s="79">
        <v>837923</v>
      </c>
      <c r="H8" s="79">
        <v>624412</v>
      </c>
      <c r="I8" s="79">
        <v>322346</v>
      </c>
      <c r="J8" s="79">
        <v>946758</v>
      </c>
      <c r="K8" s="79">
        <v>1357355</v>
      </c>
      <c r="L8" s="79">
        <v>668674</v>
      </c>
      <c r="M8" s="79">
        <v>2026029</v>
      </c>
      <c r="N8" s="43"/>
      <c r="O8" s="7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s="10" customFormat="1" ht="21" customHeight="1">
      <c r="A9" s="78" t="s">
        <v>77</v>
      </c>
      <c r="B9" s="80">
        <v>294229</v>
      </c>
      <c r="C9" s="80">
        <v>139668</v>
      </c>
      <c r="D9" s="80">
        <v>433897</v>
      </c>
      <c r="E9" s="80">
        <v>1505474</v>
      </c>
      <c r="F9" s="80">
        <v>833950</v>
      </c>
      <c r="G9" s="80">
        <v>2339424</v>
      </c>
      <c r="H9" s="80">
        <v>904657</v>
      </c>
      <c r="I9" s="80">
        <v>388691</v>
      </c>
      <c r="J9" s="80">
        <v>1293348</v>
      </c>
      <c r="K9" s="80">
        <v>2704360</v>
      </c>
      <c r="L9" s="80">
        <v>1362309</v>
      </c>
      <c r="M9" s="80">
        <v>4066669</v>
      </c>
      <c r="N9" s="43"/>
      <c r="O9" s="7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s="10" customFormat="1" ht="21" customHeight="1">
      <c r="A10" s="78" t="s">
        <v>78</v>
      </c>
      <c r="B10" s="79">
        <v>92000</v>
      </c>
      <c r="C10" s="79">
        <v>49806</v>
      </c>
      <c r="D10" s="79">
        <v>141806</v>
      </c>
      <c r="E10" s="79">
        <v>281348</v>
      </c>
      <c r="F10" s="79">
        <v>153211</v>
      </c>
      <c r="G10" s="79">
        <v>434559</v>
      </c>
      <c r="H10" s="79">
        <v>261400</v>
      </c>
      <c r="I10" s="79">
        <v>110922</v>
      </c>
      <c r="J10" s="79">
        <v>372322</v>
      </c>
      <c r="K10" s="79">
        <v>634748</v>
      </c>
      <c r="L10" s="79">
        <v>313939</v>
      </c>
      <c r="M10" s="79">
        <v>948687</v>
      </c>
      <c r="N10" s="43"/>
      <c r="O10" s="7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s="10" customFormat="1" ht="21" customHeight="1">
      <c r="A11" s="78" t="s">
        <v>79</v>
      </c>
      <c r="B11" s="80">
        <v>20213</v>
      </c>
      <c r="C11" s="80">
        <v>10517</v>
      </c>
      <c r="D11" s="80">
        <v>30730</v>
      </c>
      <c r="E11" s="80">
        <v>52158</v>
      </c>
      <c r="F11" s="80">
        <v>39739</v>
      </c>
      <c r="G11" s="80">
        <v>91897</v>
      </c>
      <c r="H11" s="80">
        <v>20111</v>
      </c>
      <c r="I11" s="80">
        <v>9211</v>
      </c>
      <c r="J11" s="80">
        <v>29322</v>
      </c>
      <c r="K11" s="80">
        <v>92482</v>
      </c>
      <c r="L11" s="80">
        <v>59467</v>
      </c>
      <c r="M11" s="80">
        <v>151949</v>
      </c>
      <c r="N11" s="43"/>
      <c r="O11" s="7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s="10" customFormat="1" ht="21" customHeight="1">
      <c r="A12" s="78" t="s">
        <v>80</v>
      </c>
      <c r="B12" s="79">
        <v>94515</v>
      </c>
      <c r="C12" s="79">
        <v>43680</v>
      </c>
      <c r="D12" s="79">
        <v>138195</v>
      </c>
      <c r="E12" s="79">
        <v>97644</v>
      </c>
      <c r="F12" s="79">
        <v>52117</v>
      </c>
      <c r="G12" s="79">
        <v>149761</v>
      </c>
      <c r="H12" s="79">
        <v>196233</v>
      </c>
      <c r="I12" s="79">
        <v>41561</v>
      </c>
      <c r="J12" s="79">
        <v>237794</v>
      </c>
      <c r="K12" s="79">
        <v>388392</v>
      </c>
      <c r="L12" s="79">
        <v>137358</v>
      </c>
      <c r="M12" s="79">
        <v>525750</v>
      </c>
      <c r="N12" s="43"/>
      <c r="O12" s="7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10" customFormat="1" ht="21" customHeight="1">
      <c r="A13" s="78" t="s">
        <v>81</v>
      </c>
      <c r="B13" s="80">
        <v>37597</v>
      </c>
      <c r="C13" s="80">
        <v>31149</v>
      </c>
      <c r="D13" s="80">
        <v>68746</v>
      </c>
      <c r="E13" s="80">
        <v>88444</v>
      </c>
      <c r="F13" s="80">
        <v>44232</v>
      </c>
      <c r="G13" s="80">
        <v>132676</v>
      </c>
      <c r="H13" s="80">
        <v>127123</v>
      </c>
      <c r="I13" s="80">
        <v>70955</v>
      </c>
      <c r="J13" s="80">
        <v>198078</v>
      </c>
      <c r="K13" s="80">
        <v>253164</v>
      </c>
      <c r="L13" s="80">
        <v>146336</v>
      </c>
      <c r="M13" s="80">
        <v>399500</v>
      </c>
      <c r="N13" s="43"/>
      <c r="O13" s="7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10" customFormat="1" ht="21" customHeight="1">
      <c r="A14" s="78" t="s">
        <v>82</v>
      </c>
      <c r="B14" s="79">
        <v>20161</v>
      </c>
      <c r="C14" s="79">
        <v>7809</v>
      </c>
      <c r="D14" s="79">
        <v>27970</v>
      </c>
      <c r="E14" s="79">
        <v>45352</v>
      </c>
      <c r="F14" s="79">
        <v>31193</v>
      </c>
      <c r="G14" s="79">
        <v>76545</v>
      </c>
      <c r="H14" s="79">
        <v>59729</v>
      </c>
      <c r="I14" s="79">
        <v>25624</v>
      </c>
      <c r="J14" s="79">
        <v>85353</v>
      </c>
      <c r="K14" s="79">
        <v>125242</v>
      </c>
      <c r="L14" s="79">
        <v>64626</v>
      </c>
      <c r="M14" s="79">
        <v>189868</v>
      </c>
      <c r="N14" s="43"/>
      <c r="O14" s="7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10" customFormat="1" ht="21" customHeight="1">
      <c r="A15" s="78" t="s">
        <v>83</v>
      </c>
      <c r="B15" s="80">
        <v>18490</v>
      </c>
      <c r="C15" s="80">
        <v>6564</v>
      </c>
      <c r="D15" s="80">
        <v>25054</v>
      </c>
      <c r="E15" s="80">
        <v>33885</v>
      </c>
      <c r="F15" s="80">
        <v>13896</v>
      </c>
      <c r="G15" s="80">
        <v>47781</v>
      </c>
      <c r="H15" s="80">
        <v>24109</v>
      </c>
      <c r="I15" s="80">
        <v>16062</v>
      </c>
      <c r="J15" s="80">
        <v>40171</v>
      </c>
      <c r="K15" s="80">
        <v>76484</v>
      </c>
      <c r="L15" s="80">
        <v>36522</v>
      </c>
      <c r="M15" s="80">
        <v>113006</v>
      </c>
      <c r="N15" s="43"/>
      <c r="O15" s="7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10" customFormat="1" ht="21" customHeight="1">
      <c r="A16" s="78" t="s">
        <v>84</v>
      </c>
      <c r="B16" s="79">
        <v>5965</v>
      </c>
      <c r="C16" s="79">
        <v>2271</v>
      </c>
      <c r="D16" s="79">
        <v>8236</v>
      </c>
      <c r="E16" s="79">
        <v>5556</v>
      </c>
      <c r="F16" s="79">
        <v>2195</v>
      </c>
      <c r="G16" s="79">
        <v>7751</v>
      </c>
      <c r="H16" s="79">
        <v>19813</v>
      </c>
      <c r="I16" s="79">
        <v>5918</v>
      </c>
      <c r="J16" s="79">
        <v>25731</v>
      </c>
      <c r="K16" s="79">
        <v>31334</v>
      </c>
      <c r="L16" s="79">
        <v>10384</v>
      </c>
      <c r="M16" s="79">
        <v>41718</v>
      </c>
      <c r="N16" s="43"/>
      <c r="O16" s="7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10" customFormat="1" ht="21" customHeight="1">
      <c r="A17" s="78" t="s">
        <v>85</v>
      </c>
      <c r="B17" s="80">
        <v>58972</v>
      </c>
      <c r="C17" s="80">
        <v>37382</v>
      </c>
      <c r="D17" s="80">
        <v>96354</v>
      </c>
      <c r="E17" s="80">
        <v>182430</v>
      </c>
      <c r="F17" s="80">
        <v>98464</v>
      </c>
      <c r="G17" s="80">
        <v>280894</v>
      </c>
      <c r="H17" s="80">
        <v>90774</v>
      </c>
      <c r="I17" s="80">
        <v>77877</v>
      </c>
      <c r="J17" s="80">
        <v>168651</v>
      </c>
      <c r="K17" s="80">
        <v>332176</v>
      </c>
      <c r="L17" s="80">
        <v>213723</v>
      </c>
      <c r="M17" s="80">
        <v>545899</v>
      </c>
      <c r="N17" s="43"/>
      <c r="O17" s="7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10" customFormat="1" ht="21" customHeight="1">
      <c r="A18" s="78" t="s">
        <v>86</v>
      </c>
      <c r="B18" s="79">
        <v>29259</v>
      </c>
      <c r="C18" s="79">
        <v>29495</v>
      </c>
      <c r="D18" s="79">
        <v>58754</v>
      </c>
      <c r="E18" s="79">
        <v>49807</v>
      </c>
      <c r="F18" s="79">
        <v>36367</v>
      </c>
      <c r="G18" s="79">
        <v>86174</v>
      </c>
      <c r="H18" s="79">
        <v>52096</v>
      </c>
      <c r="I18" s="79">
        <v>26421</v>
      </c>
      <c r="J18" s="79">
        <v>78517</v>
      </c>
      <c r="K18" s="79">
        <v>131162</v>
      </c>
      <c r="L18" s="79">
        <v>92283</v>
      </c>
      <c r="M18" s="79">
        <v>223445</v>
      </c>
      <c r="N18" s="43"/>
      <c r="O18" s="7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10" customFormat="1" ht="21" customHeight="1">
      <c r="A19" s="78" t="s">
        <v>87</v>
      </c>
      <c r="B19" s="80">
        <v>6222</v>
      </c>
      <c r="C19" s="80">
        <v>3696</v>
      </c>
      <c r="D19" s="80">
        <v>9918</v>
      </c>
      <c r="E19" s="80">
        <v>18744</v>
      </c>
      <c r="F19" s="80">
        <v>11415</v>
      </c>
      <c r="G19" s="80">
        <v>30159</v>
      </c>
      <c r="H19" s="80">
        <v>49143</v>
      </c>
      <c r="I19" s="80">
        <v>24007</v>
      </c>
      <c r="J19" s="80">
        <v>73150</v>
      </c>
      <c r="K19" s="80">
        <v>74109</v>
      </c>
      <c r="L19" s="80">
        <v>39118</v>
      </c>
      <c r="M19" s="80">
        <v>113227</v>
      </c>
      <c r="N19" s="43"/>
      <c r="O19" s="7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10" customFormat="1" ht="21" customHeight="1">
      <c r="A20" s="78" t="s">
        <v>88</v>
      </c>
      <c r="B20" s="79">
        <v>12136</v>
      </c>
      <c r="C20" s="79">
        <v>8199</v>
      </c>
      <c r="D20" s="79">
        <v>20335</v>
      </c>
      <c r="E20" s="79">
        <v>20647</v>
      </c>
      <c r="F20" s="79">
        <v>22379</v>
      </c>
      <c r="G20" s="79">
        <v>43026</v>
      </c>
      <c r="H20" s="79">
        <v>32019</v>
      </c>
      <c r="I20" s="79">
        <v>23369</v>
      </c>
      <c r="J20" s="79">
        <v>55388</v>
      </c>
      <c r="K20" s="79">
        <v>64802</v>
      </c>
      <c r="L20" s="79">
        <v>53947</v>
      </c>
      <c r="M20" s="79">
        <v>118749</v>
      </c>
      <c r="N20" s="43"/>
      <c r="O20" s="7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10" customFormat="1" ht="21" customHeight="1">
      <c r="A21" s="78" t="s">
        <v>59</v>
      </c>
      <c r="B21" s="81">
        <v>844230</v>
      </c>
      <c r="C21" s="81">
        <v>457113</v>
      </c>
      <c r="D21" s="81">
        <v>1301343</v>
      </c>
      <c r="E21" s="81">
        <v>2959961</v>
      </c>
      <c r="F21" s="81">
        <v>1598609</v>
      </c>
      <c r="G21" s="81">
        <v>4558570</v>
      </c>
      <c r="H21" s="81">
        <v>2461619</v>
      </c>
      <c r="I21" s="81">
        <v>1142964</v>
      </c>
      <c r="J21" s="81">
        <v>3604583</v>
      </c>
      <c r="K21" s="81">
        <v>6265810</v>
      </c>
      <c r="L21" s="81">
        <v>3198686</v>
      </c>
      <c r="M21" s="81">
        <v>9464496</v>
      </c>
      <c r="N21" s="32"/>
      <c r="O21" s="70"/>
    </row>
    <row r="22" spans="1:27" s="33" customFormat="1" ht="21" customHeight="1">
      <c r="A22" s="280" t="s">
        <v>70</v>
      </c>
      <c r="B22" s="281"/>
      <c r="C22" s="281"/>
      <c r="D22" s="281"/>
      <c r="E22" s="281"/>
      <c r="F22" s="281"/>
      <c r="G22" s="298"/>
      <c r="H22" s="298"/>
      <c r="I22" s="298"/>
      <c r="J22" s="298"/>
      <c r="K22" s="298"/>
      <c r="L22" s="298"/>
      <c r="M22" s="253" t="s">
        <v>56</v>
      </c>
      <c r="N22" s="233"/>
      <c r="O22" s="67"/>
    </row>
    <row r="23" spans="1:27" ht="21" customHeight="1"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21" customHeight="1">
      <c r="B24" s="68"/>
      <c r="C24" s="68"/>
      <c r="D24" s="68"/>
      <c r="E24" s="68"/>
      <c r="F24" s="68"/>
      <c r="G24" s="68"/>
      <c r="H24" s="68"/>
      <c r="I24" s="68"/>
      <c r="J24" s="214"/>
      <c r="K24" s="68"/>
      <c r="L24" s="68"/>
      <c r="M24" s="68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2:27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2:27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2:27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2:27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2:27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2:27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2:27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2:27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2:27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2:27" ht="21" customHeight="1"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2:27" ht="21" customHeight="1"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2:27" ht="21" customHeight="1"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2:27" ht="21" customHeight="1"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2:27" ht="21" customHeight="1"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2:27" ht="21" customHeight="1"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2:27" ht="21" customHeight="1"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6:27" ht="21" customHeight="1"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6:27" ht="21" customHeight="1"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6:27" ht="21" customHeight="1"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6:27" ht="21" customHeight="1"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6:27" ht="21" customHeight="1"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6:27" ht="21" customHeight="1"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6:27" ht="21" customHeight="1"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6:27" ht="21" customHeight="1"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6:27" ht="21" customHeight="1"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6:27" ht="21" customHeight="1"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6:27" ht="21" customHeight="1"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6:27" ht="21" customHeight="1"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6:27" ht="21" customHeight="1"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6:27" ht="21" customHeight="1"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6:27" ht="21" customHeight="1"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6:27" ht="21" customHeight="1"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6:27" ht="21" customHeight="1"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6:27" ht="21" customHeight="1"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6:27" ht="21" customHeight="1"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6:27" ht="21" customHeight="1"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6:27" ht="21" customHeight="1"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6:27" ht="21" customHeight="1"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6:27" ht="21" customHeight="1"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6:27" ht="21" customHeight="1"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6:27" ht="21" customHeight="1"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6:27" ht="21" customHeight="1"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6:27" ht="21" customHeight="1"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6:27" ht="21" customHeight="1"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6:27" ht="21" customHeight="1"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6:27" ht="21" customHeight="1"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6:27" ht="21" customHeight="1"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6:27" ht="21" customHeight="1"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6:27" ht="21" customHeight="1"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6:27" ht="21" customHeight="1"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6:27" ht="21" customHeight="1"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6:27" ht="21" customHeight="1"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6:27" ht="21" customHeight="1"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6:27" ht="21" customHeight="1"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6:27" ht="21" customHeight="1"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6:27" ht="21" customHeight="1"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6:27" ht="21" customHeight="1"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6:27" ht="21" customHeight="1"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6:27" ht="21" customHeight="1"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6:27" ht="21" customHeight="1"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6:27" ht="21" customHeight="1"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6:27" ht="21" customHeight="1"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6:27" ht="21" customHeight="1"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6:27" ht="21" customHeight="1"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6:27" ht="21" customHeight="1"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6:27" ht="21" customHeight="1"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6:27" ht="21" customHeight="1"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6:27" ht="21" customHeight="1"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6:27" ht="21" customHeight="1"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6:27" ht="21" customHeight="1"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6:27" ht="21" customHeight="1"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6:27" ht="21" customHeight="1"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6:27" ht="21" customHeight="1"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6:27" ht="21" customHeight="1"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6:27" ht="21" customHeight="1"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6:27" ht="21" customHeight="1"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6:27" ht="21" customHeight="1"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6:27" ht="21" customHeight="1"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6:27" ht="21" customHeight="1"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6:27" ht="21" customHeight="1"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6:27" ht="21" customHeight="1"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6:27" ht="21" customHeight="1"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6:27" ht="21" customHeight="1"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6:27" ht="21" customHeight="1"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6:27" ht="21" customHeight="1"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6:27" ht="21" customHeight="1"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6:27" ht="21" customHeight="1"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6:27" ht="21" customHeight="1"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6:27" ht="21" customHeight="1"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6:27" ht="21" customHeight="1"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6:27" ht="21" customHeight="1"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6:27" ht="21" customHeight="1"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6:27" ht="21" customHeight="1"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6:27" ht="21" customHeight="1"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6:27" ht="21" customHeight="1"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6:27" ht="21" customHeight="1"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6:27" ht="21" customHeight="1"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6:27" ht="21" customHeight="1"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6:27" ht="21" customHeight="1"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6:27" ht="21" customHeight="1"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6:27" ht="21" customHeight="1"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6:27" ht="21" customHeight="1"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6:27" ht="21" customHeight="1"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6:27" ht="21" customHeight="1"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6:27" ht="21" customHeight="1"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6:27" ht="21" customHeight="1"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6:27" ht="21" customHeight="1"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6:27" ht="21" customHeight="1"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6:27" ht="21" customHeight="1"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6:27" ht="21" customHeight="1"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6:27" ht="21" customHeight="1"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6:27" ht="21" customHeight="1"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6:27" ht="21" customHeight="1"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6:27" ht="21" customHeight="1"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spans="16:27" ht="21" customHeight="1"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spans="16:27" ht="21" customHeight="1"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spans="16:27" ht="21" customHeight="1"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spans="16:27" ht="21" customHeight="1"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spans="16:27" ht="21" customHeight="1"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spans="16:27" ht="21" customHeight="1"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spans="16:27" ht="21" customHeight="1"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spans="16:27" ht="21" customHeight="1"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spans="16:27" ht="21" customHeight="1"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spans="16:27" ht="21" customHeight="1"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spans="16:27" ht="21" customHeight="1"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spans="16:27" ht="21" customHeight="1"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spans="16:27" ht="21" customHeight="1"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spans="16:27" ht="21" customHeight="1"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spans="16:27" ht="21" customHeight="1"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spans="16:27" ht="21" customHeight="1"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spans="16:27" ht="21" customHeight="1"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spans="16:27" ht="21" customHeight="1"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spans="16:27" ht="21" customHeight="1"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spans="16:27" ht="21" customHeight="1"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spans="16:27" ht="21" customHeight="1"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spans="16:27" ht="21" customHeight="1"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spans="16:27" ht="21" customHeight="1"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spans="16:27" ht="21" customHeight="1"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spans="16:27" ht="21" customHeight="1"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spans="16:27" ht="21" customHeight="1"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spans="16:27" ht="21" customHeight="1"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spans="16:27" ht="21" customHeight="1"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spans="16:27" ht="21" customHeight="1"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spans="16:27" ht="21" customHeight="1"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spans="16:27" ht="21" customHeight="1"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spans="16:27" ht="21" customHeight="1"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spans="16:27" ht="21" customHeight="1"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spans="16:27" ht="21" customHeight="1"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spans="16:27" ht="21" customHeight="1"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spans="16:27" ht="21" customHeight="1"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spans="16:27" ht="21" customHeight="1"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spans="16:27" ht="21" customHeight="1"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spans="16:27" ht="21" customHeight="1"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spans="16:27" ht="21" customHeight="1"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spans="16:27" ht="21" customHeight="1"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spans="16:27" ht="21" customHeight="1"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spans="16:27" ht="21" customHeight="1"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spans="16:27" ht="21" customHeight="1"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</sheetData>
  <mergeCells count="10">
    <mergeCell ref="A3:M4"/>
    <mergeCell ref="A5:C5"/>
    <mergeCell ref="G22:I22"/>
    <mergeCell ref="J22:L22"/>
    <mergeCell ref="H6:J6"/>
    <mergeCell ref="A6:A7"/>
    <mergeCell ref="K6:M6"/>
    <mergeCell ref="E6:G6"/>
    <mergeCell ref="B6:D6"/>
    <mergeCell ref="A22:F22"/>
  </mergeCells>
  <hyperlinks>
    <hyperlink ref="M22" location="Index!A1" display="Back to index" xr:uid="{5DD49450-8E0F-4E23-8639-39CF344B8F3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41"/>
  <sheetViews>
    <sheetView showGridLines="0" view="pageBreakPreview" zoomScale="90" zoomScaleNormal="75" zoomScaleSheetLayoutView="90" zoomScalePageLayoutView="70" workbookViewId="0">
      <selection activeCell="A3" sqref="A3:M4"/>
    </sheetView>
  </sheetViews>
  <sheetFormatPr defaultColWidth="16.7265625" defaultRowHeight="21" customHeight="1"/>
  <cols>
    <col min="1" max="1" width="25.7265625" style="1" customWidth="1"/>
    <col min="2" max="13" width="16.7265625" style="1"/>
    <col min="14" max="16384" width="16.7265625" style="2"/>
  </cols>
  <sheetData>
    <row r="1" spans="1:13" ht="21" customHeight="1">
      <c r="A1" s="15"/>
      <c r="B1" s="15"/>
    </row>
    <row r="2" spans="1:13" s="12" customFormat="1" ht="26.65" customHeight="1">
      <c r="A2" s="15"/>
      <c r="B2" s="15"/>
      <c r="C2" s="11"/>
      <c r="D2" s="11"/>
      <c r="E2" s="11"/>
      <c r="F2" s="11"/>
      <c r="G2" s="11"/>
      <c r="H2" s="11"/>
      <c r="I2" s="11"/>
      <c r="J2" s="11"/>
      <c r="K2" s="14"/>
      <c r="L2" s="14"/>
      <c r="M2" s="14"/>
    </row>
    <row r="3" spans="1:13" s="12" customFormat="1" ht="21" customHeight="1">
      <c r="A3" s="303" t="s">
        <v>90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</row>
    <row r="4" spans="1:13" s="6" customFormat="1" ht="25.5" customHeight="1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</row>
    <row r="5" spans="1:13" s="7" customFormat="1" ht="21" customHeight="1">
      <c r="A5" s="296" t="s">
        <v>89</v>
      </c>
      <c r="B5" s="297"/>
      <c r="C5" s="297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8" customFormat="1" ht="21" customHeight="1">
      <c r="A6" s="301" t="s">
        <v>72</v>
      </c>
      <c r="B6" s="299" t="s">
        <v>73</v>
      </c>
      <c r="C6" s="300"/>
      <c r="D6" s="300"/>
      <c r="E6" s="299" t="s">
        <v>74</v>
      </c>
      <c r="F6" s="300"/>
      <c r="G6" s="300"/>
      <c r="H6" s="299" t="s">
        <v>75</v>
      </c>
      <c r="I6" s="300"/>
      <c r="J6" s="300"/>
      <c r="K6" s="299" t="s">
        <v>59</v>
      </c>
      <c r="L6" s="300"/>
      <c r="M6" s="300"/>
    </row>
    <row r="7" spans="1:13" s="9" customFormat="1" ht="21" customHeight="1">
      <c r="A7" s="302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</row>
    <row r="8" spans="1:13" s="10" customFormat="1" ht="21" customHeight="1">
      <c r="A8" s="78" t="s">
        <v>76</v>
      </c>
      <c r="B8" s="79">
        <v>52885</v>
      </c>
      <c r="C8" s="79">
        <v>49730</v>
      </c>
      <c r="D8" s="79">
        <v>102615</v>
      </c>
      <c r="E8" s="79">
        <v>198997</v>
      </c>
      <c r="F8" s="79">
        <v>159659</v>
      </c>
      <c r="G8" s="79">
        <v>358656</v>
      </c>
      <c r="H8" s="79">
        <v>238518</v>
      </c>
      <c r="I8" s="79">
        <v>197032</v>
      </c>
      <c r="J8" s="79">
        <v>435550</v>
      </c>
      <c r="K8" s="79">
        <v>490400</v>
      </c>
      <c r="L8" s="79">
        <v>406421</v>
      </c>
      <c r="M8" s="79">
        <v>896821</v>
      </c>
    </row>
    <row r="9" spans="1:13" s="10" customFormat="1" ht="21" customHeight="1">
      <c r="A9" s="78" t="s">
        <v>77</v>
      </c>
      <c r="B9" s="80">
        <v>103583</v>
      </c>
      <c r="C9" s="80">
        <v>96002</v>
      </c>
      <c r="D9" s="80">
        <v>199585</v>
      </c>
      <c r="E9" s="80">
        <v>556513</v>
      </c>
      <c r="F9" s="80">
        <v>499140</v>
      </c>
      <c r="G9" s="80">
        <v>1055653</v>
      </c>
      <c r="H9" s="80">
        <v>222492</v>
      </c>
      <c r="I9" s="80">
        <v>253379</v>
      </c>
      <c r="J9" s="80">
        <v>475871</v>
      </c>
      <c r="K9" s="80">
        <v>882588</v>
      </c>
      <c r="L9" s="80">
        <v>848521</v>
      </c>
      <c r="M9" s="80">
        <v>1731109</v>
      </c>
    </row>
    <row r="10" spans="1:13" s="10" customFormat="1" ht="21" customHeight="1">
      <c r="A10" s="78" t="s">
        <v>78</v>
      </c>
      <c r="B10" s="79">
        <v>30861</v>
      </c>
      <c r="C10" s="79">
        <v>30446</v>
      </c>
      <c r="D10" s="79">
        <v>61307</v>
      </c>
      <c r="E10" s="79">
        <v>119324</v>
      </c>
      <c r="F10" s="79">
        <v>128056</v>
      </c>
      <c r="G10" s="79">
        <v>247380</v>
      </c>
      <c r="H10" s="79">
        <v>71782</v>
      </c>
      <c r="I10" s="79">
        <v>68924</v>
      </c>
      <c r="J10" s="79">
        <v>140706</v>
      </c>
      <c r="K10" s="79">
        <v>221967</v>
      </c>
      <c r="L10" s="79">
        <v>227426</v>
      </c>
      <c r="M10" s="79">
        <v>449393</v>
      </c>
    </row>
    <row r="11" spans="1:13" s="10" customFormat="1" ht="21" customHeight="1">
      <c r="A11" s="78" t="s">
        <v>79</v>
      </c>
      <c r="B11" s="80">
        <v>10545</v>
      </c>
      <c r="C11" s="80">
        <v>8294</v>
      </c>
      <c r="D11" s="80">
        <v>18839</v>
      </c>
      <c r="E11" s="80">
        <v>32643</v>
      </c>
      <c r="F11" s="80">
        <v>29509</v>
      </c>
      <c r="G11" s="80">
        <v>62152</v>
      </c>
      <c r="H11" s="80">
        <v>13352</v>
      </c>
      <c r="I11" s="80">
        <v>9046</v>
      </c>
      <c r="J11" s="80">
        <v>22398</v>
      </c>
      <c r="K11" s="80">
        <v>56540</v>
      </c>
      <c r="L11" s="80">
        <v>46849</v>
      </c>
      <c r="M11" s="80">
        <v>103389</v>
      </c>
    </row>
    <row r="12" spans="1:13" s="10" customFormat="1" ht="21" customHeight="1">
      <c r="A12" s="78" t="s">
        <v>80</v>
      </c>
      <c r="B12" s="79">
        <v>30788</v>
      </c>
      <c r="C12" s="79">
        <v>31910</v>
      </c>
      <c r="D12" s="79">
        <v>62698</v>
      </c>
      <c r="E12" s="79">
        <v>18926</v>
      </c>
      <c r="F12" s="79">
        <v>23294</v>
      </c>
      <c r="G12" s="79">
        <v>42220</v>
      </c>
      <c r="H12" s="79">
        <v>33035</v>
      </c>
      <c r="I12" s="79">
        <v>18082</v>
      </c>
      <c r="J12" s="79">
        <v>51117</v>
      </c>
      <c r="K12" s="79">
        <v>82749</v>
      </c>
      <c r="L12" s="79">
        <v>73286</v>
      </c>
      <c r="M12" s="79">
        <v>156035</v>
      </c>
    </row>
    <row r="13" spans="1:13" s="10" customFormat="1" ht="21" customHeight="1">
      <c r="A13" s="78" t="s">
        <v>81</v>
      </c>
      <c r="B13" s="80">
        <v>20306</v>
      </c>
      <c r="C13" s="80">
        <v>23662</v>
      </c>
      <c r="D13" s="80">
        <v>43968</v>
      </c>
      <c r="E13" s="80">
        <v>55176</v>
      </c>
      <c r="F13" s="80">
        <v>43861</v>
      </c>
      <c r="G13" s="80">
        <v>99037</v>
      </c>
      <c r="H13" s="80">
        <v>65960</v>
      </c>
      <c r="I13" s="80">
        <v>59220</v>
      </c>
      <c r="J13" s="80">
        <v>125180</v>
      </c>
      <c r="K13" s="80">
        <v>141442</v>
      </c>
      <c r="L13" s="80">
        <v>126743</v>
      </c>
      <c r="M13" s="80">
        <v>268185</v>
      </c>
    </row>
    <row r="14" spans="1:13" s="10" customFormat="1" ht="21" customHeight="1">
      <c r="A14" s="78" t="s">
        <v>82</v>
      </c>
      <c r="B14" s="79">
        <v>6917</v>
      </c>
      <c r="C14" s="79">
        <v>5848</v>
      </c>
      <c r="D14" s="79">
        <v>12765</v>
      </c>
      <c r="E14" s="79">
        <v>22466</v>
      </c>
      <c r="F14" s="79">
        <v>25259</v>
      </c>
      <c r="G14" s="79">
        <v>47725</v>
      </c>
      <c r="H14" s="79">
        <v>25193</v>
      </c>
      <c r="I14" s="79">
        <v>21752</v>
      </c>
      <c r="J14" s="79">
        <v>46945</v>
      </c>
      <c r="K14" s="79">
        <v>54576</v>
      </c>
      <c r="L14" s="79">
        <v>52859</v>
      </c>
      <c r="M14" s="79">
        <v>107435</v>
      </c>
    </row>
    <row r="15" spans="1:13" s="10" customFormat="1" ht="21" customHeight="1">
      <c r="A15" s="78" t="s">
        <v>83</v>
      </c>
      <c r="B15" s="80">
        <v>8548</v>
      </c>
      <c r="C15" s="80">
        <v>5623</v>
      </c>
      <c r="D15" s="80">
        <v>14171</v>
      </c>
      <c r="E15" s="80">
        <v>10353</v>
      </c>
      <c r="F15" s="80">
        <v>6764</v>
      </c>
      <c r="G15" s="80">
        <v>17117</v>
      </c>
      <c r="H15" s="80">
        <v>9744</v>
      </c>
      <c r="I15" s="80">
        <v>12151</v>
      </c>
      <c r="J15" s="80">
        <v>21895</v>
      </c>
      <c r="K15" s="80">
        <v>28645</v>
      </c>
      <c r="L15" s="80">
        <v>24538</v>
      </c>
      <c r="M15" s="80">
        <v>53183</v>
      </c>
    </row>
    <row r="16" spans="1:13" s="10" customFormat="1" ht="21" customHeight="1">
      <c r="A16" s="78" t="s">
        <v>84</v>
      </c>
      <c r="B16" s="79">
        <v>2518</v>
      </c>
      <c r="C16" s="79">
        <v>1345</v>
      </c>
      <c r="D16" s="79">
        <v>3863</v>
      </c>
      <c r="E16" s="79">
        <v>1436</v>
      </c>
      <c r="F16" s="79">
        <v>1268</v>
      </c>
      <c r="G16" s="79">
        <v>2704</v>
      </c>
      <c r="H16" s="79">
        <v>4456</v>
      </c>
      <c r="I16" s="79">
        <v>3301</v>
      </c>
      <c r="J16" s="79">
        <v>7757</v>
      </c>
      <c r="K16" s="79">
        <v>8410</v>
      </c>
      <c r="L16" s="79">
        <v>5914</v>
      </c>
      <c r="M16" s="79">
        <v>14324</v>
      </c>
    </row>
    <row r="17" spans="1:13" s="10" customFormat="1" ht="21" customHeight="1">
      <c r="A17" s="78" t="s">
        <v>85</v>
      </c>
      <c r="B17" s="80">
        <v>29079</v>
      </c>
      <c r="C17" s="80">
        <v>27317</v>
      </c>
      <c r="D17" s="80">
        <v>56396</v>
      </c>
      <c r="E17" s="80">
        <v>66615</v>
      </c>
      <c r="F17" s="80">
        <v>66574</v>
      </c>
      <c r="G17" s="80">
        <v>133189</v>
      </c>
      <c r="H17" s="80">
        <v>56858</v>
      </c>
      <c r="I17" s="80">
        <v>58244</v>
      </c>
      <c r="J17" s="80">
        <v>115102</v>
      </c>
      <c r="K17" s="80">
        <v>152552</v>
      </c>
      <c r="L17" s="80">
        <v>152135</v>
      </c>
      <c r="M17" s="80">
        <v>304687</v>
      </c>
    </row>
    <row r="18" spans="1:13" s="10" customFormat="1" ht="21" customHeight="1">
      <c r="A18" s="78" t="s">
        <v>86</v>
      </c>
      <c r="B18" s="79">
        <v>21984</v>
      </c>
      <c r="C18" s="79">
        <v>25589</v>
      </c>
      <c r="D18" s="79">
        <v>47573</v>
      </c>
      <c r="E18" s="79">
        <v>27260</v>
      </c>
      <c r="F18" s="79">
        <v>21628</v>
      </c>
      <c r="G18" s="79">
        <v>48888</v>
      </c>
      <c r="H18" s="79">
        <v>27120</v>
      </c>
      <c r="I18" s="79">
        <v>22707</v>
      </c>
      <c r="J18" s="79">
        <v>49827</v>
      </c>
      <c r="K18" s="79">
        <v>76364</v>
      </c>
      <c r="L18" s="79">
        <v>69924</v>
      </c>
      <c r="M18" s="79">
        <v>146288</v>
      </c>
    </row>
    <row r="19" spans="1:13" s="10" customFormat="1" ht="21" customHeight="1">
      <c r="A19" s="78" t="s">
        <v>87</v>
      </c>
      <c r="B19" s="80">
        <v>5134</v>
      </c>
      <c r="C19" s="80">
        <v>3696</v>
      </c>
      <c r="D19" s="80">
        <v>8830</v>
      </c>
      <c r="E19" s="80">
        <v>9983</v>
      </c>
      <c r="F19" s="80">
        <v>9903</v>
      </c>
      <c r="G19" s="80">
        <v>19886</v>
      </c>
      <c r="H19" s="80">
        <v>23101</v>
      </c>
      <c r="I19" s="80">
        <v>21793</v>
      </c>
      <c r="J19" s="80">
        <v>44894</v>
      </c>
      <c r="K19" s="80">
        <v>38218</v>
      </c>
      <c r="L19" s="80">
        <v>35392</v>
      </c>
      <c r="M19" s="80">
        <v>73610</v>
      </c>
    </row>
    <row r="20" spans="1:13" s="10" customFormat="1" ht="21" customHeight="1">
      <c r="A20" s="78" t="s">
        <v>88</v>
      </c>
      <c r="B20" s="79">
        <v>6158</v>
      </c>
      <c r="C20" s="79">
        <v>8199</v>
      </c>
      <c r="D20" s="79">
        <v>14357</v>
      </c>
      <c r="E20" s="79">
        <v>15379</v>
      </c>
      <c r="F20" s="79">
        <v>21909</v>
      </c>
      <c r="G20" s="79">
        <v>37288</v>
      </c>
      <c r="H20" s="79">
        <v>20014</v>
      </c>
      <c r="I20" s="79">
        <v>20710</v>
      </c>
      <c r="J20" s="79">
        <v>40724</v>
      </c>
      <c r="K20" s="79">
        <v>41551</v>
      </c>
      <c r="L20" s="79">
        <v>50818</v>
      </c>
      <c r="M20" s="79">
        <v>92369</v>
      </c>
    </row>
    <row r="21" spans="1:13" s="10" customFormat="1" ht="21" customHeight="1">
      <c r="A21" s="78" t="s">
        <v>59</v>
      </c>
      <c r="B21" s="81">
        <v>329306</v>
      </c>
      <c r="C21" s="81">
        <v>317661</v>
      </c>
      <c r="D21" s="81">
        <v>646967</v>
      </c>
      <c r="E21" s="81">
        <v>1135071</v>
      </c>
      <c r="F21" s="81">
        <v>1036824</v>
      </c>
      <c r="G21" s="81">
        <v>2171895</v>
      </c>
      <c r="H21" s="81">
        <v>811625</v>
      </c>
      <c r="I21" s="81">
        <v>766341</v>
      </c>
      <c r="J21" s="81">
        <v>1577966</v>
      </c>
      <c r="K21" s="81">
        <v>2276002</v>
      </c>
      <c r="L21" s="81">
        <v>2120826</v>
      </c>
      <c r="M21" s="81">
        <v>4396828</v>
      </c>
    </row>
    <row r="22" spans="1:13" s="13" customFormat="1" ht="21" customHeight="1">
      <c r="A22" s="280" t="s">
        <v>70</v>
      </c>
      <c r="B22" s="281"/>
      <c r="C22" s="281"/>
      <c r="D22" s="281"/>
      <c r="E22" s="281"/>
      <c r="F22" s="281"/>
      <c r="G22" s="304"/>
      <c r="H22" s="305"/>
      <c r="I22" s="305"/>
      <c r="J22" s="304"/>
      <c r="K22" s="305"/>
      <c r="L22" s="305"/>
      <c r="M22" s="253" t="s">
        <v>56</v>
      </c>
    </row>
    <row r="23" spans="1:13" ht="21" customHeight="1">
      <c r="A23" s="19"/>
      <c r="B23" s="84"/>
      <c r="C23" s="19"/>
      <c r="D23" s="19"/>
      <c r="E23" s="19"/>
      <c r="F23" s="19"/>
      <c r="G23" s="19"/>
      <c r="H23" s="19"/>
      <c r="I23" s="19"/>
      <c r="J23" s="19"/>
      <c r="K23" s="20"/>
      <c r="L23" s="20"/>
    </row>
    <row r="24" spans="1:13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3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</sheetData>
  <mergeCells count="10">
    <mergeCell ref="A3:M4"/>
    <mergeCell ref="G22:I22"/>
    <mergeCell ref="J22:L22"/>
    <mergeCell ref="H6:J6"/>
    <mergeCell ref="A5:C5"/>
    <mergeCell ref="A6:A7"/>
    <mergeCell ref="K6:M6"/>
    <mergeCell ref="B6:D6"/>
    <mergeCell ref="E6:G6"/>
    <mergeCell ref="A22:F22"/>
  </mergeCells>
  <phoneticPr fontId="43" type="noConversion"/>
  <hyperlinks>
    <hyperlink ref="M22" location="Index!A1" display="Back to index" xr:uid="{16E75F52-4991-40B3-91C0-BD4FB7B3B75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view="pageBreakPreview" zoomScale="90" zoomScaleNormal="85" zoomScaleSheetLayoutView="90" zoomScalePageLayoutView="70" workbookViewId="0">
      <selection activeCell="A3" sqref="A3:M4"/>
    </sheetView>
  </sheetViews>
  <sheetFormatPr defaultColWidth="16.7265625" defaultRowHeight="21" customHeight="1"/>
  <cols>
    <col min="1" max="1" width="26.36328125" style="1" customWidth="1"/>
    <col min="2" max="13" width="16.7265625" style="1"/>
    <col min="14" max="16384" width="16.7265625" style="2"/>
  </cols>
  <sheetData>
    <row r="1" spans="1:26" ht="21" customHeight="1">
      <c r="A1" s="24"/>
      <c r="B1" s="24"/>
    </row>
    <row r="2" spans="1:26" ht="24.4" customHeight="1">
      <c r="A2" s="24"/>
      <c r="B2" s="24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303" t="s">
        <v>23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</row>
    <row r="4" spans="1:26" s="6" customFormat="1" ht="21" customHeight="1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</row>
    <row r="5" spans="1:26" s="7" customFormat="1" ht="21" customHeight="1">
      <c r="A5" s="296" t="s">
        <v>91</v>
      </c>
      <c r="B5" s="297"/>
      <c r="C5" s="297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6" s="17" customFormat="1" ht="21" customHeight="1">
      <c r="A6" s="301" t="s">
        <v>72</v>
      </c>
      <c r="B6" s="299" t="s">
        <v>73</v>
      </c>
      <c r="C6" s="300"/>
      <c r="D6" s="300"/>
      <c r="E6" s="299" t="s">
        <v>74</v>
      </c>
      <c r="F6" s="300"/>
      <c r="G6" s="300"/>
      <c r="H6" s="299" t="s">
        <v>75</v>
      </c>
      <c r="I6" s="300"/>
      <c r="J6" s="300"/>
      <c r="K6" s="299" t="s">
        <v>59</v>
      </c>
      <c r="L6" s="300"/>
      <c r="M6" s="300"/>
      <c r="N6" s="306"/>
      <c r="O6" s="307"/>
    </row>
    <row r="7" spans="1:26" s="18" customFormat="1" ht="21" customHeight="1">
      <c r="A7" s="302"/>
      <c r="B7" s="77" t="s">
        <v>57</v>
      </c>
      <c r="C7" s="77" t="s">
        <v>58</v>
      </c>
      <c r="D7" s="77" t="s">
        <v>59</v>
      </c>
      <c r="E7" s="77" t="s">
        <v>57</v>
      </c>
      <c r="F7" s="77" t="s">
        <v>58</v>
      </c>
      <c r="G7" s="77" t="s">
        <v>59</v>
      </c>
      <c r="H7" s="77" t="s">
        <v>57</v>
      </c>
      <c r="I7" s="77" t="s">
        <v>58</v>
      </c>
      <c r="J7" s="77" t="s">
        <v>59</v>
      </c>
      <c r="K7" s="77" t="s">
        <v>57</v>
      </c>
      <c r="L7" s="77" t="s">
        <v>58</v>
      </c>
      <c r="M7" s="77" t="s">
        <v>59</v>
      </c>
      <c r="N7" s="306"/>
      <c r="O7" s="307"/>
    </row>
    <row r="8" spans="1:26" s="16" customFormat="1" ht="21" customHeight="1">
      <c r="A8" s="78" t="s">
        <v>76</v>
      </c>
      <c r="B8" s="79">
        <v>101586</v>
      </c>
      <c r="C8" s="79">
        <v>37147</v>
      </c>
      <c r="D8" s="79">
        <v>138733</v>
      </c>
      <c r="E8" s="79">
        <v>379475</v>
      </c>
      <c r="F8" s="79">
        <v>99792</v>
      </c>
      <c r="G8" s="79">
        <v>479267</v>
      </c>
      <c r="H8" s="79">
        <v>385894</v>
      </c>
      <c r="I8" s="79">
        <v>125314</v>
      </c>
      <c r="J8" s="79">
        <v>511208</v>
      </c>
      <c r="K8" s="79">
        <v>866955</v>
      </c>
      <c r="L8" s="79">
        <v>262253</v>
      </c>
      <c r="M8" s="79">
        <v>1129208</v>
      </c>
      <c r="N8" s="43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s="16" customFormat="1" ht="21" customHeight="1">
      <c r="A9" s="78" t="s">
        <v>77</v>
      </c>
      <c r="B9" s="80">
        <v>190646</v>
      </c>
      <c r="C9" s="80">
        <v>43666</v>
      </c>
      <c r="D9" s="80">
        <v>234312</v>
      </c>
      <c r="E9" s="80">
        <v>948961</v>
      </c>
      <c r="F9" s="80">
        <v>334810</v>
      </c>
      <c r="G9" s="80">
        <v>1283771</v>
      </c>
      <c r="H9" s="80">
        <v>682165</v>
      </c>
      <c r="I9" s="80">
        <v>135312</v>
      </c>
      <c r="J9" s="80">
        <v>817477</v>
      </c>
      <c r="K9" s="80">
        <v>1821772</v>
      </c>
      <c r="L9" s="80">
        <v>513788</v>
      </c>
      <c r="M9" s="80">
        <v>2335560</v>
      </c>
      <c r="N9" s="43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s="16" customFormat="1" ht="21" customHeight="1">
      <c r="A10" s="78" t="s">
        <v>78</v>
      </c>
      <c r="B10" s="79">
        <v>61139</v>
      </c>
      <c r="C10" s="79">
        <v>19360</v>
      </c>
      <c r="D10" s="79">
        <v>80499</v>
      </c>
      <c r="E10" s="79">
        <v>162024</v>
      </c>
      <c r="F10" s="79">
        <v>25155</v>
      </c>
      <c r="G10" s="79">
        <v>187179</v>
      </c>
      <c r="H10" s="79">
        <v>189618</v>
      </c>
      <c r="I10" s="79">
        <v>41998</v>
      </c>
      <c r="J10" s="79">
        <v>231616</v>
      </c>
      <c r="K10" s="79">
        <v>412781</v>
      </c>
      <c r="L10" s="79">
        <v>86513</v>
      </c>
      <c r="M10" s="79">
        <v>499294</v>
      </c>
      <c r="N10" s="43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s="16" customFormat="1" ht="21" customHeight="1">
      <c r="A11" s="78" t="s">
        <v>79</v>
      </c>
      <c r="B11" s="80">
        <v>9668</v>
      </c>
      <c r="C11" s="80">
        <v>2223</v>
      </c>
      <c r="D11" s="80">
        <v>11891</v>
      </c>
      <c r="E11" s="80">
        <v>19515</v>
      </c>
      <c r="F11" s="80">
        <v>10230</v>
      </c>
      <c r="G11" s="80">
        <v>29745</v>
      </c>
      <c r="H11" s="80">
        <v>6759</v>
      </c>
      <c r="I11" s="80">
        <v>165</v>
      </c>
      <c r="J11" s="80">
        <v>6924</v>
      </c>
      <c r="K11" s="80">
        <v>35942</v>
      </c>
      <c r="L11" s="80">
        <v>12618</v>
      </c>
      <c r="M11" s="80">
        <v>48560</v>
      </c>
      <c r="N11" s="43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s="16" customFormat="1" ht="21" customHeight="1">
      <c r="A12" s="78" t="s">
        <v>80</v>
      </c>
      <c r="B12" s="79">
        <v>63727</v>
      </c>
      <c r="C12" s="79">
        <v>11770</v>
      </c>
      <c r="D12" s="79">
        <v>75497</v>
      </c>
      <c r="E12" s="79">
        <v>78718</v>
      </c>
      <c r="F12" s="79">
        <v>28823</v>
      </c>
      <c r="G12" s="79">
        <v>107541</v>
      </c>
      <c r="H12" s="79">
        <v>163198</v>
      </c>
      <c r="I12" s="79">
        <v>23479</v>
      </c>
      <c r="J12" s="79">
        <v>186677</v>
      </c>
      <c r="K12" s="79">
        <v>305643</v>
      </c>
      <c r="L12" s="79">
        <v>64072</v>
      </c>
      <c r="M12" s="79">
        <v>369715</v>
      </c>
      <c r="N12" s="43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s="16" customFormat="1" ht="21" customHeight="1">
      <c r="A13" s="78" t="s">
        <v>81</v>
      </c>
      <c r="B13" s="80">
        <v>17291</v>
      </c>
      <c r="C13" s="80">
        <v>7487</v>
      </c>
      <c r="D13" s="80">
        <v>24778</v>
      </c>
      <c r="E13" s="80">
        <v>33268</v>
      </c>
      <c r="F13" s="80">
        <v>371</v>
      </c>
      <c r="G13" s="80">
        <v>33639</v>
      </c>
      <c r="H13" s="80">
        <v>61163</v>
      </c>
      <c r="I13" s="80">
        <v>11735</v>
      </c>
      <c r="J13" s="80">
        <v>72898</v>
      </c>
      <c r="K13" s="80">
        <v>111722</v>
      </c>
      <c r="L13" s="80">
        <v>19593</v>
      </c>
      <c r="M13" s="80">
        <v>131315</v>
      </c>
      <c r="N13" s="43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s="16" customFormat="1" ht="21" customHeight="1">
      <c r="A14" s="78" t="s">
        <v>82</v>
      </c>
      <c r="B14" s="79">
        <v>13244</v>
      </c>
      <c r="C14" s="79">
        <v>1961</v>
      </c>
      <c r="D14" s="79">
        <v>15205</v>
      </c>
      <c r="E14" s="79">
        <v>22886</v>
      </c>
      <c r="F14" s="79">
        <v>5934</v>
      </c>
      <c r="G14" s="79">
        <v>28820</v>
      </c>
      <c r="H14" s="79">
        <v>34536</v>
      </c>
      <c r="I14" s="79">
        <v>3872</v>
      </c>
      <c r="J14" s="79">
        <v>38408</v>
      </c>
      <c r="K14" s="79">
        <v>70666</v>
      </c>
      <c r="L14" s="79">
        <v>11767</v>
      </c>
      <c r="M14" s="79">
        <v>82433</v>
      </c>
      <c r="N14" s="43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s="16" customFormat="1" ht="21" customHeight="1">
      <c r="A15" s="78" t="s">
        <v>83</v>
      </c>
      <c r="B15" s="80">
        <v>9942</v>
      </c>
      <c r="C15" s="80">
        <v>941</v>
      </c>
      <c r="D15" s="80">
        <v>10883</v>
      </c>
      <c r="E15" s="80">
        <v>23532</v>
      </c>
      <c r="F15" s="80">
        <v>7132</v>
      </c>
      <c r="G15" s="80">
        <v>30664</v>
      </c>
      <c r="H15" s="80">
        <v>14365</v>
      </c>
      <c r="I15" s="80">
        <v>3911</v>
      </c>
      <c r="J15" s="80">
        <v>18276</v>
      </c>
      <c r="K15" s="80">
        <v>47839</v>
      </c>
      <c r="L15" s="80">
        <v>11984</v>
      </c>
      <c r="M15" s="80">
        <v>59823</v>
      </c>
      <c r="N15" s="43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s="16" customFormat="1" ht="21" customHeight="1">
      <c r="A16" s="78" t="s">
        <v>84</v>
      </c>
      <c r="B16" s="79">
        <v>3447</v>
      </c>
      <c r="C16" s="79">
        <v>926</v>
      </c>
      <c r="D16" s="79">
        <v>4373</v>
      </c>
      <c r="E16" s="79">
        <v>4120</v>
      </c>
      <c r="F16" s="79">
        <v>927</v>
      </c>
      <c r="G16" s="79">
        <v>5047</v>
      </c>
      <c r="H16" s="79">
        <v>15357</v>
      </c>
      <c r="I16" s="79">
        <v>2617</v>
      </c>
      <c r="J16" s="79">
        <v>17974</v>
      </c>
      <c r="K16" s="79">
        <v>22924</v>
      </c>
      <c r="L16" s="79">
        <v>4470</v>
      </c>
      <c r="M16" s="79">
        <v>27394</v>
      </c>
      <c r="N16" s="43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s="16" customFormat="1" ht="21" customHeight="1">
      <c r="A17" s="78" t="s">
        <v>85</v>
      </c>
      <c r="B17" s="80">
        <v>29893</v>
      </c>
      <c r="C17" s="80">
        <v>10065</v>
      </c>
      <c r="D17" s="80">
        <v>39958</v>
      </c>
      <c r="E17" s="80">
        <v>115815</v>
      </c>
      <c r="F17" s="80">
        <v>31890</v>
      </c>
      <c r="G17" s="80">
        <v>147705</v>
      </c>
      <c r="H17" s="80">
        <v>33916</v>
      </c>
      <c r="I17" s="80">
        <v>19633</v>
      </c>
      <c r="J17" s="80">
        <v>53549</v>
      </c>
      <c r="K17" s="80">
        <v>179624</v>
      </c>
      <c r="L17" s="80">
        <v>61588</v>
      </c>
      <c r="M17" s="80">
        <v>241212</v>
      </c>
      <c r="N17" s="43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s="16" customFormat="1" ht="21" customHeight="1">
      <c r="A18" s="78" t="s">
        <v>86</v>
      </c>
      <c r="B18" s="79">
        <v>7275</v>
      </c>
      <c r="C18" s="79">
        <v>3906</v>
      </c>
      <c r="D18" s="79">
        <v>11181</v>
      </c>
      <c r="E18" s="79">
        <v>22547</v>
      </c>
      <c r="F18" s="79">
        <v>14739</v>
      </c>
      <c r="G18" s="79">
        <v>37286</v>
      </c>
      <c r="H18" s="79">
        <v>24976</v>
      </c>
      <c r="I18" s="79">
        <v>3714</v>
      </c>
      <c r="J18" s="79">
        <v>28690</v>
      </c>
      <c r="K18" s="79">
        <v>54798</v>
      </c>
      <c r="L18" s="79">
        <v>22359</v>
      </c>
      <c r="M18" s="79">
        <v>77157</v>
      </c>
      <c r="N18" s="43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s="16" customFormat="1" ht="21" customHeight="1">
      <c r="A19" s="78" t="s">
        <v>87</v>
      </c>
      <c r="B19" s="80">
        <v>1088</v>
      </c>
      <c r="C19" s="80">
        <v>0</v>
      </c>
      <c r="D19" s="80">
        <v>1088</v>
      </c>
      <c r="E19" s="80">
        <v>8761</v>
      </c>
      <c r="F19" s="80">
        <v>1512</v>
      </c>
      <c r="G19" s="80">
        <v>10273</v>
      </c>
      <c r="H19" s="80">
        <v>26042</v>
      </c>
      <c r="I19" s="80">
        <v>2214</v>
      </c>
      <c r="J19" s="80">
        <v>28256</v>
      </c>
      <c r="K19" s="80">
        <v>35891</v>
      </c>
      <c r="L19" s="80">
        <v>3726</v>
      </c>
      <c r="M19" s="80">
        <v>39617</v>
      </c>
      <c r="N19" s="43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s="16" customFormat="1" ht="21" customHeight="1">
      <c r="A20" s="78" t="s">
        <v>88</v>
      </c>
      <c r="B20" s="79">
        <v>5978</v>
      </c>
      <c r="C20" s="79">
        <v>0</v>
      </c>
      <c r="D20" s="79">
        <v>5978</v>
      </c>
      <c r="E20" s="79">
        <v>5268</v>
      </c>
      <c r="F20" s="79">
        <v>470</v>
      </c>
      <c r="G20" s="79">
        <v>5738</v>
      </c>
      <c r="H20" s="79">
        <v>12005</v>
      </c>
      <c r="I20" s="79">
        <v>2659</v>
      </c>
      <c r="J20" s="79">
        <v>14664</v>
      </c>
      <c r="K20" s="79">
        <v>23251</v>
      </c>
      <c r="L20" s="79">
        <v>3129</v>
      </c>
      <c r="M20" s="79">
        <v>26380</v>
      </c>
      <c r="N20" s="43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s="16" customFormat="1" ht="21" customHeight="1">
      <c r="A21" s="78" t="s">
        <v>59</v>
      </c>
      <c r="B21" s="81">
        <v>514924</v>
      </c>
      <c r="C21" s="81">
        <v>139452</v>
      </c>
      <c r="D21" s="81">
        <v>654376</v>
      </c>
      <c r="E21" s="81">
        <v>1824890</v>
      </c>
      <c r="F21" s="81">
        <v>561785</v>
      </c>
      <c r="G21" s="81">
        <v>2386675</v>
      </c>
      <c r="H21" s="81">
        <v>1649994</v>
      </c>
      <c r="I21" s="81">
        <v>376623</v>
      </c>
      <c r="J21" s="81">
        <v>2026617</v>
      </c>
      <c r="K21" s="81">
        <v>3989808</v>
      </c>
      <c r="L21" s="81">
        <v>1077860</v>
      </c>
      <c r="M21" s="81">
        <v>5067668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s="13" customFormat="1" ht="21" customHeight="1">
      <c r="A22" s="308" t="s">
        <v>70</v>
      </c>
      <c r="B22" s="309"/>
      <c r="C22" s="309"/>
      <c r="D22" s="304"/>
      <c r="E22" s="305"/>
      <c r="F22" s="305"/>
      <c r="G22" s="304"/>
      <c r="H22" s="305"/>
      <c r="I22" s="305"/>
      <c r="J22" s="304"/>
      <c r="K22" s="305"/>
      <c r="L22" s="305"/>
      <c r="M22" s="253" t="s">
        <v>56</v>
      </c>
      <c r="N22" s="23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21" customHeight="1">
      <c r="M23" s="45"/>
      <c r="N23" s="2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21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26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26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26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26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2:13" ht="21" customHeight="1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</sheetData>
  <mergeCells count="12">
    <mergeCell ref="A3:M4"/>
    <mergeCell ref="N6:O7"/>
    <mergeCell ref="A5:C5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Index!A1" display="Back to index" xr:uid="{1ACA26F1-7480-45A5-93C8-728B849B864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P28"/>
  <sheetViews>
    <sheetView showGridLines="0" view="pageBreakPreview" zoomScale="90" zoomScaleNormal="80" zoomScaleSheetLayoutView="90" zoomScalePageLayoutView="70" workbookViewId="0">
      <selection activeCell="C2" sqref="C2"/>
    </sheetView>
  </sheetViews>
  <sheetFormatPr defaultColWidth="16.7265625" defaultRowHeight="21" customHeight="1"/>
  <cols>
    <col min="1" max="16384" width="16.7265625" style="4"/>
  </cols>
  <sheetData>
    <row r="1" spans="1:16" ht="21" customHeight="1">
      <c r="A1" s="15"/>
      <c r="B1" s="15"/>
    </row>
    <row r="2" spans="1:16" s="12" customFormat="1" ht="28.15" customHeight="1">
      <c r="A2" s="15"/>
      <c r="B2" s="15"/>
      <c r="C2" s="11"/>
      <c r="D2" s="11"/>
      <c r="E2" s="11"/>
      <c r="F2" s="11"/>
      <c r="G2" s="11"/>
      <c r="H2" s="11"/>
      <c r="I2" s="11"/>
      <c r="J2" s="11"/>
    </row>
    <row r="3" spans="1:16" s="12" customFormat="1" ht="21" customHeight="1">
      <c r="A3" s="312" t="s">
        <v>24</v>
      </c>
      <c r="B3" s="312"/>
      <c r="C3" s="312"/>
      <c r="D3" s="312"/>
      <c r="E3" s="312"/>
      <c r="F3" s="312"/>
      <c r="G3" s="312"/>
      <c r="H3" s="312"/>
      <c r="I3" s="312"/>
      <c r="J3" s="312"/>
      <c r="K3" s="257"/>
      <c r="L3" s="257"/>
      <c r="M3" s="257"/>
      <c r="N3" s="257"/>
      <c r="O3" s="257"/>
      <c r="P3" s="257"/>
    </row>
    <row r="4" spans="1:16" s="5" customFormat="1" ht="2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257"/>
      <c r="L4" s="257"/>
      <c r="M4" s="257"/>
      <c r="N4" s="257"/>
      <c r="O4" s="257"/>
      <c r="P4" s="257"/>
    </row>
    <row r="5" spans="1:16" s="3" customFormat="1" ht="21" customHeight="1">
      <c r="A5" s="296" t="s">
        <v>92</v>
      </c>
      <c r="B5" s="297"/>
      <c r="C5" s="297"/>
      <c r="D5" s="26"/>
      <c r="E5" s="26"/>
      <c r="F5" s="26"/>
      <c r="G5" s="26"/>
      <c r="H5" s="26"/>
      <c r="I5" s="26"/>
      <c r="J5" s="26"/>
    </row>
    <row r="6" spans="1:16" s="21" customFormat="1" ht="21" customHeight="1">
      <c r="A6" s="314" t="s">
        <v>93</v>
      </c>
      <c r="B6" s="314" t="s">
        <v>95</v>
      </c>
      <c r="C6" s="314"/>
      <c r="D6" s="314"/>
      <c r="E6" s="314" t="s">
        <v>94</v>
      </c>
      <c r="F6" s="314"/>
      <c r="G6" s="314"/>
      <c r="H6" s="315" t="s">
        <v>59</v>
      </c>
      <c r="I6" s="316"/>
      <c r="J6" s="317"/>
      <c r="K6" s="313"/>
    </row>
    <row r="7" spans="1:16" s="21" customFormat="1" ht="21" customHeight="1">
      <c r="A7" s="31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313"/>
    </row>
    <row r="8" spans="1:16" s="21" customFormat="1" ht="21" customHeight="1">
      <c r="A8" s="78" t="s">
        <v>73</v>
      </c>
      <c r="B8" s="79">
        <v>806438</v>
      </c>
      <c r="C8" s="79">
        <v>446861</v>
      </c>
      <c r="D8" s="79">
        <v>1253299</v>
      </c>
      <c r="E8" s="79">
        <f>H8-B8</f>
        <v>37792</v>
      </c>
      <c r="F8" s="79">
        <f>I8-C8</f>
        <v>10252</v>
      </c>
      <c r="G8" s="79">
        <f>E8+F8</f>
        <v>48044</v>
      </c>
      <c r="H8" s="79">
        <v>844230</v>
      </c>
      <c r="I8" s="79">
        <v>457113</v>
      </c>
      <c r="J8" s="79">
        <v>1301343</v>
      </c>
      <c r="K8" s="313"/>
    </row>
    <row r="9" spans="1:16" s="21" customFormat="1" ht="21" customHeight="1">
      <c r="A9" s="78" t="s">
        <v>74</v>
      </c>
      <c r="B9" s="80">
        <v>2885521</v>
      </c>
      <c r="C9" s="80">
        <v>1566296</v>
      </c>
      <c r="D9" s="80">
        <v>4451817</v>
      </c>
      <c r="E9" s="80">
        <f t="shared" ref="E9:E10" si="0">H9-B9</f>
        <v>74440</v>
      </c>
      <c r="F9" s="80">
        <f t="shared" ref="F9:F10" si="1">I9-C9</f>
        <v>32313</v>
      </c>
      <c r="G9" s="80">
        <f t="shared" ref="G9:G10" si="2">E9+F9</f>
        <v>106753</v>
      </c>
      <c r="H9" s="80">
        <v>2959961</v>
      </c>
      <c r="I9" s="80">
        <v>1598609</v>
      </c>
      <c r="J9" s="80">
        <v>4558570</v>
      </c>
      <c r="K9" s="170"/>
    </row>
    <row r="10" spans="1:16" s="21" customFormat="1" ht="21" customHeight="1">
      <c r="A10" s="78" t="s">
        <v>75</v>
      </c>
      <c r="B10" s="79">
        <v>2245890</v>
      </c>
      <c r="C10" s="79">
        <v>1075102</v>
      </c>
      <c r="D10" s="79">
        <v>3320992</v>
      </c>
      <c r="E10" s="79">
        <f t="shared" si="0"/>
        <v>215729</v>
      </c>
      <c r="F10" s="79">
        <f t="shared" si="1"/>
        <v>67862</v>
      </c>
      <c r="G10" s="79">
        <f t="shared" si="2"/>
        <v>283591</v>
      </c>
      <c r="H10" s="79">
        <v>2461619</v>
      </c>
      <c r="I10" s="79">
        <v>1142964</v>
      </c>
      <c r="J10" s="79">
        <v>3604583</v>
      </c>
      <c r="K10" s="25"/>
    </row>
    <row r="11" spans="1:16" s="21" customFormat="1" ht="21" customHeight="1">
      <c r="A11" s="78" t="s">
        <v>59</v>
      </c>
      <c r="B11" s="81">
        <v>5937849</v>
      </c>
      <c r="C11" s="81">
        <v>3088259</v>
      </c>
      <c r="D11" s="81">
        <v>9026108</v>
      </c>
      <c r="E11" s="81">
        <f>SUM(E8:E10)</f>
        <v>327961</v>
      </c>
      <c r="F11" s="81">
        <f t="shared" ref="F11:G11" si="3">SUM(F8:F10)</f>
        <v>110427</v>
      </c>
      <c r="G11" s="81">
        <f t="shared" si="3"/>
        <v>438388</v>
      </c>
      <c r="H11" s="81">
        <v>6265810</v>
      </c>
      <c r="I11" s="81">
        <v>3198686</v>
      </c>
      <c r="J11" s="81">
        <v>9464496</v>
      </c>
      <c r="K11" s="25"/>
    </row>
    <row r="12" spans="1:16" s="13" customFormat="1" ht="21" customHeight="1">
      <c r="A12" s="310" t="s">
        <v>70</v>
      </c>
      <c r="B12" s="311"/>
      <c r="C12" s="311"/>
      <c r="D12" s="311"/>
      <c r="E12" s="311"/>
      <c r="F12" s="46"/>
      <c r="G12" s="46"/>
      <c r="H12" s="46"/>
      <c r="I12" s="65"/>
      <c r="J12" s="253" t="s">
        <v>56</v>
      </c>
      <c r="K12" s="23"/>
    </row>
    <row r="13" spans="1:16" ht="21" customHeight="1">
      <c r="H13" s="63"/>
      <c r="I13" s="63"/>
      <c r="J13" s="63"/>
    </row>
    <row r="14" spans="1:16" ht="21" customHeight="1">
      <c r="B14" s="234"/>
      <c r="C14" s="234"/>
      <c r="D14" s="39"/>
      <c r="E14" s="39"/>
      <c r="F14" s="39"/>
      <c r="G14" s="234"/>
      <c r="I14" s="64"/>
    </row>
    <row r="15" spans="1:16" ht="21" customHeight="1">
      <c r="B15" s="39"/>
      <c r="C15" s="39"/>
      <c r="D15" s="234"/>
      <c r="E15" s="39"/>
      <c r="F15" s="39"/>
      <c r="G15" s="39"/>
      <c r="H15" s="39"/>
      <c r="I15" s="39"/>
      <c r="J15" s="39"/>
    </row>
    <row r="16" spans="1:16" ht="21" customHeight="1">
      <c r="B16" s="39"/>
      <c r="C16" s="39"/>
      <c r="D16" s="39"/>
      <c r="E16" s="39"/>
      <c r="F16" s="39"/>
      <c r="G16" s="39"/>
      <c r="H16" s="39"/>
      <c r="I16" s="39"/>
      <c r="J16" s="39"/>
    </row>
    <row r="17" spans="2:10" ht="21" customHeight="1">
      <c r="B17" s="39"/>
      <c r="C17" s="39"/>
      <c r="D17" s="39"/>
      <c r="E17" s="39"/>
      <c r="F17" s="39"/>
      <c r="G17" s="39"/>
      <c r="H17" s="39"/>
      <c r="I17" s="39"/>
      <c r="J17" s="39"/>
    </row>
    <row r="18" spans="2:10" ht="21" customHeight="1">
      <c r="B18" s="39"/>
      <c r="C18" s="39"/>
      <c r="D18" s="39"/>
      <c r="E18" s="39"/>
      <c r="F18" s="39"/>
      <c r="G18" s="39"/>
      <c r="H18" s="39"/>
      <c r="I18" s="39"/>
      <c r="J18" s="39"/>
    </row>
    <row r="19" spans="2:10" ht="21" customHeight="1">
      <c r="B19" s="39"/>
      <c r="C19" s="39"/>
      <c r="D19" s="39"/>
      <c r="E19" s="39"/>
      <c r="F19" s="39"/>
      <c r="G19" s="39"/>
      <c r="H19" s="39"/>
      <c r="I19" s="39"/>
      <c r="J19" s="39"/>
    </row>
    <row r="20" spans="2:10" ht="21" customHeight="1">
      <c r="B20" s="39"/>
      <c r="C20" s="39"/>
      <c r="D20" s="39"/>
      <c r="E20" s="39"/>
      <c r="F20" s="39"/>
      <c r="G20" s="39"/>
      <c r="H20" s="39"/>
      <c r="I20" s="39"/>
      <c r="J20" s="39"/>
    </row>
    <row r="21" spans="2:10" ht="21" customHeight="1">
      <c r="B21" s="39"/>
      <c r="C21" s="39"/>
      <c r="D21" s="39"/>
      <c r="E21" s="39"/>
      <c r="F21" s="39"/>
      <c r="G21" s="39"/>
      <c r="H21" s="39"/>
      <c r="I21" s="39"/>
      <c r="J21" s="39"/>
    </row>
    <row r="22" spans="2:10" ht="21" customHeight="1">
      <c r="B22" s="39"/>
      <c r="C22" s="39"/>
      <c r="D22" s="39"/>
      <c r="E22" s="39"/>
      <c r="F22" s="39"/>
      <c r="G22" s="39"/>
      <c r="H22" s="39"/>
      <c r="I22" s="39"/>
      <c r="J22" s="39"/>
    </row>
    <row r="23" spans="2:10" ht="21" customHeight="1">
      <c r="B23" s="39"/>
      <c r="C23" s="39"/>
      <c r="D23" s="39"/>
      <c r="E23" s="39"/>
      <c r="F23" s="39"/>
      <c r="G23" s="39"/>
      <c r="H23" s="39"/>
      <c r="I23" s="39"/>
      <c r="J23" s="39"/>
    </row>
    <row r="25" spans="2:10" ht="21" customHeight="1">
      <c r="B25" s="39"/>
      <c r="C25" s="39"/>
      <c r="D25" s="39"/>
      <c r="E25" s="39"/>
      <c r="F25" s="39"/>
      <c r="G25" s="39"/>
      <c r="H25" s="39"/>
      <c r="I25" s="39"/>
      <c r="J25" s="39"/>
    </row>
    <row r="26" spans="2:10" ht="21" customHeight="1">
      <c r="B26" s="39"/>
      <c r="C26" s="39"/>
      <c r="D26" s="39"/>
      <c r="E26" s="39"/>
      <c r="F26" s="39"/>
      <c r="G26" s="39"/>
      <c r="H26" s="39"/>
      <c r="I26" s="39"/>
      <c r="J26" s="39"/>
    </row>
    <row r="27" spans="2:10" ht="21" customHeight="1">
      <c r="B27" s="39"/>
      <c r="C27" s="39"/>
      <c r="D27" s="39"/>
      <c r="E27" s="39"/>
      <c r="F27" s="39"/>
      <c r="G27" s="39"/>
      <c r="H27" s="39"/>
      <c r="I27" s="39"/>
      <c r="J27" s="39"/>
    </row>
    <row r="28" spans="2:10" ht="21" customHeight="1">
      <c r="B28" s="39"/>
      <c r="C28" s="39"/>
      <c r="D28" s="39"/>
      <c r="E28" s="39"/>
      <c r="F28" s="39"/>
      <c r="G28" s="39"/>
      <c r="H28" s="39"/>
      <c r="I28" s="39"/>
      <c r="J28" s="39"/>
    </row>
  </sheetData>
  <protectedRanges>
    <protectedRange sqref="B8:J11 H6:J6" name="نطاق1_1_2"/>
    <protectedRange sqref="A3 B4:P4" name="نطاق1_1"/>
    <protectedRange sqref="A6:A10" name="نطاق1_1_2_1"/>
    <protectedRange sqref="B6:D7 E7:J7" name="نطاق1_1_2_2"/>
    <protectedRange sqref="E6:G6" name="نطاق1_1_2_3"/>
  </protectedRanges>
  <mergeCells count="8">
    <mergeCell ref="A12:E12"/>
    <mergeCell ref="A3:J4"/>
    <mergeCell ref="A5:C5"/>
    <mergeCell ref="K6:K8"/>
    <mergeCell ref="A6:A7"/>
    <mergeCell ref="B6:D6"/>
    <mergeCell ref="H6:J6"/>
    <mergeCell ref="E6:G6"/>
  </mergeCells>
  <hyperlinks>
    <hyperlink ref="J12" location="Index!A1" display="Back to index" xr:uid="{4F2915CD-8049-437F-A285-37F1FE6E5A9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P23"/>
  <sheetViews>
    <sheetView showGridLines="0" view="pageBreakPreview" zoomScale="90" zoomScaleNormal="86" zoomScaleSheetLayoutView="90" zoomScalePageLayoutView="70" workbookViewId="0">
      <selection activeCell="C2" sqref="C2"/>
    </sheetView>
  </sheetViews>
  <sheetFormatPr defaultColWidth="16.7265625" defaultRowHeight="21" customHeight="1"/>
  <cols>
    <col min="1" max="16384" width="16.7265625" style="4"/>
  </cols>
  <sheetData>
    <row r="1" spans="1:16" ht="21" customHeight="1">
      <c r="A1" s="24"/>
      <c r="B1" s="24"/>
    </row>
    <row r="2" spans="1:16" s="2" customFormat="1" ht="24" customHeight="1">
      <c r="A2" s="24"/>
      <c r="B2" s="24"/>
      <c r="C2" s="11"/>
      <c r="D2" s="11"/>
      <c r="E2" s="11"/>
      <c r="F2" s="11"/>
      <c r="G2" s="11"/>
      <c r="H2" s="11"/>
      <c r="I2" s="11"/>
      <c r="J2" s="11"/>
      <c r="K2" s="34"/>
      <c r="M2" s="35"/>
    </row>
    <row r="3" spans="1:16" s="2" customFormat="1" ht="21" customHeight="1">
      <c r="A3" s="312" t="s">
        <v>97</v>
      </c>
      <c r="B3" s="312"/>
      <c r="C3" s="312"/>
      <c r="D3" s="312"/>
      <c r="E3" s="312"/>
      <c r="F3" s="312"/>
      <c r="G3" s="312"/>
      <c r="H3" s="312"/>
      <c r="I3" s="312"/>
      <c r="J3" s="312"/>
      <c r="K3" s="257"/>
      <c r="L3" s="257"/>
      <c r="M3" s="257"/>
      <c r="N3" s="257"/>
      <c r="O3" s="257"/>
      <c r="P3" s="257"/>
    </row>
    <row r="4" spans="1:16" s="5" customFormat="1" ht="2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257"/>
      <c r="L4" s="257"/>
      <c r="M4" s="257"/>
      <c r="N4" s="257"/>
      <c r="O4" s="257"/>
      <c r="P4" s="257"/>
    </row>
    <row r="5" spans="1:16" s="3" customFormat="1" ht="21" customHeight="1">
      <c r="A5" s="296" t="s">
        <v>96</v>
      </c>
      <c r="B5" s="297"/>
      <c r="C5" s="297"/>
      <c r="D5" s="26"/>
      <c r="E5" s="26"/>
      <c r="F5" s="26"/>
      <c r="G5" s="26"/>
      <c r="H5" s="26"/>
      <c r="I5" s="26"/>
      <c r="J5" s="26"/>
    </row>
    <row r="6" spans="1:16" ht="21" customHeight="1">
      <c r="A6" s="314" t="s">
        <v>93</v>
      </c>
      <c r="B6" s="314" t="s">
        <v>95</v>
      </c>
      <c r="C6" s="314"/>
      <c r="D6" s="314"/>
      <c r="E6" s="314" t="s">
        <v>94</v>
      </c>
      <c r="F6" s="314"/>
      <c r="G6" s="314"/>
      <c r="H6" s="315" t="s">
        <v>59</v>
      </c>
      <c r="I6" s="316"/>
      <c r="J6" s="317"/>
      <c r="K6" s="306"/>
      <c r="L6" s="307"/>
    </row>
    <row r="7" spans="1:16" ht="21" customHeight="1">
      <c r="A7" s="314"/>
      <c r="B7" s="82" t="s">
        <v>57</v>
      </c>
      <c r="C7" s="82" t="s">
        <v>58</v>
      </c>
      <c r="D7" s="82" t="s">
        <v>59</v>
      </c>
      <c r="E7" s="82" t="s">
        <v>57</v>
      </c>
      <c r="F7" s="82" t="s">
        <v>58</v>
      </c>
      <c r="G7" s="82" t="s">
        <v>59</v>
      </c>
      <c r="H7" s="82" t="s">
        <v>57</v>
      </c>
      <c r="I7" s="82" t="s">
        <v>58</v>
      </c>
      <c r="J7" s="82" t="s">
        <v>59</v>
      </c>
      <c r="K7" s="306"/>
      <c r="L7" s="307"/>
    </row>
    <row r="8" spans="1:16" ht="21" customHeight="1">
      <c r="A8" s="78" t="s">
        <v>73</v>
      </c>
      <c r="B8" s="79">
        <v>322710</v>
      </c>
      <c r="C8" s="79">
        <v>313937</v>
      </c>
      <c r="D8" s="79">
        <v>636647</v>
      </c>
      <c r="E8" s="79">
        <f>H8-B8</f>
        <v>6596</v>
      </c>
      <c r="F8" s="79">
        <f>I8-C8</f>
        <v>3724</v>
      </c>
      <c r="G8" s="79">
        <f>E8+F8</f>
        <v>10320</v>
      </c>
      <c r="H8" s="79">
        <v>329306</v>
      </c>
      <c r="I8" s="79">
        <v>317661</v>
      </c>
      <c r="J8" s="79">
        <v>646967</v>
      </c>
      <c r="K8" s="306"/>
      <c r="L8" s="307"/>
    </row>
    <row r="9" spans="1:16" ht="21" customHeight="1">
      <c r="A9" s="78" t="s">
        <v>74</v>
      </c>
      <c r="B9" s="80">
        <v>1100107</v>
      </c>
      <c r="C9" s="80">
        <v>1007531</v>
      </c>
      <c r="D9" s="80">
        <v>2107638</v>
      </c>
      <c r="E9" s="80">
        <f t="shared" ref="E9:E11" si="0">H9-B9</f>
        <v>34964</v>
      </c>
      <c r="F9" s="80">
        <f t="shared" ref="F9:F11" si="1">I9-C9</f>
        <v>29293</v>
      </c>
      <c r="G9" s="80">
        <f t="shared" ref="G9:G11" si="2">E9+F9</f>
        <v>64257</v>
      </c>
      <c r="H9" s="80">
        <v>1135071</v>
      </c>
      <c r="I9" s="80">
        <v>1036824</v>
      </c>
      <c r="J9" s="80">
        <v>2171895</v>
      </c>
      <c r="K9" s="27"/>
      <c r="L9" s="25"/>
    </row>
    <row r="10" spans="1:16" ht="21" customHeight="1">
      <c r="A10" s="78" t="s">
        <v>75</v>
      </c>
      <c r="B10" s="79">
        <v>772185</v>
      </c>
      <c r="C10" s="79">
        <v>739625</v>
      </c>
      <c r="D10" s="79">
        <v>1511810</v>
      </c>
      <c r="E10" s="79">
        <f t="shared" si="0"/>
        <v>39440</v>
      </c>
      <c r="F10" s="79">
        <f t="shared" si="1"/>
        <v>26716</v>
      </c>
      <c r="G10" s="79">
        <f t="shared" si="2"/>
        <v>66156</v>
      </c>
      <c r="H10" s="79">
        <v>811625</v>
      </c>
      <c r="I10" s="79">
        <v>766341</v>
      </c>
      <c r="J10" s="79">
        <v>1577966</v>
      </c>
      <c r="K10" s="27"/>
      <c r="L10" s="25"/>
    </row>
    <row r="11" spans="1:16" ht="21" customHeight="1">
      <c r="A11" s="78" t="s">
        <v>59</v>
      </c>
      <c r="B11" s="81">
        <v>2195002</v>
      </c>
      <c r="C11" s="81">
        <v>2061093</v>
      </c>
      <c r="D11" s="81">
        <v>4256095</v>
      </c>
      <c r="E11" s="81">
        <f t="shared" si="0"/>
        <v>81000</v>
      </c>
      <c r="F11" s="81">
        <f t="shared" si="1"/>
        <v>59733</v>
      </c>
      <c r="G11" s="81">
        <f t="shared" si="2"/>
        <v>140733</v>
      </c>
      <c r="H11" s="81">
        <v>2276002</v>
      </c>
      <c r="I11" s="81">
        <v>2120826</v>
      </c>
      <c r="J11" s="81">
        <v>4396828</v>
      </c>
      <c r="K11" s="71"/>
      <c r="L11" s="25"/>
    </row>
    <row r="12" spans="1:16" s="33" customFormat="1" ht="21" customHeight="1">
      <c r="A12" s="280" t="s">
        <v>70</v>
      </c>
      <c r="B12" s="281"/>
      <c r="C12" s="281"/>
      <c r="D12" s="281"/>
      <c r="E12" s="281"/>
      <c r="F12" s="281"/>
      <c r="G12" s="44"/>
      <c r="H12" s="44"/>
      <c r="I12" s="44"/>
      <c r="J12" s="253" t="s">
        <v>56</v>
      </c>
      <c r="K12" s="23"/>
    </row>
    <row r="13" spans="1:16" ht="21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</row>
    <row r="15" spans="1:16" ht="21" customHeight="1">
      <c r="B15" s="63"/>
      <c r="C15" s="63"/>
      <c r="D15" s="63"/>
      <c r="E15" s="63"/>
      <c r="F15" s="63"/>
      <c r="G15" s="63"/>
      <c r="H15" s="63"/>
      <c r="I15" s="63"/>
      <c r="J15" s="63"/>
    </row>
    <row r="16" spans="1:16" ht="21" customHeight="1">
      <c r="B16" s="63"/>
      <c r="C16" s="63"/>
      <c r="D16" s="63"/>
      <c r="E16" s="63"/>
      <c r="F16" s="63"/>
      <c r="G16" s="63"/>
      <c r="H16" s="63"/>
      <c r="I16" s="63"/>
      <c r="J16" s="63"/>
    </row>
    <row r="17" spans="2:10" ht="21" customHeight="1">
      <c r="B17" s="63"/>
      <c r="C17" s="63"/>
      <c r="D17" s="63"/>
      <c r="E17" s="63"/>
      <c r="F17" s="63"/>
      <c r="G17" s="63"/>
      <c r="H17" s="63"/>
      <c r="I17" s="63"/>
      <c r="J17" s="63"/>
    </row>
    <row r="18" spans="2:10" ht="21" customHeight="1">
      <c r="B18" s="63"/>
      <c r="C18" s="63"/>
      <c r="D18" s="63"/>
      <c r="E18" s="63"/>
      <c r="F18" s="63"/>
      <c r="G18" s="63"/>
      <c r="H18" s="63"/>
      <c r="I18" s="63"/>
      <c r="J18" s="63"/>
    </row>
    <row r="19" spans="2:10" ht="21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2:10" ht="21" customHeight="1">
      <c r="B20" s="63"/>
      <c r="C20" s="63"/>
      <c r="D20" s="63"/>
      <c r="E20" s="63"/>
      <c r="F20" s="63"/>
      <c r="G20" s="63"/>
      <c r="H20" s="63"/>
      <c r="I20" s="63"/>
      <c r="J20" s="63"/>
    </row>
    <row r="21" spans="2:10" ht="21" customHeight="1">
      <c r="F21" s="39"/>
      <c r="G21" s="39"/>
    </row>
    <row r="22" spans="2:10" ht="21" customHeight="1">
      <c r="F22" s="39"/>
      <c r="G22" s="39"/>
    </row>
    <row r="23" spans="2:10" ht="21" customHeight="1">
      <c r="F23" s="39"/>
      <c r="G23" s="39"/>
    </row>
  </sheetData>
  <protectedRanges>
    <protectedRange sqref="D5:J5" name="نطاق1_3_1"/>
    <protectedRange sqref="E8:J8 H9:I10 J9:J11 B8:D10 E9:G11" name="نطاق1_1_2_1"/>
    <protectedRange sqref="B7:J7" name="نطاق1_1_2_2"/>
    <protectedRange sqref="H6:J6" name="نطاق1_1_2_3"/>
    <protectedRange sqref="B6:D6" name="نطاق1_1_2_2_1"/>
    <protectedRange sqref="E6:G6" name="نطاق1_1_2_3_1"/>
    <protectedRange sqref="A6:A10" name="نطاق1_1_2_1_1"/>
    <protectedRange sqref="A5:C5" name="نطاق1_3_1_1"/>
    <protectedRange sqref="A3 B4:P4" name="نطاق1_3_2"/>
  </protectedRanges>
  <mergeCells count="8">
    <mergeCell ref="A12:F12"/>
    <mergeCell ref="A3:J4"/>
    <mergeCell ref="A5:C5"/>
    <mergeCell ref="K6:L8"/>
    <mergeCell ref="A6:A7"/>
    <mergeCell ref="E6:G6"/>
    <mergeCell ref="H6:J6"/>
    <mergeCell ref="B6:D6"/>
  </mergeCells>
  <hyperlinks>
    <hyperlink ref="J12" location="Index!A1" display="Back to index" xr:uid="{0940F7DF-F12D-4703-B6C0-111A1E40779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30</vt:i4>
      </vt:variant>
      <vt:variant>
        <vt:lpstr>النطاقات المسماة</vt:lpstr>
      </vt:variant>
      <vt:variant>
        <vt:i4>30</vt:i4>
      </vt:variant>
    </vt:vector>
  </HeadingPairs>
  <TitlesOfParts>
    <vt:vector size="60" baseType="lpstr">
      <vt:lpstr>Index</vt:lpstr>
      <vt:lpstr>0.0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'0.0'!Print_Area</vt:lpstr>
      <vt:lpstr>'1.0'!Print_Area</vt:lpstr>
      <vt:lpstr>'1.1'!Print_Area</vt:lpstr>
      <vt:lpstr>'1.10'!Print_Area</vt:lpstr>
      <vt:lpstr>'1.11'!Print_Area</vt:lpstr>
      <vt:lpstr>'1.12'!Print_Area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شريفه الثويقب - Sharifah Al Thoiqep</dc:creator>
  <cp:keywords/>
  <dc:description/>
  <cp:lastModifiedBy>نايف حلواني - Naif Halawani</cp:lastModifiedBy>
  <cp:revision/>
  <dcterms:created xsi:type="dcterms:W3CDTF">2016-11-30T06:52:29Z</dcterms:created>
  <dcterms:modified xsi:type="dcterms:W3CDTF">2026-08-23T05:52:25Z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b5fc6efd-9759-4513-aca3-9109e033d684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b5fc6efd-9759-4513-aca3-9109e033d684</vt:lpwstr>
  </property>
  <property fmtid="{D5CDD505-2E9C-101B-9397-08002B2CF9AE}" pid="6" name="UserId">
    <vt:lpwstr>Sharifah Abdullah AlThoiqep</vt:lpwstr>
  </property>
  <property fmtid="{D5CDD505-2E9C-101B-9397-08002B2CF9AE}" pid="7" name="TagDateTime">
    <vt:lpwstr>2026-08-10T09:33:31Z</vt:lpwstr>
  </property>
  <property fmtid="{D5CDD505-2E9C-101B-9397-08002B2CF9AE}" pid="8" name="GVData">
    <vt:lpwstr>eyJPUyI6IldpbmRvd3MiLCJkb2NJRCI6ImI1ZmM2ZWZkLTk3NTktNDUxMy1hY2EzLTkxMDllMDMzZDY4NCIsImRvY1N0YXRlIjoie1wiQ3VycmVudFN0YXRlXCI6XCJ7XFxcIkZpcnN0UGFnZURpZmZlcmVudFxcXCI6ZmFsc2UsXFxcIkRpZmZlcmVudE9kZEFuZEV2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ZW5QYWdlc1xcXCI6ZmFsc2UsXFxcIlBhZ2VDb3VudFxcXCI6MzAsXFxcIkhlYWRlck1ldGFkYXRhXFxcIjpcXFwiXFxcIixcXFwiVGhpcmRQYXJ0eUhlYWRlck1ldGFkYXRhXFxcIjpcXFwiXFxcIixcXFwiR1ZIZWFkZXJFeGlzdHNcXFwiOmZhbHNlLFxcXCJOb25H</vt:lpwstr>
  </property>
  <property fmtid="{D5CDD505-2E9C-101B-9397-08002B2CF9AE}" pid="10" name="GVData1">
    <vt:lpwstr>VkhlYWRlckV4aXN0c1xcXCI6ZmFsc2UsXFxcIkZsb2F0aW5nSGVhZGVyRXhpc3RzXFxcIjpmYWxzZSxcXFwiTm9uR1ZIZWFkZXJTaGFwZUV4aXN0c1xcXCI6ZmFsc2UsXFxcIlRoaXJkUGFydHlIZWFkZXJzXFxcIjpbXSxcXFwiRm9vdGVyTWV0YWRhdGFcXFwiOlxc</vt:lpwstr>
  </property>
  <property fmtid="{D5CDD505-2E9C-101B-9397-08002B2CF9AE}" pid="11" name="GVData2">
    <vt:lpwstr>XCJcXFwiLFxcXCJUaGlyZFBhcnR5Rm9vdGVyTWV0YWRhdGFcXFwiOlxcXCJcXFwiLFxcXCJHVkZvb3RlckV4aXN0c1xcXCI6ZmFsc2UsXFxcIk5vbkdWRm9vdGVyRXhpc3RzXFxcIjpmYWxzZSxcXFwiRmxvYXRpbmdGb290ZXJFeGlzdHNcXFwiOmZhbHNlLFxcXCJO</vt:lpwstr>
  </property>
  <property fmtid="{D5CDD505-2E9C-101B-9397-08002B2CF9AE}" pid="12" name="GVData3">
    <vt:lpwstr>b25HVkZvb3RlclNoYXBlRXhpc3RzXFxcIjpmYWxzZSxcXFwiVGhpcmRQYXJ0eUZvb3RlcnNcXFwiOltdLFxcXCJXYXRlcm1hcmtNZXRhZGF0YVxcXCI6XFxcIlxcXCIsXFxcIldhdGVybWFya0V4aXN0c1xcXCI6ZmFsc2UsXFxcIlBvd2VycG9pbnRUaXRsZU1ldGFk</vt:lpwstr>
  </property>
  <property fmtid="{D5CDD505-2E9C-101B-9397-08002B2CF9AE}" pid="13" name="GVData4">
    <vt:lpwstr>YXRhXFxcIjpudWxsLFxcXCJQb3dlcnBvaW50U3VidGl0bGVNZXRhZGF0YVxcXCI6bnVsbCxcXFwiVGhpcmRQYXJ0eU1ldGFkYXRhRm91bmRcXFwiOmZhbHNlfVwiLFwiM3JkUGFydHlIZWFkZXJcIjpcIlwiLFwiSGVhZGVyXCI6XCJ7XFxcIkxlZnRcXFwiOlxcXCJc</vt:lpwstr>
  </property>
  <property fmtid="{D5CDD505-2E9C-101B-9397-08002B2CF9AE}" pid="14" name="GVData5">
    <vt:lpwstr>XFwiLFxcXCJDZW50ZXJcXFwiOlxcXCJDb25maWRlbnRpYWxcXFwiLFxcXCJSaWdodFxcXCI6XFxcIlxcXCJ9XCJ9IiwicGFyZW50TGluZUlkcyI6IltcIjNhOWQzZjRlLTliYWYtNDJjMi04YmM3LWM2NzBlNGRlMzViMVwiLFwiN2RhZTY1MWQtYzNjMi00NjlhLTlh</vt:lpwstr>
  </property>
  <property fmtid="{D5CDD505-2E9C-101B-9397-08002B2CF9AE}" pid="15" name="GVData6">
    <vt:lpwstr>YTEtMTc5ODBmYjAxYTcwXCIsXCI2YmM1NzFlMy03ZGRiLTQzYjAtODJlMS00NWU2NzJhOGVmM2JcIl0iLCJ3cml0dGVuS2V5cyI6IltcIkNsYXNzaWZpY2F0aW9uXCIsXCJDbGFzc2lmaWNhdGlvblRhZ1NldElkXCIsXCJDb21wbGlhbmNlVGFnU2V0SWRcIixcIkZp</vt:lpwstr>
  </property>
  <property fmtid="{D5CDD505-2E9C-101B-9397-08002B2CF9AE}" pid="16" name="Classification">
    <vt:lpwstr>Confidential</vt:lpwstr>
  </property>
  <property fmtid="{D5CDD505-2E9C-101B-9397-08002B2CF9AE}" pid="17" name="GVData7">
    <vt:lpwstr>bGVJZFwiLFwiZ3Zkb2NpZFwiLFwiVGFnRGF0ZVRpbWVcIixcIlVzZXJJZFwiXSIsIm5vT2ZHdkRhdGFFbnRyaWVzIjoiMTAiLCJ0YWdzZXRfZTE2NDA5YTdfMTcwMF80MTUzXzkwOTBfMzk1NWJjMmYwYWU4X2NsYXNzaWZpY2F0aW9uIjoiR2VuZXJhbCBCdXNpbmVz</vt:lpwstr>
  </property>
  <property fmtid="{D5CDD505-2E9C-101B-9397-08002B2CF9AE}" pid="18" name="GVData8">
    <vt:lpwstr>cyIsImxpbmVJZCI6IjRkNTMwODQzLTc2NTEtNGIwMC1hODBiLTJiOWY1OGNjMTI5NiJ9</vt:lpwstr>
  </property>
  <property fmtid="{D5CDD505-2E9C-101B-9397-08002B2CF9AE}" pid="19" name="GVData9">
    <vt:lpwstr>(end)</vt:lpwstr>
  </property>
</Properties>
</file>