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mmznan_stats_gov_sa/Documents/سطح المكتب/"/>
    </mc:Choice>
  </mc:AlternateContent>
  <xr:revisionPtr revIDLastSave="0" documentId="8_{2E0EF033-5C06-4E7E-A00D-58B3D83AB2E3}" xr6:coauthVersionLast="36" xr6:coauthVersionMax="47" xr10:uidLastSave="{00000000-0000-0000-0000-000000000000}"/>
  <bookViews>
    <workbookView xWindow="-120" yWindow="-120" windowWidth="29040" windowHeight="15840" tabRatio="975" firstSheet="22" activeTab="51" xr2:uid="{00000000-000D-0000-FFFF-FFFF00000000}"/>
  </bookViews>
  <sheets>
    <sheet name="Index" sheetId="8" r:id="rId1"/>
    <sheet name="Summary" sheetId="3" r:id="rId2"/>
    <sheet name="1-1" sheetId="4" r:id="rId3"/>
    <sheet name="1-2" sheetId="7" r:id="rId4"/>
    <sheet name="1-3" sheetId="74" r:id="rId5"/>
    <sheet name="1-4" sheetId="10" r:id="rId6"/>
    <sheet name="1-5" sheetId="72" r:id="rId7"/>
    <sheet name="1-6" sheetId="73" r:id="rId8"/>
    <sheet name="2-1" sheetId="13" r:id="rId9"/>
    <sheet name="2-2" sheetId="14" r:id="rId10"/>
    <sheet name="2-3" sheetId="16" r:id="rId11"/>
    <sheet name="2-4" sheetId="15" r:id="rId12"/>
    <sheet name="2-5" sheetId="17" r:id="rId13"/>
    <sheet name="3-1" sheetId="18" r:id="rId14"/>
    <sheet name="3-2" sheetId="19" r:id="rId15"/>
    <sheet name="3-3" sheetId="20" r:id="rId16"/>
    <sheet name="3-4" sheetId="21" r:id="rId17"/>
    <sheet name="3-5" sheetId="22" r:id="rId18"/>
    <sheet name="4-1" sheetId="23" r:id="rId19"/>
    <sheet name="4-2" sheetId="24" r:id="rId20"/>
    <sheet name="5-1" sheetId="25" r:id="rId21"/>
    <sheet name="5-2" sheetId="26" r:id="rId22"/>
    <sheet name="5-3" sheetId="27" r:id="rId23"/>
    <sheet name="5-4" sheetId="28" r:id="rId24"/>
    <sheet name="6-1" sheetId="29" r:id="rId25"/>
    <sheet name="6-2" sheetId="30" r:id="rId26"/>
    <sheet name="6-3" sheetId="31" r:id="rId27"/>
    <sheet name="6-4" sheetId="32" r:id="rId28"/>
    <sheet name="7-1" sheetId="33" r:id="rId29"/>
    <sheet name="7-2" sheetId="34" r:id="rId30"/>
    <sheet name="7-3" sheetId="35" r:id="rId31"/>
    <sheet name="8-1" sheetId="36" r:id="rId32"/>
    <sheet name="8-2" sheetId="37" r:id="rId33"/>
    <sheet name="8-3" sheetId="38" r:id="rId34"/>
    <sheet name="8-4" sheetId="39" r:id="rId35"/>
    <sheet name="8-5" sheetId="40" r:id="rId36"/>
    <sheet name="8-6" sheetId="41" r:id="rId37"/>
    <sheet name="8-7" sheetId="42" r:id="rId38"/>
    <sheet name="9-1" sheetId="43" r:id="rId39"/>
    <sheet name="9-2" sheetId="44" r:id="rId40"/>
    <sheet name="9-3" sheetId="45" r:id="rId41"/>
    <sheet name="10-1" sheetId="46" r:id="rId42"/>
    <sheet name="11-1" sheetId="47" r:id="rId43"/>
    <sheet name="11-2" sheetId="48" r:id="rId44"/>
    <sheet name="11-3" sheetId="49" r:id="rId45"/>
    <sheet name="12-1" sheetId="64" r:id="rId46"/>
    <sheet name="12-2" sheetId="65" r:id="rId47"/>
    <sheet name="12-3" sheetId="66" r:id="rId48"/>
    <sheet name="12-4" sheetId="67" r:id="rId49"/>
    <sheet name="12-5" sheetId="68" r:id="rId50"/>
    <sheet name="12-6" sheetId="69" r:id="rId51"/>
    <sheet name="12-7" sheetId="70" r:id="rId52"/>
    <sheet name="12-8" sheetId="71" r:id="rId53"/>
  </sheets>
  <definedNames>
    <definedName name="atIndex">#REF!</definedName>
    <definedName name="atالفهرس">#REF!</definedName>
    <definedName name="ksoi">#REF!</definedName>
    <definedName name="_xlnm.Print_Area" localSheetId="2">'1-1'!$A$1:$G$22</definedName>
    <definedName name="_xlnm.Print_Area" localSheetId="3">'1-2'!$A$1:$G$19</definedName>
    <definedName name="_xlnm.Print_Area" localSheetId="45">'12-1'!$A$1:$C$11</definedName>
    <definedName name="_xlnm.Print_Area" localSheetId="46">'12-2'!$A$1:$C$11</definedName>
    <definedName name="_xlnm.Print_Area" localSheetId="47">'12-3'!$A$1:$C$11</definedName>
    <definedName name="_xlnm.Print_Area" localSheetId="48">'12-4'!$A$1:$C$11</definedName>
    <definedName name="_xlnm.Print_Area" localSheetId="51">'12-7'!$A$1:$G$21</definedName>
    <definedName name="_xlnm.Print_Area" localSheetId="52">'12-8'!$A$1:$D$12</definedName>
    <definedName name="_xlnm.Print_Area" localSheetId="5">'1-4'!$A$1:$G$22</definedName>
    <definedName name="_xlnm.Print_Area" localSheetId="6">'1-5'!$A$1:$G$11</definedName>
    <definedName name="_xlnm.Print_Area" localSheetId="7">'1-6'!$A$1:$G$22</definedName>
    <definedName name="_xlnm.Print_Area" localSheetId="8">'2-1'!$A$1:$E$22</definedName>
    <definedName name="_xlnm.Print_Area" localSheetId="9">'2-2'!$A$1:$E$22</definedName>
    <definedName name="_xlnm.Print_Area" localSheetId="10">'2-3'!$A$1:$E$22</definedName>
    <definedName name="_xlnm.Print_Area" localSheetId="11">'2-4'!$A$1:$E$22</definedName>
    <definedName name="_xlnm.Print_Area" localSheetId="12">'2-5'!$A$1:$E$22</definedName>
    <definedName name="_xlnm.Print_Area" localSheetId="13">'3-1'!$A$1:$E$22</definedName>
    <definedName name="_xlnm.Print_Area" localSheetId="14">'3-2'!$A$1:$E$18</definedName>
    <definedName name="_xlnm.Print_Area" localSheetId="15">'3-3'!$A$1:$E$22</definedName>
    <definedName name="_xlnm.Print_Area" localSheetId="16">'3-4'!$A$1:$E$22</definedName>
    <definedName name="_xlnm.Print_Area" localSheetId="17">'3-5'!$A$1:$E$22</definedName>
    <definedName name="_xlnm.Print_Area" localSheetId="18">'4-1'!$A$1:$E$22</definedName>
    <definedName name="_xlnm.Print_Area" localSheetId="19">'4-2'!$A$1:$E$27</definedName>
    <definedName name="_xlnm.Print_Area" localSheetId="20">'5-1'!$A$1:$G$22</definedName>
    <definedName name="_xlnm.Print_Area" localSheetId="21">'5-2'!$A$1:$G$29</definedName>
    <definedName name="_xlnm.Print_Area" localSheetId="22">'5-3'!$A$1:$G$22</definedName>
    <definedName name="_xlnm.Print_Area" localSheetId="23">'5-4'!$A$1:$G$22</definedName>
    <definedName name="_xlnm.Print_Area" localSheetId="24">'6-1'!$A$1:$G$22</definedName>
    <definedName name="_xlnm.Print_Area" localSheetId="25">'6-2'!$A$1:$G$23</definedName>
    <definedName name="_xlnm.Print_Area" localSheetId="26">'6-3'!$A$1:$G$22</definedName>
    <definedName name="_xlnm.Print_Area" localSheetId="27">'6-4'!$A$1:$G$22</definedName>
    <definedName name="_xlnm.Print_Area" localSheetId="28">'7-1'!$A$1:$F$22</definedName>
    <definedName name="_xlnm.Print_Area" localSheetId="29">'7-2'!$A$1:$F$12</definedName>
    <definedName name="_xlnm.Print_Area" localSheetId="30">'7-3'!$A$1:$D$21</definedName>
    <definedName name="_xlnm.Print_Area" localSheetId="31">'8-1'!$A$1:$G$24</definedName>
    <definedName name="_xlnm.Print_Area" localSheetId="32">'8-2'!$A$1:$G$24</definedName>
    <definedName name="_xlnm.Print_Area" localSheetId="33">'8-3'!$A$1:$G$24</definedName>
    <definedName name="_xlnm.Print_Area" localSheetId="34">'8-4'!$A$1:$G$24</definedName>
    <definedName name="_xlnm.Print_Area" localSheetId="35">'8-5'!$A$1:$G$24</definedName>
    <definedName name="_xlnm.Print_Area" localSheetId="36">'8-6'!$A$1:$G$24</definedName>
    <definedName name="_xlnm.Print_Area" localSheetId="37">'8-7'!$A$1:$E$24</definedName>
    <definedName name="_xlnm.Print_Area" localSheetId="40">'9-3'!$A$1:$F$13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0" l="1"/>
  <c r="G19" i="70" s="1"/>
  <c r="E19" i="70"/>
  <c r="G10" i="70"/>
  <c r="G11" i="70"/>
  <c r="G12" i="70"/>
  <c r="G13" i="70"/>
  <c r="G14" i="70"/>
  <c r="G15" i="70"/>
  <c r="G16" i="70"/>
  <c r="G17" i="70"/>
  <c r="G18" i="70"/>
  <c r="C15" i="43" l="1"/>
  <c r="B15" i="43"/>
  <c r="C14" i="43"/>
  <c r="B14" i="43"/>
  <c r="C13" i="43"/>
  <c r="B13" i="43"/>
  <c r="C11" i="43"/>
  <c r="C8" i="69" l="1"/>
  <c r="C17" i="49"/>
  <c r="D17" i="49"/>
  <c r="E17" i="49"/>
  <c r="B17" i="49"/>
  <c r="C17" i="48"/>
  <c r="D17" i="48"/>
  <c r="E17" i="48"/>
  <c r="B17" i="48"/>
  <c r="C17" i="47"/>
  <c r="D17" i="47"/>
  <c r="E17" i="47"/>
  <c r="B17" i="47"/>
  <c r="G9" i="70" l="1"/>
  <c r="D11" i="70"/>
  <c r="D12" i="70"/>
  <c r="D13" i="70"/>
  <c r="D14" i="70"/>
  <c r="D15" i="70"/>
  <c r="D16" i="70"/>
  <c r="D17" i="70"/>
  <c r="D18" i="70"/>
  <c r="D10" i="70"/>
  <c r="D9" i="70"/>
  <c r="E22" i="42" l="1"/>
  <c r="D22" i="42"/>
  <c r="G22" i="41"/>
  <c r="F22" i="41"/>
  <c r="E22" i="41"/>
  <c r="G22" i="40"/>
  <c r="F22" i="40"/>
  <c r="E22" i="40"/>
  <c r="G22" i="39"/>
  <c r="F22" i="39"/>
  <c r="E22" i="39"/>
  <c r="G22" i="38"/>
  <c r="F22" i="38"/>
  <c r="E22" i="38"/>
  <c r="G22" i="37"/>
  <c r="F22" i="37"/>
  <c r="E22" i="37"/>
  <c r="G22" i="36"/>
  <c r="F22" i="36"/>
  <c r="E22" i="36"/>
  <c r="D19" i="35"/>
  <c r="F20" i="33"/>
  <c r="E20" i="33"/>
  <c r="C8" i="67" l="1"/>
  <c r="C8" i="66" l="1"/>
  <c r="C8" i="65"/>
  <c r="C8" i="64"/>
</calcChain>
</file>

<file path=xl/sharedStrings.xml><?xml version="1.0" encoding="utf-8"?>
<sst xmlns="http://schemas.openxmlformats.org/spreadsheetml/2006/main" count="1405" uniqueCount="356">
  <si>
    <t xml:space="preserve">Summary </t>
  </si>
  <si>
    <t xml:space="preserve">Key Indicators of Agricultural Statistics </t>
  </si>
  <si>
    <t>Area Cultivated and Harvested with Grain Crops and Total Quantity of Production at the Level of Administrative Regions in Saudi Arabia</t>
  </si>
  <si>
    <t>1-1</t>
  </si>
  <si>
    <t>Area Cultivated and Harvested with Grain Crops and Total Quantity by Type of Crop at the Level of Saudi Arabia</t>
  </si>
  <si>
    <t>1-2</t>
  </si>
  <si>
    <t>Area Cultivated and Harvested with Wheat Crop and Total Quantity of Production at the Level of Administrative Regions in Saudi Arabia</t>
  </si>
  <si>
    <t>1-3</t>
  </si>
  <si>
    <t>Area Cultivated and Harvested with Fodder Crops and Total Quantity of Production at the Level of Administrative Regions in Saudi Arabia</t>
  </si>
  <si>
    <t>1-4</t>
  </si>
  <si>
    <t xml:space="preserve">Area Cultivated and Harvested with Fodder Crops and Total Quantity of Production by Type of Crop at The Level of Saudi Arabia </t>
  </si>
  <si>
    <t>1-5</t>
  </si>
  <si>
    <t xml:space="preserve">Area Cultivated and Harvested with Alfalfa Crop and Total Quantity of Production at The Level of Administrative Regions in Saudi Arabia </t>
  </si>
  <si>
    <t>1-6</t>
  </si>
  <si>
    <t>Section Two: Open Field Vegetables</t>
  </si>
  <si>
    <t xml:space="preserve"> Area Cultivated with Open Field Vegetables and Total Quantity of Production at the Level of Administrative Regions in Saudi Arabia</t>
  </si>
  <si>
    <t>2-1</t>
  </si>
  <si>
    <t xml:space="preserve"> Area Cultivated with Open Field Vegetables and Total Quantity of Production by Type of Crop at the Level of Saudi Arabia</t>
  </si>
  <si>
    <t>2-2</t>
  </si>
  <si>
    <t xml:space="preserve"> Area Cultivated with Open Field Potato Crop and Total Quantity of Production at the Level of Administrative Regions in Saudi Arabia</t>
  </si>
  <si>
    <t>2-3</t>
  </si>
  <si>
    <t xml:space="preserve"> Area Cultivated with Open Field Watermelon Crop and Total Quantity of Production at the Level of Administrative Regions in Saudi Arabia</t>
  </si>
  <si>
    <t>2-4</t>
  </si>
  <si>
    <t xml:space="preserve"> Area Cultivated with Open Field Tomatoes Crop and Total Quantity of Production at the Level of Administrative Regions in Saudi Arabia</t>
  </si>
  <si>
    <t>2-5</t>
  </si>
  <si>
    <t>Section Three: Greenhouse Vegetables</t>
  </si>
  <si>
    <t>Area of Greenhouses Planted With Vegetable Crops and Total Quantity of Production at the Level of Administrative Regions in Saudi Arabia</t>
  </si>
  <si>
    <t>3-1</t>
  </si>
  <si>
    <t>3-2</t>
  </si>
  <si>
    <t>Area of Greenhouses Planted With Tomato Crops and Total Quantity of Production at the Level of Administrative Regions in Saudi Arabia</t>
  </si>
  <si>
    <t>3-3</t>
  </si>
  <si>
    <t>Area of Greenhouses Planted With Cucumber Crops and Total Quantity of Production at the Level of Administrative Regions in Saudi Arabia</t>
  </si>
  <si>
    <t>3-4</t>
  </si>
  <si>
    <t>Number and Area of Greenhouses Planted With Vegetable Crops and Total Quantity of Production at the Level of Administrative Regions in Saudi Arabia</t>
  </si>
  <si>
    <t xml:space="preserve">3-5 </t>
  </si>
  <si>
    <t>Section Four: Cut Flowers</t>
  </si>
  <si>
    <t xml:space="preserve">Area Cultivated with Cut Flowers and Total Quantity of Production at the Level of Administrative Regions in Saudi Arabia </t>
  </si>
  <si>
    <t>4-1</t>
  </si>
  <si>
    <t xml:space="preserve">Area Cultivated with Cut Flowers and Total Quantity of Production by Type at the Level of Administrative Regions in Saudi Arabia </t>
  </si>
  <si>
    <t>4-2</t>
  </si>
  <si>
    <t>Section Five: Palm Trees</t>
  </si>
  <si>
    <t xml:space="preserve">Number of Palm Trees Including Fruitful Ones and Total Quantity of Production for All Varieties at the Level of Administrative Regions in Saudi Arabia  </t>
  </si>
  <si>
    <t>5-1</t>
  </si>
  <si>
    <t xml:space="preserve">Number of Palm Trees Including Fruitful Ones and Total Quantity of Production by Variety at the Level of Administrative Regions in Saudi Arabia  </t>
  </si>
  <si>
    <t>5-2</t>
  </si>
  <si>
    <t xml:space="preserve">Number of Palm Trees Including Fruitful Ones for Khalas Dates and Total Quantity of Production at the Level of Administrative Regions in Saudi Arabia  </t>
  </si>
  <si>
    <t>5-3</t>
  </si>
  <si>
    <t xml:space="preserve">Number of Palm Trees Including Fruitful Ones for Yellow Sukkari Date and Total Quantity of Production at the Level of Administrative Regions in Saudi Arabia  </t>
  </si>
  <si>
    <t>5-4</t>
  </si>
  <si>
    <t>Section Six: Other Perennial Trees</t>
  </si>
  <si>
    <t xml:space="preserve">Number of Perennial Trees (Excluding Palm Trees) Including Fruitful Ones and Total Quantity of Production at the Level of Administrative Regions in Saudi Arabia </t>
  </si>
  <si>
    <t>6-1</t>
  </si>
  <si>
    <t xml:space="preserve">Number of Perennial Trees (Excluding Palm Trees) Including Fruitful Ones and Total Quantity of Production by Type at the Level of Saudi Arabia </t>
  </si>
  <si>
    <t>6-2</t>
  </si>
  <si>
    <t xml:space="preserve">Number of Olive Trees Including Fruitful Ones and Total Quantity of Production at the Level of Administrative Regions in Saudi Arabia </t>
  </si>
  <si>
    <t>6-3</t>
  </si>
  <si>
    <t xml:space="preserve">Number of Grape Trees Including Fruitful Ones and Total Quantity of Production at the Level of Administrative Regions in Saudi Arabia </t>
  </si>
  <si>
    <t>6-4</t>
  </si>
  <si>
    <t>Fertilizers Used in Agricultural Holdings by Type at the Level of Administrative Regions in Saudi Arabia</t>
  </si>
  <si>
    <t>7-1</t>
  </si>
  <si>
    <t>Fertilizers Used and Produced in Agricultural Holdings at The Level of Administrative Regions in Saudi Arabia</t>
  </si>
  <si>
    <t>7-2</t>
  </si>
  <si>
    <t>Quantity of Pesticides Used in Agricultural Holdings at The Level of Administrative Regions in Saudi Arabia</t>
  </si>
  <si>
    <t>7-3</t>
  </si>
  <si>
    <t>Section Eight: Organic Agriculture</t>
  </si>
  <si>
    <t>Area and Quantity of Production of Organic Grain Farms Under Transformation at the Level of Administrative Regions in Saudi Arabia</t>
  </si>
  <si>
    <t>8-1</t>
  </si>
  <si>
    <t>Area and Production Quantity of Organic Fodder Farms Under Transformation at the Level of Administrative Regions in Saudi Arabia</t>
  </si>
  <si>
    <t>8-2</t>
  </si>
  <si>
    <t>Area and Quantity of Production of Organic Vegetable Farms Under Transformation at the Level of Administrative Regions in Saudi Arabia</t>
  </si>
  <si>
    <t>8-3</t>
  </si>
  <si>
    <t>Area and Quantity of Production of Organic Palm Farms Under Transformation at the Level of Administrative Regions in Saudi Arabia</t>
  </si>
  <si>
    <t>8-4</t>
  </si>
  <si>
    <t>Area and Quantity of Production of Organic Perennial Trees Farms (Excluding Palm Trees) and Under Transformation at the Level of Administrative Regions in Saudi Arabia</t>
  </si>
  <si>
    <t>8-5</t>
  </si>
  <si>
    <t>Area and Production Quantity of Organic Medicinal and Aromatic Plant Farms And Under Transformation at the Level of Administrative Regions in Saudi Arabia</t>
  </si>
  <si>
    <t>8-6</t>
  </si>
  <si>
    <t>Areas of Organic Fallow Land Farms Under Transformation at the Level of Administrative Regions in Saudi Arabia</t>
  </si>
  <si>
    <t>8-7</t>
  </si>
  <si>
    <t>Section Nine: Agricultural Loans</t>
  </si>
  <si>
    <t xml:space="preserve">Movement of Loans Approved by the Agricultural Development Fund  </t>
  </si>
  <si>
    <t>9-1</t>
  </si>
  <si>
    <t xml:space="preserve">Movement of Loans Distributed to The Beneficiaries of the Agricultural Development Fund  </t>
  </si>
  <si>
    <t>9-2</t>
  </si>
  <si>
    <t xml:space="preserve">Approved Loans of Agricultural (Plant) Projects Financed by the Agricultural Development Fund </t>
  </si>
  <si>
    <t>9-3</t>
  </si>
  <si>
    <t>Section Ten: Bank Credit Granted</t>
  </si>
  <si>
    <t>Bank Credit Granted by Economic Activity (Agriculture)</t>
  </si>
  <si>
    <t>10-1</t>
  </si>
  <si>
    <t>Quantity and Value of Imports of Agricultural Crops by Product Groups</t>
  </si>
  <si>
    <t>11-1</t>
  </si>
  <si>
    <t>Quantity and Value of Exports of Agricultural Crops by Product Groups</t>
  </si>
  <si>
    <t>11-2</t>
  </si>
  <si>
    <t>Quantity and Value of Re-Exports of Agricultural Crops by Product Groups</t>
  </si>
  <si>
    <t>11-3</t>
  </si>
  <si>
    <t xml:space="preserve">Percentage of Agricultural Land Out of the Total Area of the Kingdom </t>
  </si>
  <si>
    <t>12-1</t>
  </si>
  <si>
    <t>Percentage of Cropland Out of the Total Area of The Kingdom</t>
  </si>
  <si>
    <t>12-2</t>
  </si>
  <si>
    <t xml:space="preserve">Percentage of Cropland Out of the Total Agricultural Land in the Kingdom </t>
  </si>
  <si>
    <t>12-3</t>
  </si>
  <si>
    <t xml:space="preserve">Per Capita Cropland Area (Hectare/Person) at The Kingdom Level </t>
  </si>
  <si>
    <t>12-4</t>
  </si>
  <si>
    <t xml:space="preserve">Total Production Value of Wheat Across the Kingdom </t>
  </si>
  <si>
    <t>12-5</t>
  </si>
  <si>
    <t>Value of Agricultural Production Per Hectare at The Kingdom Level</t>
  </si>
  <si>
    <t>12-6</t>
  </si>
  <si>
    <t>Cereal Yield Per Hectare (Ton/Hectare)</t>
  </si>
  <si>
    <t>12-7</t>
  </si>
  <si>
    <t xml:space="preserve">Number of Plant Genetic Resources for Food and Agriculture Secured in Medium or Long-Term Conservation Facilities </t>
  </si>
  <si>
    <t>12-8</t>
  </si>
  <si>
    <t xml:space="preserve">Key indicators of agricultural statistics </t>
  </si>
  <si>
    <t>#</t>
  </si>
  <si>
    <t xml:space="preserve">key indicators </t>
  </si>
  <si>
    <t xml:space="preserve">Unit </t>
  </si>
  <si>
    <t>Quantity of cereal production</t>
  </si>
  <si>
    <t>Thousand tons</t>
  </si>
  <si>
    <t xml:space="preserve">Quantity of open-field vegetable production </t>
  </si>
  <si>
    <t>Quantity of greenhouse vegetable production</t>
  </si>
  <si>
    <t>Quantity of date production</t>
  </si>
  <si>
    <t>Quantity of permanent trees production</t>
  </si>
  <si>
    <t>Area cultivated with cereals</t>
  </si>
  <si>
    <t>Thousand hectares</t>
  </si>
  <si>
    <t>Area cultivated with open-field vegetables</t>
  </si>
  <si>
    <t>Area cultivated with greenhouse vegetables</t>
  </si>
  <si>
    <t>Number of palm trees</t>
  </si>
  <si>
    <t>Million trees</t>
  </si>
  <si>
    <t>Permanent trees (other than palm trees)</t>
  </si>
  <si>
    <t>Source: Agricultural surveys</t>
  </si>
  <si>
    <t>Back to index</t>
  </si>
  <si>
    <t>Harvested Area</t>
  </si>
  <si>
    <t>Unit</t>
  </si>
  <si>
    <t>Hictare</t>
  </si>
  <si>
    <t>Ton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</si>
  <si>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</si>
  <si>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</si>
  <si>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</si>
  <si>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</si>
  <si>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</si>
  <si>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</si>
  <si>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</si>
  <si>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</si>
  <si>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</si>
  <si>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</si>
  <si>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</si>
  <si>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</si>
  <si>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</si>
  <si>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Total </t>
  </si>
  <si>
    <t xml:space="preserve">Source: Agricultural surveys </t>
  </si>
  <si>
    <t>Crops</t>
  </si>
  <si>
    <t>Wheat</t>
  </si>
  <si>
    <t>Grain sorghum</t>
  </si>
  <si>
    <t xml:space="preserve">White corn </t>
  </si>
  <si>
    <t>Shami corn</t>
  </si>
  <si>
    <t>Millet</t>
  </si>
  <si>
    <t>Yellow corn</t>
  </si>
  <si>
    <t>Sesame</t>
  </si>
  <si>
    <t>Rice</t>
  </si>
  <si>
    <t>Sweet corn</t>
  </si>
  <si>
    <t>Other</t>
  </si>
  <si>
    <t>Alfalfa</t>
  </si>
  <si>
    <t>Other fodder</t>
  </si>
  <si>
    <t>Potatos</t>
  </si>
  <si>
    <t>Watermelon</t>
  </si>
  <si>
    <t>Tomatos</t>
  </si>
  <si>
    <t>Melon</t>
  </si>
  <si>
    <t>Eggplant</t>
  </si>
  <si>
    <t>Zucchini</t>
  </si>
  <si>
    <t>Okra</t>
  </si>
  <si>
    <t>Chili</t>
  </si>
  <si>
    <t>Cucumber</t>
  </si>
  <si>
    <t>Northern Border</t>
  </si>
  <si>
    <t>Total</t>
  </si>
  <si>
    <t>Beans</t>
  </si>
  <si>
    <t>Number</t>
  </si>
  <si>
    <t>Type</t>
  </si>
  <si>
    <t>Arabian Jasmine</t>
  </si>
  <si>
    <t>Basil</t>
  </si>
  <si>
    <t xml:space="preserve">Damask Rose </t>
  </si>
  <si>
    <t>Jasmine</t>
  </si>
  <si>
    <t>Pandanus</t>
  </si>
  <si>
    <t>Chrysanthemum</t>
  </si>
  <si>
    <t xml:space="preserve">Madina Rose </t>
  </si>
  <si>
    <t>Carnation</t>
  </si>
  <si>
    <t>Wormwood</t>
  </si>
  <si>
    <t>Alja'adah</t>
  </si>
  <si>
    <t>Iris</t>
  </si>
  <si>
    <t>Narcissus</t>
  </si>
  <si>
    <t>Lilium</t>
  </si>
  <si>
    <t>Achillea</t>
  </si>
  <si>
    <t>Khalas</t>
  </si>
  <si>
    <t>Barhi</t>
  </si>
  <si>
    <t>Sefri</t>
  </si>
  <si>
    <t>Ajwa</t>
  </si>
  <si>
    <t>Barni</t>
  </si>
  <si>
    <t>Hulwa</t>
  </si>
  <si>
    <t>Khodry</t>
  </si>
  <si>
    <t>Segae</t>
  </si>
  <si>
    <t>Ruthana</t>
  </si>
  <si>
    <t>Sari</t>
  </si>
  <si>
    <t>Safawi</t>
  </si>
  <si>
    <t>Majhool (Medjool)</t>
  </si>
  <si>
    <t>Beidh</t>
  </si>
  <si>
    <t>Ruzeiz</t>
  </si>
  <si>
    <t>Rabeaa</t>
  </si>
  <si>
    <t>Shaishee</t>
  </si>
  <si>
    <t>rushodia</t>
  </si>
  <si>
    <t>Olive</t>
  </si>
  <si>
    <t>Grapes</t>
  </si>
  <si>
    <t xml:space="preserve">Lemon  </t>
  </si>
  <si>
    <t>Mango</t>
  </si>
  <si>
    <t>Pomegranate</t>
  </si>
  <si>
    <t>Banana</t>
  </si>
  <si>
    <t>Fig</t>
  </si>
  <si>
    <t xml:space="preserve"> Papai</t>
  </si>
  <si>
    <t>Orange</t>
  </si>
  <si>
    <t>Henna</t>
  </si>
  <si>
    <t>Peach</t>
  </si>
  <si>
    <t xml:space="preserve">Apricots  </t>
  </si>
  <si>
    <t>Coffee</t>
  </si>
  <si>
    <t xml:space="preserve">Makkah </t>
  </si>
  <si>
    <t xml:space="preserve">Madinah </t>
  </si>
  <si>
    <t xml:space="preserve">Qassim </t>
  </si>
  <si>
    <t xml:space="preserve">Aseer </t>
  </si>
  <si>
    <t xml:space="preserve">Tabuk </t>
  </si>
  <si>
    <t xml:space="preserve">Hail </t>
  </si>
  <si>
    <t xml:space="preserve">Northern Borders </t>
  </si>
  <si>
    <t xml:space="preserve">Jazan </t>
  </si>
  <si>
    <t xml:space="preserve">Najran </t>
  </si>
  <si>
    <t xml:space="preserve">Al-Baha </t>
  </si>
  <si>
    <t xml:space="preserve">Al-Jouf </t>
  </si>
  <si>
    <t>Source: Ministry of Environment, Water and Agriculture</t>
  </si>
  <si>
    <t>Data is estimated from local production</t>
  </si>
  <si>
    <t>Estimated data</t>
  </si>
  <si>
    <t>Area</t>
  </si>
  <si>
    <t>Organic</t>
  </si>
  <si>
    <t>Under transformation / is the period of transition from conventional to organic farming under the supervision of a certification body accredited by the Ministry of Environment, Water and Agriculture.</t>
  </si>
  <si>
    <t>Area And Quantity of Production of Organic Perennial Trees Farms (Excluding Palm Trees) and Under Transformation at the Level of Administrative Regions in Saudi Arabia</t>
  </si>
  <si>
    <t>Area And Production Quantity of Organic Medicinal and Aromatic Plant Farms and Under Transformation at the Level of Administrative Regions in Saudi Arabia</t>
  </si>
  <si>
    <t>Years</t>
  </si>
  <si>
    <t>Value (Thousand SAR)</t>
  </si>
  <si>
    <t>Source: Agricultural Development Fund</t>
  </si>
  <si>
    <t xml:space="preserve"> Projects</t>
  </si>
  <si>
    <t>Energy</t>
  </si>
  <si>
    <t>Loans value</t>
  </si>
  <si>
    <t>Percentage*</t>
  </si>
  <si>
    <t>Quantity</t>
  </si>
  <si>
    <t>Thousand SAR</t>
  </si>
  <si>
    <t>%</t>
  </si>
  <si>
    <t>Greenhouses</t>
  </si>
  <si>
    <t>Seedling</t>
  </si>
  <si>
    <t>Percentage of the value of approved loans for agricultural (plant) projects out of the total</t>
  </si>
  <si>
    <t>SAR million</t>
  </si>
  <si>
    <t>Source: Saudi Central Bank</t>
  </si>
  <si>
    <t>Value</t>
  </si>
  <si>
    <t>(SAR)</t>
  </si>
  <si>
    <t>Edible Vegetables, Plants, Roots and Dood Tubers</t>
  </si>
  <si>
    <t>Grains</t>
  </si>
  <si>
    <t>Source: General Authority for Statistics</t>
  </si>
  <si>
    <t>value</t>
  </si>
  <si>
    <t>Indicator</t>
  </si>
  <si>
    <t xml:space="preserve">Area </t>
  </si>
  <si>
    <t>Percentage</t>
  </si>
  <si>
    <t>*Source: Estimated data calculated based on the data of the Ministry of Environment, Water, and Agriculture using geographic information systems (GIS)</t>
  </si>
  <si>
    <t>*The data are based on the land accounts methodology 2023</t>
  </si>
  <si>
    <t xml:space="preserve">**General Authority for Survey and Geospatial Information </t>
  </si>
  <si>
    <t xml:space="preserve">*Source: Estimated data calculated based on Sentinel-2 satellite imagery using geographic information systems (GIS) </t>
  </si>
  <si>
    <t>**Source: General Authority for Survey and Geospatial Information.</t>
  </si>
  <si>
    <t xml:space="preserve">*Source: Estimated data calculated based on Sentinel-2 satellite imagery using geographic information systems (GIS). </t>
  </si>
  <si>
    <t>**Source: Estimated data calculated based on the data of the Ministry of Environment, Water, and Agriculture using geographic information systems (GIS)</t>
  </si>
  <si>
    <t xml:space="preserve"> The data are based on the land accounts methodology 2023</t>
  </si>
  <si>
    <t>Per capita share</t>
  </si>
  <si>
    <t>Individual</t>
  </si>
  <si>
    <t>**Source:  General Authority for Statistics</t>
  </si>
  <si>
    <t>(one thousand SAR)</t>
  </si>
  <si>
    <t>thousand SAR</t>
  </si>
  <si>
    <t>SAR per hectare</t>
  </si>
  <si>
    <t>Tons per hectare</t>
  </si>
  <si>
    <t>Sorghum</t>
  </si>
  <si>
    <t>Maize</t>
  </si>
  <si>
    <t>Cultivated Area</t>
  </si>
  <si>
    <t>Production Quantity</t>
  </si>
  <si>
    <t xml:space="preserve">Production Quantity </t>
  </si>
  <si>
    <t>Number of Greenhouses</t>
  </si>
  <si>
    <t>Area of Greenhouses</t>
  </si>
  <si>
    <t>Number of Trees</t>
  </si>
  <si>
    <t>Number of Fruitful Trees</t>
  </si>
  <si>
    <t>Fertilizers Used</t>
  </si>
  <si>
    <t>Natural Fertilizer</t>
  </si>
  <si>
    <t>Chemical Fertilizer</t>
  </si>
  <si>
    <t>Fertilizers Produced</t>
  </si>
  <si>
    <t xml:space="preserve">Fertilizers Used </t>
  </si>
  <si>
    <t>Amount of Pesticides Used</t>
  </si>
  <si>
    <t xml:space="preserve">Under Transformation </t>
  </si>
  <si>
    <t>Short-Term</t>
  </si>
  <si>
    <t>Long Term</t>
  </si>
  <si>
    <t>Ordinary Farmers</t>
  </si>
  <si>
    <t xml:space="preserve">Agricultural Projects </t>
  </si>
  <si>
    <t>Type of Project</t>
  </si>
  <si>
    <t>From Banks</t>
  </si>
  <si>
    <t>From Finance Companies</t>
  </si>
  <si>
    <t>Total Value of Agricultural Production</t>
  </si>
  <si>
    <t>Value of Agricultural Production per Hectare</t>
  </si>
  <si>
    <t>Value of Agricultural Production Per Hectare</t>
  </si>
  <si>
    <t>Cereals Productivity</t>
  </si>
  <si>
    <t>Number of Plant Genetic Resources</t>
  </si>
  <si>
    <t>Groups of Products</t>
  </si>
  <si>
    <t>Administrative Regions</t>
  </si>
  <si>
    <t>Type of Fertilizers</t>
  </si>
  <si>
    <t xml:space="preserve">Variety Name </t>
  </si>
  <si>
    <t xml:space="preserve"> *Indicators of Goal (2) of the Sustainable Development Solutions Network (SDSN): End Hunger, Achieve Food Security and Improved Nutrition, and Promote Sustainable Agriculture - 2.6</t>
  </si>
  <si>
    <t>** Indicators of Goal (2) of the Sustainable Development Goals: End hunger, achieve food security and improved nutrition, and promote sustainable agriculture - 2.5.1A</t>
  </si>
  <si>
    <t>Dry Onion</t>
  </si>
  <si>
    <t>Green Onion</t>
  </si>
  <si>
    <t>Bell Pepper</t>
  </si>
  <si>
    <t>Ta'if Rose</t>
  </si>
  <si>
    <t>Local Roses</t>
  </si>
  <si>
    <t>Rosa Canina</t>
  </si>
  <si>
    <t xml:space="preserve"> Roses, Flowers and other Aromatic Plants</t>
  </si>
  <si>
    <t>Yellow Sukkari</t>
  </si>
  <si>
    <t>Barni Al Madina</t>
  </si>
  <si>
    <t>Other Types of Palm Trees</t>
  </si>
  <si>
    <t>Other Perennial Trees</t>
  </si>
  <si>
    <t>Nitrogen Fertilizers</t>
  </si>
  <si>
    <t>Phosphate Fertilizers</t>
  </si>
  <si>
    <t>Potash Fertilizers</t>
  </si>
  <si>
    <t>Compound Fertilizers</t>
  </si>
  <si>
    <t>Fungi Project</t>
  </si>
  <si>
    <t>Central Nurseries Project</t>
  </si>
  <si>
    <t>Other Living Trees and Plants; Follicles and Roots; Flowers and Branches for Decoration</t>
  </si>
  <si>
    <t>Edible Fruits; Citrus Peels and Watermelon or Melons Peels</t>
  </si>
  <si>
    <t>Coffee, tea, Mate, Spices and Condiments</t>
  </si>
  <si>
    <t>Milled Products; Active Barley (Malt); Starch; Inulin; Wheat Gluten</t>
  </si>
  <si>
    <t xml:space="preserve">Cereals, Seeds, and Various Oil-Bearing Fruits; Plants for Industrial or Medicinal Use; Straw and Fodder </t>
  </si>
  <si>
    <t>Lacquer Gum; Resins and Other Plant Saps and Extracts</t>
  </si>
  <si>
    <t xml:space="preserve">Vegetable Plaiting Materials; Other Products of Plant Origin </t>
  </si>
  <si>
    <t>Total Area of Agricultural Land*</t>
  </si>
  <si>
    <t>Total Area of the Kingdom**</t>
  </si>
  <si>
    <t>Total Area of Cropland*</t>
  </si>
  <si>
    <t>Percentage of Cropland Out of the Total Area of the Kingdom</t>
  </si>
  <si>
    <t>Total area of Cropland*</t>
  </si>
  <si>
    <t>Total area of Agricultural Land*</t>
  </si>
  <si>
    <t xml:space="preserve">Percentage of Cropland Out of the Total Agricultural Land </t>
  </si>
  <si>
    <t>Total Population of the Kingdom**</t>
  </si>
  <si>
    <t xml:space="preserve">Per Capita Cropland Area (Hectare/Person) in the Kingdom </t>
  </si>
  <si>
    <t xml:space="preserve">Total Value of Agricultural Production </t>
  </si>
  <si>
    <t>Total area of Agricultural Land</t>
  </si>
  <si>
    <t>Sweet Corn</t>
  </si>
  <si>
    <t>Contents Of Agricultural Statistics</t>
  </si>
  <si>
    <t>Section Seven: Fertilizers and Pesticides</t>
  </si>
  <si>
    <t>Section 11: Exports, Imports and Re-Exports of Agricultural Crops</t>
  </si>
  <si>
    <t>Section 12:  International and Domestic Indicators</t>
  </si>
  <si>
    <t>Section One: Grain and Fodder</t>
  </si>
  <si>
    <t>Table Number</t>
  </si>
  <si>
    <t>2024*</t>
  </si>
  <si>
    <t>*Preliminary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</si>
</sst>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(* #,##0.00_);_(* \(#,##0.00\);_(* &quot;-&quot;??_);_(@_)"/>
    <numFmt numFmtId="164" formatCode="_-* #,##0.00\ &quot;ر.س.‏&quot;_-;\-* #,##0.00\ &quot;ر.س.‏&quot;_-;_-* &quot;-&quot;??\ &quot;ر.س.‏&quot;_-;_-@_-"/>
    <numFmt numFmtId="165" formatCode="_-* #,##0.00_-;\-* #,##0.00_-;_-* &quot;-&quot;??_-;_-@_-"/>
    <numFmt numFmtId="166" formatCode="0.0"/>
    <numFmt numFmtId="167" formatCode="_-* #,##0.00\ _ر_._س_._‏_-;\-* #,##0.00\ _ر_._س_._‏_-;_-* &quot;-&quot;??\ _ر_._س_._‏_-;_-@_-"/>
    <numFmt numFmtId="168" formatCode="_(* #,##0_);_(* \(#,##0\);_(* &quot;-&quot;??_);_(@_)"/>
    <numFmt numFmtId="169" formatCode="0.0%"/>
    <numFmt numFmtId="170" formatCode="#,##0.0"/>
    <numFmt numFmtId="171" formatCode="_(* #,##0.0_);_(* \(#,##0.0\);_(* &quot;-&quot;??_);_(@_)"/>
    <numFmt numFmtId="172" formatCode="_-* #,##0_-;\-* #,##0_-;_-* &quot;-&quot;??_-;_-@_-"/>
    <numFmt numFmtId="173" formatCode="_(* #,##0.00000_);_(* \(#,##0.00000\);_(* &quot;-&quot;??_);_(@_)"/>
    <numFmt numFmtId="174" formatCode="_(* #,##0.000000_);_(* \(#,##0.000000\);_(* &quot;-&quot;??_);_(@_)"/>
    <numFmt numFmtId="175" formatCode="_(* #,##0.0000000000000_);_(* \(#,##0.0000000000000\);_(* &quot;-&quot;??_);_(@_)"/>
    <numFmt numFmtId="176" formatCode="_-* #,##0.0\ _ر_._س_._‏_-;\-* #,##0.0\ _ر_._س_._‏_-;_-* &quot;-&quot;?\ _ر_._س_._‏_-;_-@_-"/>
    <numFmt numFmtId="177" formatCode="#,##0.0000000000000000000000"/>
    <numFmt numFmtId="178" formatCode="#,##0.00000000000000000000000000000000000"/>
    <numFmt numFmtId="179" formatCode="#,##0.0000000000000000"/>
    <numFmt numFmtId="180" formatCode="#,##0.000000"/>
    <numFmt numFmtId="181" formatCode="#,##0.00000000"/>
    <numFmt numFmtId="182" formatCode="#,##0.000000000"/>
    <numFmt numFmtId="183" formatCode="#,##0.000000000000"/>
    <numFmt numFmtId="184" formatCode="#,##0.0000000000000"/>
    <numFmt numFmtId="185" formatCode="_(* #,##0.0000000000_);_(* \(#,##0.00000000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utiger LT Arabic 45 Light"/>
    </font>
    <font>
      <sz val="12"/>
      <color theme="0"/>
      <name val="Frutiger LT Arabic 55 Roman"/>
    </font>
    <font>
      <sz val="11"/>
      <color rgb="FF3A3838"/>
      <name val="Frutiger LT Arabic 55 Roman"/>
    </font>
    <font>
      <sz val="11"/>
      <color theme="2" tint="-0.749992370372631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11"/>
      <color rgb="FF000000"/>
      <name val="Calibri"/>
      <family val="2"/>
      <charset val="17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7"/>
      <color rgb="FF8C96A7"/>
      <name val="Frutiger LT Arabic 55 Roman"/>
    </font>
    <font>
      <sz val="11"/>
      <name val="Frutiger LT Arabic 55 Roman"/>
    </font>
    <font>
      <sz val="8"/>
      <color rgb="FF364C75"/>
      <name val="Frutiger LT Arabic 55 Roman"/>
    </font>
    <font>
      <b/>
      <sz val="12"/>
      <color rgb="FF5C78B0"/>
      <name val="Frutiger LT Arabic 55 Roman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sz val="10"/>
      <name val="Arial"/>
      <family val="2"/>
    </font>
    <font>
      <sz val="8"/>
      <color rgb="FF474D9B"/>
      <name val="Frutiger LT Arabic 55 Roman"/>
    </font>
    <font>
      <u/>
      <sz val="9"/>
      <color theme="10"/>
      <name val="Frutiger LT Arabic 55 Roman"/>
    </font>
    <font>
      <sz val="7"/>
      <color theme="1" tint="0.499984740745262"/>
      <name val="Frutiger LT Arabic 55 Roman"/>
    </font>
    <font>
      <sz val="11"/>
      <color theme="1"/>
      <name val="Frutiger LT Arabic 55 Roman"/>
    </font>
    <font>
      <sz val="10"/>
      <name val="Arial (Arabic)"/>
      <charset val="178"/>
    </font>
    <font>
      <u/>
      <sz val="11"/>
      <color theme="10"/>
      <name val="Calibri"/>
      <family val="2"/>
      <charset val="178"/>
      <scheme val="minor"/>
    </font>
    <font>
      <u/>
      <sz val="9"/>
      <color rgb="FF0070C0"/>
      <name val="Frutiger LT Arabic 55 Roman"/>
    </font>
    <font>
      <sz val="10"/>
      <name val="Frutiger LT Arabic 45 Light"/>
    </font>
    <font>
      <sz val="10"/>
      <color rgb="FF5C78B0"/>
      <name val="Frutiger LT Arabic 45 Light"/>
    </font>
    <font>
      <sz val="8"/>
      <color theme="1"/>
      <name val="Frutiger LT Arabic 45 Light"/>
    </font>
    <font>
      <sz val="10"/>
      <color indexed="8"/>
      <name val="Arial"/>
      <family val="2"/>
    </font>
    <font>
      <sz val="11"/>
      <color indexed="8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8"/>
      <name val="Calibri"/>
      <family val="2"/>
      <scheme val="minor"/>
    </font>
    <font>
      <sz val="10"/>
      <name val="Arial"/>
      <family val="2"/>
    </font>
    <font>
      <sz val="8"/>
      <color theme="1"/>
      <name val="Neo Sans Arabic"/>
      <family val="2"/>
    </font>
    <font>
      <sz val="8"/>
      <color rgb="FF8C96A7"/>
      <name val="Frutiger LT Arabic 55 Roman"/>
    </font>
    <font>
      <sz val="9"/>
      <color theme="1"/>
      <name val="Tahoma"/>
      <family val="2"/>
    </font>
    <font>
      <sz val="11.5"/>
      <color theme="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3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8" fillId="0" borderId="0"/>
    <xf numFmtId="164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1" fillId="0" borderId="0"/>
    <xf numFmtId="0" fontId="34" fillId="0" borderId="0">
      <alignment vertical="top"/>
    </xf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/>
  </cellStyleXfs>
  <cellXfs count="214">
    <xf numFmtId="0" fontId="0" fillId="0" borderId="0" xfId="0"/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4" xfId="2" applyFont="1" applyFill="1" applyBorder="1" applyAlignment="1">
      <alignment horizontal="center" vertical="center" shrinkToFit="1"/>
    </xf>
    <xf numFmtId="0" fontId="13" fillId="0" borderId="0" xfId="0" applyFont="1"/>
    <xf numFmtId="0" fontId="14" fillId="0" borderId="0" xfId="0" applyFont="1" applyAlignment="1">
      <alignment vertical="center"/>
    </xf>
    <xf numFmtId="0" fontId="10" fillId="2" borderId="3" xfId="7" applyFont="1" applyFill="1" applyBorder="1" applyAlignment="1">
      <alignment horizontal="center" vertical="center" wrapText="1" shrinkToFit="1"/>
    </xf>
    <xf numFmtId="3" fontId="11" fillId="5" borderId="3" xfId="8" applyNumberFormat="1" applyFont="1" applyFill="1" applyBorder="1" applyAlignment="1">
      <alignment horizontal="center" vertical="center" shrinkToFit="1"/>
    </xf>
    <xf numFmtId="3" fontId="11" fillId="4" borderId="3" xfId="8" applyNumberFormat="1" applyFont="1" applyFill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wrapText="1"/>
    </xf>
    <xf numFmtId="168" fontId="10" fillId="2" borderId="8" xfId="9" applyNumberFormat="1" applyFont="1" applyFill="1" applyBorder="1" applyAlignment="1">
      <alignment horizontal="center" vertical="center" wrapText="1" shrinkToFit="1"/>
    </xf>
    <xf numFmtId="0" fontId="17" fillId="0" borderId="3" xfId="7" applyFont="1" applyBorder="1" applyAlignment="1">
      <alignment horizontal="right" vertical="center"/>
    </xf>
    <xf numFmtId="0" fontId="10" fillId="2" borderId="5" xfId="7" applyFont="1" applyFill="1" applyBorder="1" applyAlignment="1">
      <alignment horizontal="center" vertical="center" wrapText="1" shrinkToFit="1"/>
    </xf>
    <xf numFmtId="0" fontId="10" fillId="2" borderId="8" xfId="7" applyFont="1" applyFill="1" applyBorder="1" applyAlignment="1">
      <alignment horizontal="center" vertical="center" wrapText="1" shrinkToFit="1"/>
    </xf>
    <xf numFmtId="0" fontId="18" fillId="5" borderId="0" xfId="7" applyFont="1" applyFill="1"/>
    <xf numFmtId="0" fontId="20" fillId="6" borderId="0" xfId="7" applyFont="1" applyFill="1" applyAlignment="1">
      <alignment horizontal="center" vertical="center"/>
    </xf>
    <xf numFmtId="0" fontId="11" fillId="5" borderId="0" xfId="7" applyFont="1" applyFill="1"/>
    <xf numFmtId="0" fontId="18" fillId="0" borderId="0" xfId="7" applyFont="1"/>
    <xf numFmtId="168" fontId="10" fillId="2" borderId="8" xfId="13" applyNumberFormat="1" applyFont="1" applyFill="1" applyBorder="1" applyAlignment="1">
      <alignment horizontal="center" vertical="center" wrapText="1" shrinkToFit="1"/>
    </xf>
    <xf numFmtId="0" fontId="24" fillId="5" borderId="0" xfId="12" applyFont="1" applyFill="1" applyAlignment="1">
      <alignment vertical="center"/>
    </xf>
    <xf numFmtId="0" fontId="25" fillId="5" borderId="0" xfId="10" applyFont="1" applyFill="1" applyBorder="1" applyAlignment="1">
      <alignment horizontal="left" vertical="center"/>
    </xf>
    <xf numFmtId="3" fontId="10" fillId="2" borderId="8" xfId="13" applyNumberFormat="1" applyFont="1" applyFill="1" applyBorder="1" applyAlignment="1">
      <alignment horizontal="center" vertical="center" wrapText="1" shrinkToFit="1"/>
    </xf>
    <xf numFmtId="169" fontId="18" fillId="0" borderId="0" xfId="14" applyNumberFormat="1" applyFont="1"/>
    <xf numFmtId="168" fontId="18" fillId="0" borderId="0" xfId="7" applyNumberFormat="1" applyFont="1"/>
    <xf numFmtId="170" fontId="11" fillId="5" borderId="3" xfId="8" applyNumberFormat="1" applyFont="1" applyFill="1" applyBorder="1" applyAlignment="1">
      <alignment horizontal="center" vertical="center" shrinkToFit="1"/>
    </xf>
    <xf numFmtId="170" fontId="11" fillId="4" borderId="3" xfId="8" applyNumberFormat="1" applyFont="1" applyFill="1" applyBorder="1" applyAlignment="1">
      <alignment horizontal="center" vertical="center" shrinkToFit="1"/>
    </xf>
    <xf numFmtId="170" fontId="10" fillId="2" borderId="8" xfId="13" applyNumberFormat="1" applyFont="1" applyFill="1" applyBorder="1" applyAlignment="1">
      <alignment horizontal="center" vertical="center" wrapText="1" shrinkToFit="1"/>
    </xf>
    <xf numFmtId="0" fontId="18" fillId="5" borderId="0" xfId="12" applyFont="1" applyFill="1"/>
    <xf numFmtId="0" fontId="20" fillId="6" borderId="0" xfId="12" applyFont="1" applyFill="1" applyAlignment="1">
      <alignment horizontal="center" vertical="center"/>
    </xf>
    <xf numFmtId="43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9" fillId="5" borderId="0" xfId="12" applyFont="1" applyFill="1" applyAlignment="1">
      <alignment horizontal="left" vertical="top"/>
    </xf>
    <xf numFmtId="4" fontId="11" fillId="5" borderId="3" xfId="8" applyNumberFormat="1" applyFont="1" applyFill="1" applyBorder="1" applyAlignment="1">
      <alignment horizontal="center" vertical="center" shrinkToFit="1"/>
    </xf>
    <xf numFmtId="0" fontId="18" fillId="7" borderId="0" xfId="7" applyFont="1" applyFill="1"/>
    <xf numFmtId="10" fontId="18" fillId="0" borderId="0" xfId="14" applyNumberFormat="1" applyFont="1"/>
    <xf numFmtId="0" fontId="26" fillId="5" borderId="6" xfId="12" applyFont="1" applyFill="1" applyBorder="1" applyAlignment="1">
      <alignment vertical="center" wrapText="1" shrinkToFit="1"/>
    </xf>
    <xf numFmtId="168" fontId="18" fillId="0" borderId="0" xfId="13" applyNumberFormat="1" applyFont="1"/>
    <xf numFmtId="43" fontId="18" fillId="0" borderId="0" xfId="13" applyFont="1"/>
    <xf numFmtId="0" fontId="18" fillId="5" borderId="0" xfId="16" applyFont="1" applyFill="1"/>
    <xf numFmtId="0" fontId="20" fillId="6" borderId="0" xfId="15" applyFont="1" applyFill="1" applyAlignment="1">
      <alignment horizontal="center" vertical="center"/>
    </xf>
    <xf numFmtId="0" fontId="18" fillId="0" borderId="0" xfId="16" applyFont="1"/>
    <xf numFmtId="0" fontId="26" fillId="5" borderId="6" xfId="15" applyFont="1" applyFill="1" applyBorder="1" applyAlignment="1">
      <alignment vertical="center" wrapText="1" shrinkToFit="1"/>
    </xf>
    <xf numFmtId="9" fontId="26" fillId="5" borderId="6" xfId="14" applyFont="1" applyFill="1" applyBorder="1" applyAlignment="1">
      <alignment vertical="center" wrapText="1" shrinkToFit="1"/>
    </xf>
    <xf numFmtId="3" fontId="18" fillId="0" borderId="0" xfId="16" applyNumberFormat="1" applyFont="1"/>
    <xf numFmtId="9" fontId="18" fillId="0" borderId="0" xfId="14" applyFont="1"/>
    <xf numFmtId="0" fontId="20" fillId="6" borderId="0" xfId="17" applyFont="1" applyFill="1" applyAlignment="1">
      <alignment horizontal="center" vertical="center"/>
    </xf>
    <xf numFmtId="0" fontId="26" fillId="5" borderId="6" xfId="17" applyFont="1" applyFill="1" applyBorder="1" applyAlignment="1">
      <alignment vertical="center" wrapText="1" shrinkToFit="1"/>
    </xf>
    <xf numFmtId="167" fontId="18" fillId="0" borderId="0" xfId="16" applyNumberFormat="1" applyFont="1"/>
    <xf numFmtId="0" fontId="22" fillId="5" borderId="3" xfId="18" applyFont="1" applyFill="1" applyBorder="1" applyAlignment="1">
      <alignment vertical="center" wrapText="1"/>
    </xf>
    <xf numFmtId="0" fontId="27" fillId="0" borderId="3" xfId="19" applyFont="1" applyBorder="1"/>
    <xf numFmtId="0" fontId="23" fillId="0" borderId="0" xfId="12"/>
    <xf numFmtId="0" fontId="27" fillId="5" borderId="3" xfId="19" applyFont="1" applyFill="1" applyBorder="1"/>
    <xf numFmtId="0" fontId="23" fillId="5" borderId="0" xfId="12" applyFill="1"/>
    <xf numFmtId="0" fontId="10" fillId="2" borderId="2" xfId="22" applyFont="1" applyFill="1" applyBorder="1" applyAlignment="1">
      <alignment horizontal="center" vertical="center" wrapText="1" shrinkToFit="1"/>
    </xf>
    <xf numFmtId="0" fontId="10" fillId="2" borderId="3" xfId="22" applyFont="1" applyFill="1" applyBorder="1" applyAlignment="1">
      <alignment horizontal="center" vertical="center" wrapText="1" shrinkToFit="1"/>
    </xf>
    <xf numFmtId="170" fontId="11" fillId="0" borderId="3" xfId="23" applyNumberFormat="1" applyFont="1" applyFill="1" applyBorder="1" applyAlignment="1">
      <alignment horizontal="center" vertical="center" wrapText="1" shrinkToFit="1"/>
    </xf>
    <xf numFmtId="170" fontId="11" fillId="4" borderId="3" xfId="23" applyNumberFormat="1" applyFont="1" applyFill="1" applyBorder="1" applyAlignment="1">
      <alignment horizontal="center" vertical="center" wrapText="1" shrinkToFit="1"/>
    </xf>
    <xf numFmtId="3" fontId="10" fillId="2" borderId="2" xfId="22" applyNumberFormat="1" applyFont="1" applyFill="1" applyBorder="1" applyAlignment="1">
      <alignment horizontal="center" vertical="center" wrapText="1" shrinkToFit="1"/>
    </xf>
    <xf numFmtId="170" fontId="10" fillId="2" borderId="3" xfId="22" applyNumberFormat="1" applyFont="1" applyFill="1" applyBorder="1" applyAlignment="1">
      <alignment horizontal="center" vertical="center" wrapText="1" shrinkToFit="1"/>
    </xf>
    <xf numFmtId="0" fontId="30" fillId="5" borderId="3" xfId="25" applyFont="1" applyFill="1" applyBorder="1" applyAlignment="1">
      <alignment horizontal="left" vertical="center"/>
    </xf>
    <xf numFmtId="0" fontId="17" fillId="5" borderId="0" xfId="27" applyFont="1" applyFill="1" applyAlignment="1">
      <alignment vertical="center"/>
    </xf>
    <xf numFmtId="0" fontId="32" fillId="5" borderId="0" xfId="12" applyFont="1" applyFill="1"/>
    <xf numFmtId="0" fontId="31" fillId="5" borderId="0" xfId="12" applyFont="1" applyFill="1"/>
    <xf numFmtId="0" fontId="31" fillId="0" borderId="0" xfId="12" applyFont="1"/>
    <xf numFmtId="0" fontId="31" fillId="5" borderId="0" xfId="29" applyFont="1" applyFill="1" applyAlignment="1">
      <alignment vertical="center"/>
    </xf>
    <xf numFmtId="0" fontId="33" fillId="5" borderId="0" xfId="28" applyFont="1" applyFill="1" applyAlignment="1">
      <alignment vertical="center" wrapText="1"/>
    </xf>
    <xf numFmtId="0" fontId="33" fillId="5" borderId="0" xfId="28" applyFont="1" applyFill="1" applyAlignment="1">
      <alignment horizontal="left" vertical="center" wrapText="1"/>
    </xf>
    <xf numFmtId="0" fontId="31" fillId="0" borderId="0" xfId="29" applyFont="1" applyAlignment="1">
      <alignment vertical="center"/>
    </xf>
    <xf numFmtId="0" fontId="32" fillId="5" borderId="0" xfId="29" applyFont="1" applyFill="1" applyAlignment="1">
      <alignment vertical="center"/>
    </xf>
    <xf numFmtId="0" fontId="31" fillId="0" borderId="0" xfId="28" applyFont="1"/>
    <xf numFmtId="0" fontId="35" fillId="5" borderId="0" xfId="7" applyFont="1" applyFill="1" applyAlignment="1">
      <alignment horizontal="center" vertical="top" wrapText="1"/>
    </xf>
    <xf numFmtId="0" fontId="33" fillId="5" borderId="0" xfId="7" applyFont="1" applyFill="1" applyAlignment="1">
      <alignment horizontal="left" vertical="center" wrapText="1"/>
    </xf>
    <xf numFmtId="0" fontId="25" fillId="5" borderId="0" xfId="10" applyFont="1" applyFill="1" applyAlignment="1">
      <alignment horizontal="left" vertical="center"/>
    </xf>
    <xf numFmtId="3" fontId="36" fillId="0" borderId="0" xfId="7" applyNumberFormat="1" applyFont="1"/>
    <xf numFmtId="169" fontId="36" fillId="0" borderId="0" xfId="31" applyNumberFormat="1" applyFont="1"/>
    <xf numFmtId="43" fontId="0" fillId="0" borderId="0" xfId="13" applyFont="1"/>
    <xf numFmtId="0" fontId="37" fillId="5" borderId="0" xfId="12" applyFont="1" applyFill="1"/>
    <xf numFmtId="169" fontId="10" fillId="2" borderId="3" xfId="14" applyNumberFormat="1" applyFont="1" applyFill="1" applyBorder="1" applyAlignment="1">
      <alignment horizontal="center" vertical="center" wrapText="1" shrinkToFit="1"/>
    </xf>
    <xf numFmtId="43" fontId="10" fillId="2" borderId="3" xfId="13" applyFont="1" applyFill="1" applyBorder="1" applyAlignment="1">
      <alignment horizontal="center" vertical="center" wrapText="1" shrinkToFit="1"/>
    </xf>
    <xf numFmtId="171" fontId="10" fillId="2" borderId="8" xfId="13" applyNumberFormat="1" applyFont="1" applyFill="1" applyBorder="1" applyAlignment="1">
      <alignment horizontal="center" vertical="center" wrapText="1" shrinkToFit="1"/>
    </xf>
    <xf numFmtId="4" fontId="23" fillId="0" borderId="0" xfId="12" applyNumberFormat="1"/>
    <xf numFmtId="169" fontId="0" fillId="0" borderId="0" xfId="14" applyNumberFormat="1" applyFont="1"/>
    <xf numFmtId="170" fontId="23" fillId="0" borderId="0" xfId="12" applyNumberFormat="1"/>
    <xf numFmtId="3" fontId="0" fillId="0" borderId="0" xfId="0" applyNumberFormat="1"/>
    <xf numFmtId="49" fontId="8" fillId="3" borderId="3" xfId="0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20" fillId="6" borderId="0" xfId="12" applyFont="1" applyFill="1" applyAlignment="1">
      <alignment horizontal="center" vertical="center" wrapText="1"/>
    </xf>
    <xf numFmtId="0" fontId="17" fillId="0" borderId="0" xfId="7" applyFont="1" applyAlignment="1">
      <alignment horizontal="right" vertical="center"/>
    </xf>
    <xf numFmtId="0" fontId="17" fillId="5" borderId="0" xfId="7" applyFont="1" applyFill="1" applyAlignment="1">
      <alignment horizontal="right" vertical="center"/>
    </xf>
    <xf numFmtId="169" fontId="0" fillId="0" borderId="0" xfId="32" applyNumberFormat="1" applyFont="1"/>
    <xf numFmtId="0" fontId="18" fillId="5" borderId="0" xfId="33" applyFont="1" applyFill="1"/>
    <xf numFmtId="0" fontId="26" fillId="5" borderId="6" xfId="33" applyFont="1" applyFill="1" applyBorder="1" applyAlignment="1">
      <alignment vertical="center" wrapText="1" shrinkToFit="1"/>
    </xf>
    <xf numFmtId="2" fontId="0" fillId="0" borderId="0" xfId="0" applyNumberFormat="1"/>
    <xf numFmtId="172" fontId="0" fillId="0" borderId="0" xfId="0" applyNumberFormat="1"/>
    <xf numFmtId="172" fontId="0" fillId="0" borderId="0" xfId="9" applyNumberFormat="1" applyFont="1"/>
    <xf numFmtId="169" fontId="18" fillId="0" borderId="0" xfId="32" applyNumberFormat="1" applyFont="1"/>
    <xf numFmtId="2" fontId="18" fillId="0" borderId="0" xfId="16" applyNumberFormat="1" applyFont="1"/>
    <xf numFmtId="166" fontId="18" fillId="0" borderId="0" xfId="16" applyNumberFormat="1" applyFont="1"/>
    <xf numFmtId="0" fontId="17" fillId="5" borderId="0" xfId="7" applyFont="1" applyFill="1" applyAlignment="1">
      <alignment horizontal="right" vertical="center" wrapText="1"/>
    </xf>
    <xf numFmtId="168" fontId="0" fillId="0" borderId="0" xfId="0" applyNumberFormat="1"/>
    <xf numFmtId="0" fontId="0" fillId="5" borderId="0" xfId="0" applyFill="1"/>
    <xf numFmtId="168" fontId="23" fillId="0" borderId="0" xfId="12" applyNumberFormat="1"/>
    <xf numFmtId="0" fontId="40" fillId="0" borderId="0" xfId="0" applyFont="1" applyAlignment="1">
      <alignment wrapText="1"/>
    </xf>
    <xf numFmtId="168" fontId="10" fillId="2" borderId="0" xfId="13" applyNumberFormat="1" applyFont="1" applyFill="1" applyBorder="1" applyAlignment="1">
      <alignment horizontal="center" vertical="center" wrapText="1" shrinkToFit="1"/>
    </xf>
    <xf numFmtId="173" fontId="18" fillId="0" borderId="0" xfId="7" applyNumberFormat="1" applyFont="1"/>
    <xf numFmtId="174" fontId="18" fillId="0" borderId="0" xfId="7" applyNumberFormat="1" applyFont="1"/>
    <xf numFmtId="175" fontId="18" fillId="0" borderId="0" xfId="7" applyNumberFormat="1" applyFont="1"/>
    <xf numFmtId="176" fontId="18" fillId="0" borderId="0" xfId="7" applyNumberFormat="1" applyFont="1"/>
    <xf numFmtId="177" fontId="18" fillId="0" borderId="0" xfId="7" applyNumberFormat="1" applyFont="1"/>
    <xf numFmtId="178" fontId="18" fillId="0" borderId="0" xfId="7" applyNumberFormat="1" applyFont="1"/>
    <xf numFmtId="169" fontId="11" fillId="5" borderId="3" xfId="32" applyNumberFormat="1" applyFont="1" applyFill="1" applyBorder="1" applyAlignment="1">
      <alignment horizontal="center" vertical="center" shrinkToFit="1"/>
    </xf>
    <xf numFmtId="169" fontId="11" fillId="4" borderId="3" xfId="32" applyNumberFormat="1" applyFont="1" applyFill="1" applyBorder="1" applyAlignment="1">
      <alignment horizontal="center" vertical="center" shrinkToFit="1"/>
    </xf>
    <xf numFmtId="9" fontId="10" fillId="2" borderId="8" xfId="32" applyFont="1" applyFill="1" applyBorder="1" applyAlignment="1">
      <alignment horizontal="center" vertical="center" wrapText="1" shrinkToFit="1"/>
    </xf>
    <xf numFmtId="179" fontId="18" fillId="0" borderId="0" xfId="7" applyNumberFormat="1" applyFont="1"/>
    <xf numFmtId="0" fontId="10" fillId="2" borderId="1" xfId="22" applyFont="1" applyFill="1" applyBorder="1" applyAlignment="1">
      <alignment horizontal="center" vertical="center" wrapText="1" shrinkToFit="1"/>
    </xf>
    <xf numFmtId="180" fontId="18" fillId="0" borderId="0" xfId="7" applyNumberFormat="1" applyFont="1"/>
    <xf numFmtId="181" fontId="18" fillId="0" borderId="0" xfId="7" applyNumberFormat="1" applyFont="1"/>
    <xf numFmtId="182" fontId="18" fillId="0" borderId="0" xfId="7" applyNumberFormat="1" applyFont="1"/>
    <xf numFmtId="183" fontId="18" fillId="0" borderId="0" xfId="7" applyNumberFormat="1" applyFont="1"/>
    <xf numFmtId="184" fontId="18" fillId="0" borderId="0" xfId="7" applyNumberFormat="1" applyFont="1"/>
    <xf numFmtId="183" fontId="18" fillId="0" borderId="0" xfId="16" applyNumberFormat="1" applyFont="1"/>
    <xf numFmtId="168" fontId="18" fillId="0" borderId="0" xfId="16" applyNumberFormat="1" applyFont="1"/>
    <xf numFmtId="185" fontId="18" fillId="0" borderId="0" xfId="16" applyNumberFormat="1" applyFont="1"/>
    <xf numFmtId="179" fontId="18" fillId="0" borderId="0" xfId="16" applyNumberFormat="1" applyFont="1"/>
    <xf numFmtId="0" fontId="25" fillId="5" borderId="0" xfId="10" applyFont="1" applyFill="1" applyBorder="1" applyAlignment="1">
      <alignment horizontal="right" vertical="center"/>
    </xf>
    <xf numFmtId="0" fontId="17" fillId="0" borderId="3" xfId="7" applyFont="1" applyBorder="1" applyAlignment="1">
      <alignment horizontal="left" vertical="center"/>
    </xf>
    <xf numFmtId="0" fontId="17" fillId="5" borderId="3" xfId="7" applyFont="1" applyFill="1" applyBorder="1" applyAlignment="1">
      <alignment horizontal="left" vertical="center" wrapText="1"/>
    </xf>
    <xf numFmtId="0" fontId="23" fillId="5" borderId="0" xfId="12" applyFill="1" applyAlignment="1">
      <alignment horizontal="right"/>
    </xf>
    <xf numFmtId="0" fontId="17" fillId="0" borderId="3" xfId="7" applyFont="1" applyBorder="1" applyAlignment="1">
      <alignment horizontal="left" vertical="center" wrapText="1"/>
    </xf>
    <xf numFmtId="0" fontId="33" fillId="5" borderId="0" xfId="7" applyFont="1" applyFill="1" applyAlignment="1">
      <alignment horizontal="right" vertical="center" wrapText="1"/>
    </xf>
    <xf numFmtId="0" fontId="23" fillId="0" borderId="0" xfId="12" applyAlignment="1">
      <alignment horizontal="right"/>
    </xf>
    <xf numFmtId="0" fontId="25" fillId="5" borderId="0" xfId="10" applyFont="1" applyFill="1" applyAlignment="1">
      <alignment horizontal="right" vertical="center"/>
    </xf>
    <xf numFmtId="0" fontId="17" fillId="5" borderId="3" xfId="7" applyFont="1" applyFill="1" applyBorder="1" applyAlignment="1">
      <alignment horizontal="left" vertical="center"/>
    </xf>
    <xf numFmtId="0" fontId="18" fillId="5" borderId="0" xfId="7" applyFont="1" applyFill="1" applyAlignment="1">
      <alignment horizontal="right"/>
    </xf>
    <xf numFmtId="0" fontId="23" fillId="5" borderId="0" xfId="12" applyFill="1" applyAlignment="1">
      <alignment horizontal="left"/>
    </xf>
    <xf numFmtId="0" fontId="42" fillId="0" borderId="0" xfId="0" applyFont="1"/>
    <xf numFmtId="0" fontId="15" fillId="0" borderId="0" xfId="12" applyFont="1"/>
    <xf numFmtId="3" fontId="10" fillId="2" borderId="3" xfId="22" applyNumberFormat="1" applyFont="1" applyFill="1" applyBorder="1" applyAlignment="1">
      <alignment horizontal="center" vertical="center" wrapText="1" shrinkToFit="1"/>
    </xf>
    <xf numFmtId="0" fontId="18" fillId="0" borderId="0" xfId="16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left" vertical="center" wrapText="1" indent="1"/>
    </xf>
    <xf numFmtId="49" fontId="8" fillId="0" borderId="3" xfId="1" applyNumberFormat="1" applyFont="1" applyFill="1" applyBorder="1" applyAlignment="1">
      <alignment horizontal="left" vertical="center" wrapText="1" indent="1"/>
    </xf>
    <xf numFmtId="49" fontId="8" fillId="0" borderId="3" xfId="10" applyNumberFormat="1" applyFont="1" applyFill="1" applyBorder="1" applyAlignment="1">
      <alignment horizontal="left" vertical="center" wrapText="1" indent="1"/>
    </xf>
    <xf numFmtId="169" fontId="15" fillId="0" borderId="0" xfId="32" applyNumberFormat="1" applyFont="1"/>
    <xf numFmtId="0" fontId="10" fillId="2" borderId="3" xfId="7" applyFont="1" applyFill="1" applyBorder="1" applyAlignment="1">
      <alignment horizontal="left" vertical="center" wrapText="1" indent="1" shrinkToFit="1"/>
    </xf>
    <xf numFmtId="0" fontId="43" fillId="2" borderId="3" xfId="0" applyFont="1" applyFill="1" applyBorder="1" applyAlignment="1">
      <alignment horizontal="center" vertical="center" wrapText="1"/>
    </xf>
    <xf numFmtId="3" fontId="11" fillId="4" borderId="0" xfId="8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7" fillId="0" borderId="1" xfId="7" applyFont="1" applyBorder="1" applyAlignment="1">
      <alignment horizontal="left" vertical="center"/>
    </xf>
    <xf numFmtId="0" fontId="17" fillId="0" borderId="2" xfId="7" applyFont="1" applyBorder="1" applyAlignment="1">
      <alignment horizontal="left" vertical="center"/>
    </xf>
    <xf numFmtId="0" fontId="10" fillId="2" borderId="5" xfId="7" applyFont="1" applyFill="1" applyBorder="1" applyAlignment="1">
      <alignment horizontal="center" vertical="center" wrapText="1" shrinkToFit="1"/>
    </xf>
    <xf numFmtId="0" fontId="10" fillId="2" borderId="9" xfId="7" applyFont="1" applyFill="1" applyBorder="1" applyAlignment="1">
      <alignment horizontal="center" vertical="center" wrapText="1" shrinkToFit="1"/>
    </xf>
    <xf numFmtId="0" fontId="10" fillId="2" borderId="8" xfId="7" applyFont="1" applyFill="1" applyBorder="1" applyAlignment="1">
      <alignment horizontal="center" vertical="center" wrapText="1" shrinkToFit="1"/>
    </xf>
    <xf numFmtId="0" fontId="10" fillId="2" borderId="1" xfId="7" applyFont="1" applyFill="1" applyBorder="1" applyAlignment="1">
      <alignment horizontal="center" vertical="center" wrapText="1" shrinkToFit="1"/>
    </xf>
    <xf numFmtId="0" fontId="10" fillId="2" borderId="10" xfId="7" applyFont="1" applyFill="1" applyBorder="1" applyAlignment="1">
      <alignment horizontal="center" vertical="center" wrapText="1" shrinkToFit="1"/>
    </xf>
    <xf numFmtId="0" fontId="10" fillId="2" borderId="2" xfId="7" applyFont="1" applyFill="1" applyBorder="1" applyAlignment="1">
      <alignment horizontal="center" vertical="center" wrapText="1" shrinkToFit="1"/>
    </xf>
    <xf numFmtId="0" fontId="22" fillId="5" borderId="14" xfId="11" applyFont="1" applyFill="1" applyBorder="1" applyAlignment="1">
      <alignment horizontal="center" vertical="center" wrapText="1"/>
    </xf>
    <xf numFmtId="0" fontId="22" fillId="5" borderId="6" xfId="11" applyFont="1" applyFill="1" applyBorder="1" applyAlignment="1">
      <alignment horizontal="center" vertical="center" wrapText="1"/>
    </xf>
    <xf numFmtId="0" fontId="10" fillId="2" borderId="11" xfId="7" applyFont="1" applyFill="1" applyBorder="1" applyAlignment="1">
      <alignment horizontal="center" vertical="center" wrapText="1" shrinkToFit="1"/>
    </xf>
    <xf numFmtId="0" fontId="10" fillId="2" borderId="16" xfId="7" applyFont="1" applyFill="1" applyBorder="1" applyAlignment="1">
      <alignment horizontal="center" vertical="center" wrapText="1" shrinkToFit="1"/>
    </xf>
    <xf numFmtId="0" fontId="10" fillId="2" borderId="12" xfId="7" applyFont="1" applyFill="1" applyBorder="1" applyAlignment="1">
      <alignment horizontal="center" vertical="center" wrapText="1" shrinkToFit="1"/>
    </xf>
    <xf numFmtId="0" fontId="19" fillId="5" borderId="0" xfId="33" applyFont="1" applyFill="1" applyAlignment="1">
      <alignment horizontal="left" vertical="top"/>
    </xf>
    <xf numFmtId="0" fontId="22" fillId="0" borderId="15" xfId="11" applyFont="1" applyBorder="1" applyAlignment="1">
      <alignment horizontal="center" vertical="center" wrapText="1"/>
    </xf>
    <xf numFmtId="0" fontId="22" fillId="0" borderId="0" xfId="11" applyFont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0" fontId="22" fillId="0" borderId="10" xfId="11" applyFont="1" applyBorder="1" applyAlignment="1">
      <alignment horizontal="center" vertical="center" wrapText="1"/>
    </xf>
    <xf numFmtId="0" fontId="22" fillId="0" borderId="14" xfId="11" applyFont="1" applyBorder="1" applyAlignment="1">
      <alignment horizontal="center" vertical="center" wrapText="1"/>
    </xf>
    <xf numFmtId="0" fontId="22" fillId="0" borderId="6" xfId="11" applyFont="1" applyBorder="1" applyAlignment="1">
      <alignment horizontal="center" vertical="center" wrapText="1"/>
    </xf>
    <xf numFmtId="164" fontId="10" fillId="2" borderId="11" xfId="21" applyFont="1" applyFill="1" applyBorder="1" applyAlignment="1">
      <alignment horizontal="center" vertical="center" wrapText="1" shrinkToFit="1"/>
    </xf>
    <xf numFmtId="164" fontId="10" fillId="2" borderId="16" xfId="21" applyFont="1" applyFill="1" applyBorder="1" applyAlignment="1">
      <alignment horizontal="center" vertical="center" wrapText="1" shrinkToFit="1"/>
    </xf>
    <xf numFmtId="164" fontId="10" fillId="2" borderId="12" xfId="21" applyFont="1" applyFill="1" applyBorder="1" applyAlignment="1">
      <alignment horizontal="center" vertical="center" wrapText="1" shrinkToFit="1"/>
    </xf>
    <xf numFmtId="0" fontId="10" fillId="2" borderId="1" xfId="22" applyFont="1" applyFill="1" applyBorder="1" applyAlignment="1">
      <alignment horizontal="center" vertical="center" wrapText="1" shrinkToFit="1"/>
    </xf>
    <xf numFmtId="0" fontId="10" fillId="2" borderId="2" xfId="22" applyFont="1" applyFill="1" applyBorder="1" applyAlignment="1">
      <alignment horizontal="center" vertical="center" wrapText="1" shrinkToFit="1"/>
    </xf>
    <xf numFmtId="0" fontId="10" fillId="2" borderId="5" xfId="22" applyFont="1" applyFill="1" applyBorder="1" applyAlignment="1">
      <alignment horizontal="center" vertical="center" wrapText="1" shrinkToFit="1"/>
    </xf>
    <xf numFmtId="0" fontId="10" fillId="2" borderId="9" xfId="22" applyFont="1" applyFill="1" applyBorder="1" applyAlignment="1">
      <alignment horizontal="center" vertical="center" wrapText="1" shrinkToFit="1"/>
    </xf>
    <xf numFmtId="0" fontId="10" fillId="2" borderId="8" xfId="22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 vertical="center" wrapText="1"/>
    </xf>
    <xf numFmtId="0" fontId="22" fillId="5" borderId="0" xfId="18" applyFont="1" applyFill="1" applyAlignment="1">
      <alignment horizontal="center" vertical="center" wrapText="1"/>
    </xf>
    <xf numFmtId="164" fontId="10" fillId="2" borderId="9" xfId="21" applyFont="1" applyFill="1" applyBorder="1" applyAlignment="1">
      <alignment horizontal="center" vertical="center" wrapText="1" shrinkToFit="1"/>
    </xf>
    <xf numFmtId="0" fontId="10" fillId="2" borderId="13" xfId="7" applyFont="1" applyFill="1" applyBorder="1" applyAlignment="1">
      <alignment horizontal="center" vertical="center" wrapText="1" shrinkToFit="1"/>
    </xf>
    <xf numFmtId="0" fontId="10" fillId="2" borderId="15" xfId="7" applyFont="1" applyFill="1" applyBorder="1" applyAlignment="1">
      <alignment horizontal="center" vertical="center" wrapText="1" shrinkToFit="1"/>
    </xf>
    <xf numFmtId="0" fontId="22" fillId="5" borderId="6" xfId="18" applyFont="1" applyFill="1" applyBorder="1" applyAlignment="1">
      <alignment horizontal="center" vertical="center" wrapText="1"/>
    </xf>
    <xf numFmtId="0" fontId="25" fillId="5" borderId="0" xfId="10" applyFont="1" applyFill="1" applyBorder="1" applyAlignment="1">
      <alignment horizontal="right" vertical="center"/>
    </xf>
    <xf numFmtId="0" fontId="10" fillId="2" borderId="3" xfId="7" applyFont="1" applyFill="1" applyBorder="1" applyAlignment="1">
      <alignment horizontal="center" vertical="center" wrapText="1" shrinkToFit="1"/>
    </xf>
    <xf numFmtId="0" fontId="10" fillId="2" borderId="14" xfId="7" applyFont="1" applyFill="1" applyBorder="1" applyAlignment="1">
      <alignment horizontal="center" vertical="center" wrapText="1" shrinkToFit="1"/>
    </xf>
    <xf numFmtId="0" fontId="17" fillId="0" borderId="13" xfId="7" applyFont="1" applyBorder="1" applyAlignment="1">
      <alignment horizontal="left" vertical="center"/>
    </xf>
    <xf numFmtId="0" fontId="17" fillId="0" borderId="7" xfId="7" applyFont="1" applyBorder="1" applyAlignment="1">
      <alignment horizontal="left" vertical="center"/>
    </xf>
    <xf numFmtId="0" fontId="17" fillId="0" borderId="10" xfId="7" applyFont="1" applyBorder="1" applyAlignment="1">
      <alignment horizontal="left" vertical="center"/>
    </xf>
    <xf numFmtId="0" fontId="25" fillId="5" borderId="0" xfId="10" applyFont="1" applyFill="1" applyAlignment="1">
      <alignment horizontal="left" vertical="center"/>
    </xf>
    <xf numFmtId="0" fontId="25" fillId="5" borderId="0" xfId="10" applyFont="1" applyFill="1" applyAlignment="1">
      <alignment horizontal="right" vertical="center"/>
    </xf>
    <xf numFmtId="0" fontId="25" fillId="5" borderId="0" xfId="10" applyFont="1" applyFill="1" applyBorder="1" applyAlignment="1">
      <alignment horizontal="left" vertical="center"/>
    </xf>
    <xf numFmtId="0" fontId="17" fillId="5" borderId="13" xfId="7" applyFont="1" applyFill="1" applyBorder="1" applyAlignment="1">
      <alignment horizontal="left" vertical="center" wrapText="1"/>
    </xf>
    <xf numFmtId="0" fontId="17" fillId="5" borderId="7" xfId="7" applyFont="1" applyFill="1" applyBorder="1" applyAlignment="1">
      <alignment horizontal="left" vertical="center" wrapText="1"/>
    </xf>
    <xf numFmtId="0" fontId="17" fillId="0" borderId="13" xfId="7" applyFont="1" applyBorder="1" applyAlignment="1">
      <alignment horizontal="left" vertical="center" wrapText="1"/>
    </xf>
    <xf numFmtId="0" fontId="17" fillId="0" borderId="7" xfId="7" applyFont="1" applyBorder="1" applyAlignment="1">
      <alignment horizontal="left" vertical="center" wrapText="1"/>
    </xf>
    <xf numFmtId="0" fontId="17" fillId="0" borderId="15" xfId="7" applyFont="1" applyBorder="1" applyAlignment="1">
      <alignment horizontal="left" vertical="center" wrapText="1"/>
    </xf>
    <xf numFmtId="0" fontId="17" fillId="0" borderId="0" xfId="7" applyFont="1" applyAlignment="1">
      <alignment horizontal="left" vertical="center" wrapText="1"/>
    </xf>
    <xf numFmtId="0" fontId="22" fillId="0" borderId="2" xfId="11" applyFont="1" applyBorder="1" applyAlignment="1">
      <alignment horizontal="center" vertical="center" wrapText="1"/>
    </xf>
    <xf numFmtId="0" fontId="41" fillId="5" borderId="15" xfId="0" applyFont="1" applyFill="1" applyBorder="1" applyAlignment="1">
      <alignment horizontal="left" vertical="center" wrapText="1"/>
    </xf>
    <xf numFmtId="0" fontId="41" fillId="5" borderId="0" xfId="0" applyFont="1" applyFill="1" applyAlignment="1">
      <alignment horizontal="left" vertical="center" wrapText="1"/>
    </xf>
    <xf numFmtId="0" fontId="22" fillId="5" borderId="0" xfId="11" applyFont="1" applyFill="1" applyAlignment="1">
      <alignment horizontal="center" vertical="center" wrapText="1"/>
    </xf>
    <xf numFmtId="3" fontId="11" fillId="4" borderId="1" xfId="8" applyNumberFormat="1" applyFont="1" applyFill="1" applyBorder="1" applyAlignment="1">
      <alignment horizontal="center" vertical="center" shrinkToFit="1"/>
    </xf>
    <xf numFmtId="3" fontId="11" fillId="4" borderId="2" xfId="8" applyNumberFormat="1" applyFont="1" applyFill="1" applyBorder="1" applyAlignment="1">
      <alignment horizontal="center" vertical="center" shrinkToFit="1"/>
    </xf>
    <xf numFmtId="3" fontId="11" fillId="5" borderId="1" xfId="8" applyNumberFormat="1" applyFont="1" applyFill="1" applyBorder="1" applyAlignment="1">
      <alignment horizontal="center" vertical="center" shrinkToFit="1"/>
    </xf>
    <xf numFmtId="3" fontId="11" fillId="5" borderId="2" xfId="8" applyNumberFormat="1" applyFont="1" applyFill="1" applyBorder="1" applyAlignment="1">
      <alignment horizontal="center" vertical="center" shrinkToFit="1"/>
    </xf>
  </cellXfs>
  <cellStyles count="34">
    <cellStyle name="Comma" xfId="9" builtinId="3"/>
    <cellStyle name="Comma 2" xfId="13" xr:uid="{E302CAAB-0AC8-4FD0-ACC2-9D1C8F2D8C1C}"/>
    <cellStyle name="Comma 2 2" xfId="4" xr:uid="{EC1DEBFC-19FE-4D4C-AFC7-97A346018848}"/>
    <cellStyle name="Comma 2 2 2" xfId="8" xr:uid="{71A771F3-71CD-44FF-BBCC-ADB3F8C6190B}"/>
    <cellStyle name="Comma 2 7 2 2" xfId="3" xr:uid="{4CA5E7C7-8887-4D1C-B054-8DA070B72CDC}"/>
    <cellStyle name="Comma 2 7 3" xfId="23" xr:uid="{6EF32F10-50C6-40E0-B436-9D0628C9D862}"/>
    <cellStyle name="Currency 2" xfId="21" xr:uid="{1127A8A1-A0C3-4FF2-8165-51CF4CFEE0AE}"/>
    <cellStyle name="Hyperlink" xfId="1" builtinId="8"/>
    <cellStyle name="Hyperlink 5" xfId="25" xr:uid="{191A2837-D923-4732-AB34-1B760E93F932}"/>
    <cellStyle name="Normal" xfId="0" builtinId="0"/>
    <cellStyle name="Normal 2 2" xfId="27" xr:uid="{CC94A09F-1339-46D3-82F9-35FA3A063878}"/>
    <cellStyle name="Normal 2 3" xfId="30" xr:uid="{9ABF2500-1BD6-4FDF-B9CF-0FE3290CA036}"/>
    <cellStyle name="Normal 2 4" xfId="11" xr:uid="{9AF176A8-D8CD-430E-87F6-67330D6D526C}"/>
    <cellStyle name="Normal 2 4 2" xfId="18" xr:uid="{18FDABA2-4658-4F93-AF20-7E71DC4E7957}"/>
    <cellStyle name="Normal 2 4 2 2 3" xfId="22" xr:uid="{7CC250EF-D28B-4EBF-A44B-1789D8EF9140}"/>
    <cellStyle name="Normal 2 4 2 3" xfId="19" xr:uid="{0C97B29D-DA5C-4F08-AFEF-6BD406870AA3}"/>
    <cellStyle name="Normal 2 5" xfId="17" xr:uid="{79653F18-AEC7-4858-B7C4-05DC4E6EFE56}"/>
    <cellStyle name="Normal 2 6" xfId="20" xr:uid="{051304EC-19BB-455E-A278-AEAE03C80CFF}"/>
    <cellStyle name="Normal 3" xfId="26" xr:uid="{E8D74650-D427-4ABA-9258-7B3CE81A014F}"/>
    <cellStyle name="Normal 6" xfId="15" xr:uid="{0F89DBBB-D16C-4E70-8E83-687723672360}"/>
    <cellStyle name="Percent" xfId="32" builtinId="5"/>
    <cellStyle name="Percent 2" xfId="14" xr:uid="{0677C011-96E4-44E7-84A6-EC31985FBF1F}"/>
    <cellStyle name="Percent 2 2" xfId="31" xr:uid="{23D45042-57F6-45DE-A675-063CBF6A177C}"/>
    <cellStyle name="ارتباط تشعبي 2" xfId="10" xr:uid="{5D0DDA4C-26F9-4F43-813D-AA60648DA7A1}"/>
    <cellStyle name="ارتباط تشعبي 3" xfId="6" xr:uid="{DBF30D65-6403-4885-A843-0B14ED9D9D9A}"/>
    <cellStyle name="عادي 2" xfId="12" xr:uid="{56B418AD-266C-45B3-8B63-286B6DC2FFFC}"/>
    <cellStyle name="عادي 2 2" xfId="28" xr:uid="{7581989E-C490-4DF8-AC22-28619BE93C4A}"/>
    <cellStyle name="عادي 2 3 2" xfId="7" xr:uid="{68A0B4B8-B7FD-4BFA-902D-BE06DFB3A7E7}"/>
    <cellStyle name="عادي 2 3 2 2 2" xfId="2" xr:uid="{0E3B6AE9-6237-4292-8C7F-86BDAEA4CED6}"/>
    <cellStyle name="عادي 2 3 3" xfId="24" xr:uid="{9E97AD3D-F119-43FD-8BF7-74C829000993}"/>
    <cellStyle name="عادي 2 4" xfId="16" xr:uid="{74C25474-1E20-4241-8A20-8122554E5926}"/>
    <cellStyle name="عادي 3" xfId="29" xr:uid="{800038EE-1977-4DE0-A1E3-ECBBA52F9204}"/>
    <cellStyle name="عادي 4" xfId="33" xr:uid="{11286364-EC93-473F-9180-1E3D551CCEDB}"/>
    <cellStyle name="عادي 5 2" xfId="5" xr:uid="{E868BF34-D587-45F0-8D12-17253D53E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31749</xdr:rowOff>
    </xdr:from>
    <xdr:to>
      <xdr:col>0</xdr:col>
      <xdr:colOff>1655974</xdr:colOff>
      <xdr:row>1</xdr:row>
      <xdr:rowOff>185893</xdr:rowOff>
    </xdr:to>
    <xdr:pic>
      <xdr:nvPicPr>
        <xdr:cNvPr id="5" name="صورة 1">
          <a:extLst>
            <a:ext uri="{FF2B5EF4-FFF2-40B4-BE49-F238E27FC236}">
              <a16:creationId xmlns:a16="http://schemas.microsoft.com/office/drawing/2014/main" id="{803E5E19-66A7-4A58-8715-47DABBD7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1749" y="31749"/>
          <a:ext cx="1624225" cy="4187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B17AB32D-F9DF-4A76-80F1-9606A6D9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F162D38C-BBE8-418D-BC91-9165F99E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FAB0944-F775-4AF2-B077-49A0BF52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50430C72-89F2-4E13-AE17-D9192DFC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3052A7A0-10B4-4514-B39A-FCB1E1F5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105B2339-E159-43B0-97B1-F9468621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BBC79C75-4552-44C3-BC61-62C72111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69BEFE9-F858-4679-9D30-64495CABB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5CFF43A-7018-4B6F-B044-A40A9811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76BD724-E3AF-4E85-9299-80332728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1271800</xdr:colOff>
      <xdr:row>1</xdr:row>
      <xdr:rowOff>180602</xdr:rowOff>
    </xdr:to>
    <xdr:pic>
      <xdr:nvPicPr>
        <xdr:cNvPr id="5" name="صورة 1">
          <a:extLst>
            <a:ext uri="{FF2B5EF4-FFF2-40B4-BE49-F238E27FC236}">
              <a16:creationId xmlns:a16="http://schemas.microsoft.com/office/drawing/2014/main" id="{08E04B4E-DC8B-48B7-8121-20239265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77C1150E-4306-4FAD-80EE-A25A164F8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F9189EAB-A4E7-46B6-8C1E-70953CD37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E5803915-8152-442E-B8EA-48C5ABDF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46A35321-E65E-4C33-AB41-9A09C858B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FE5FA9A-C1EF-453D-B92D-D1CB4F87F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C0434DA8-1400-4FDC-A0BB-D92591A7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163CE55-530C-4447-B85F-C60B7117D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A81AB683-71EB-4633-A973-0E3E659B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E6271FA-0191-43FA-811D-6E53CC75A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1DFDF59E-A0AC-4C54-B402-F3925E212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DDFD7B46-B14E-47D4-935F-7C6B39A64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48977ACE-A597-4ED5-9D70-ABF47B10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870A0B71-8377-4FB0-AAAB-A69EA9B7E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33F63494-1AD2-4995-A30F-5AAD9E8D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568DA3D-909B-4A74-BFAC-54B7E63D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A3314416-2230-42BD-9CC7-43A6A6A0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1A0B6881-4628-4919-B9A3-9FAB0481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3BD221DD-D4D8-454D-AAC7-87A80E1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A9D0F144-1723-4135-B4EE-E1477592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C6109AD0-070B-49B5-ACB3-4D0E457D7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F189133A-1E2E-4B63-BC36-8B60693D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14500</xdr:colOff>
      <xdr:row>1</xdr:row>
      <xdr:rowOff>190127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80B09629-FE8F-4C86-88D3-FF04EB1F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38100"/>
          <a:ext cx="1624225" cy="41872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C32E6846-723B-4CB0-BAAA-A1EB59DDE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8F8C664F-028C-4B65-BB0C-D62B2EA35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4870D5D0-7344-493E-9F44-5A9A0A53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783207DD-53C7-42E9-9BB9-53525876A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004025E9-EEEA-4A31-9E72-9A7C4CA4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AA0220D3-DB70-4D06-9249-8E07F6FAC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199652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940563D-BE64-4D64-86A7-FB3F5176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199652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3E643EC-BA2E-47BA-9021-205C91E0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199652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0B49C13-2718-47D5-B0F9-42C53BBB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171077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ACA5427-7A8D-429E-B195-AA490B08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97C2CD-1E0C-4EB1-A806-BCCAFC0F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171077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C399ACD-8376-4050-967C-CE21A8BE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171077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8A6748F-AC05-44AF-A051-C6D6014E9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854665E-BCF3-4094-91E2-403DEF43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1652800</xdr:colOff>
      <xdr:row>1</xdr:row>
      <xdr:rowOff>171077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CC4731F-9611-49F2-9DDF-32F64BF7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298561E8-45D8-4CD0-8760-573785068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A9AF51D-B1E8-4BB9-91B2-8A7D8F48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2695B95-5B16-4C42-9EEF-3DBA273D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14500</xdr:colOff>
      <xdr:row>1</xdr:row>
      <xdr:rowOff>180602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FBED4FA5-978D-43BC-9BB7-AC8D6D760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575" y="28575"/>
          <a:ext cx="1624225" cy="418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6856-45EF-464B-BB71-F9F2F9F99C00}">
  <dimension ref="A1:B80"/>
  <sheetViews>
    <sheetView showGridLines="0" view="pageBreakPreview" zoomScale="90" zoomScaleNormal="100" zoomScaleSheetLayoutView="90" workbookViewId="0"/>
  </sheetViews>
  <sheetFormatPr defaultColWidth="9" defaultRowHeight="23.25" customHeight="1"/>
  <cols>
    <col min="1" max="1" width="171.26953125" style="1" customWidth="1"/>
    <col min="2" max="2" width="21.453125" style="1" customWidth="1"/>
    <col min="3" max="3" width="16.08984375" style="1" customWidth="1"/>
    <col min="4" max="4" width="17.453125" style="1" bestFit="1" customWidth="1"/>
    <col min="5" max="5" width="15" style="1" bestFit="1" customWidth="1"/>
    <col min="6" max="6" width="17.453125" style="1" bestFit="1" customWidth="1"/>
    <col min="7" max="11" width="9.08984375" style="1" bestFit="1" customWidth="1"/>
    <col min="12" max="16384" width="9" style="1"/>
  </cols>
  <sheetData>
    <row r="1" spans="1:2" ht="21" customHeight="1"/>
    <row r="2" spans="1:2" ht="21" customHeight="1"/>
    <row r="3" spans="1:2" ht="21" customHeight="1"/>
    <row r="4" spans="1:2" ht="21" customHeight="1">
      <c r="A4" s="152" t="s">
        <v>348</v>
      </c>
      <c r="B4" s="153"/>
    </row>
    <row r="5" spans="1:2" ht="21" customHeight="1">
      <c r="A5" s="152" t="s">
        <v>0</v>
      </c>
      <c r="B5" s="153"/>
    </row>
    <row r="6" spans="1:2" ht="21" customHeight="1">
      <c r="A6" s="154" t="s">
        <v>1</v>
      </c>
      <c r="B6" s="155"/>
    </row>
    <row r="7" spans="1:2" ht="21" customHeight="1">
      <c r="A7" s="144" t="s">
        <v>352</v>
      </c>
      <c r="B7" s="150" t="s">
        <v>353</v>
      </c>
    </row>
    <row r="8" spans="1:2" ht="21" customHeight="1">
      <c r="A8" s="145" t="s">
        <v>2</v>
      </c>
      <c r="B8" s="2" t="s">
        <v>3</v>
      </c>
    </row>
    <row r="9" spans="1:2" ht="21" customHeight="1">
      <c r="A9" s="146" t="s">
        <v>4</v>
      </c>
      <c r="B9" s="3" t="s">
        <v>5</v>
      </c>
    </row>
    <row r="10" spans="1:2" ht="21" customHeight="1">
      <c r="A10" s="145" t="s">
        <v>6</v>
      </c>
      <c r="B10" s="2" t="s">
        <v>7</v>
      </c>
    </row>
    <row r="11" spans="1:2" ht="21" customHeight="1">
      <c r="A11" s="146" t="s">
        <v>8</v>
      </c>
      <c r="B11" s="3" t="s">
        <v>9</v>
      </c>
    </row>
    <row r="12" spans="1:2" ht="21" customHeight="1">
      <c r="A12" s="145" t="s">
        <v>10</v>
      </c>
      <c r="B12" s="2" t="s">
        <v>11</v>
      </c>
    </row>
    <row r="13" spans="1:2" ht="21" customHeight="1">
      <c r="A13" s="146" t="s">
        <v>12</v>
      </c>
      <c r="B13" s="3" t="s">
        <v>13</v>
      </c>
    </row>
    <row r="14" spans="1:2" ht="21" customHeight="1">
      <c r="A14" s="144" t="s">
        <v>14</v>
      </c>
      <c r="B14" s="150" t="s">
        <v>353</v>
      </c>
    </row>
    <row r="15" spans="1:2" ht="21" customHeight="1">
      <c r="A15" s="145" t="s">
        <v>15</v>
      </c>
      <c r="B15" s="2" t="s">
        <v>16</v>
      </c>
    </row>
    <row r="16" spans="1:2" ht="21" customHeight="1">
      <c r="A16" s="146" t="s">
        <v>17</v>
      </c>
      <c r="B16" s="3" t="s">
        <v>18</v>
      </c>
    </row>
    <row r="17" spans="1:2" ht="21" customHeight="1">
      <c r="A17" s="145" t="s">
        <v>19</v>
      </c>
      <c r="B17" s="89" t="s">
        <v>20</v>
      </c>
    </row>
    <row r="18" spans="1:2" ht="21" customHeight="1">
      <c r="A18" s="146" t="s">
        <v>21</v>
      </c>
      <c r="B18" s="90" t="s">
        <v>22</v>
      </c>
    </row>
    <row r="19" spans="1:2" ht="21" customHeight="1">
      <c r="A19" s="145" t="s">
        <v>23</v>
      </c>
      <c r="B19" s="2" t="s">
        <v>24</v>
      </c>
    </row>
    <row r="20" spans="1:2" ht="21" customHeight="1">
      <c r="A20" s="144" t="s">
        <v>25</v>
      </c>
      <c r="B20" s="150" t="s">
        <v>353</v>
      </c>
    </row>
    <row r="21" spans="1:2" ht="21" customHeight="1">
      <c r="A21" s="145" t="s">
        <v>26</v>
      </c>
      <c r="B21" s="2" t="s">
        <v>27</v>
      </c>
    </row>
    <row r="22" spans="1:2" ht="21" customHeight="1">
      <c r="A22" s="146" t="s">
        <v>26</v>
      </c>
      <c r="B22" s="3" t="s">
        <v>28</v>
      </c>
    </row>
    <row r="23" spans="1:2" ht="21" customHeight="1">
      <c r="A23" s="145" t="s">
        <v>29</v>
      </c>
      <c r="B23" s="2" t="s">
        <v>30</v>
      </c>
    </row>
    <row r="24" spans="1:2" ht="21" customHeight="1">
      <c r="A24" s="146" t="s">
        <v>31</v>
      </c>
      <c r="B24" s="3" t="s">
        <v>32</v>
      </c>
    </row>
    <row r="25" spans="1:2" ht="21" customHeight="1">
      <c r="A25" s="145" t="s">
        <v>33</v>
      </c>
      <c r="B25" s="2" t="s">
        <v>34</v>
      </c>
    </row>
    <row r="26" spans="1:2" ht="21" customHeight="1">
      <c r="A26" s="144" t="s">
        <v>35</v>
      </c>
      <c r="B26" s="150" t="s">
        <v>353</v>
      </c>
    </row>
    <row r="27" spans="1:2" ht="21" customHeight="1">
      <c r="A27" s="145" t="s">
        <v>36</v>
      </c>
      <c r="B27" s="2" t="s">
        <v>37</v>
      </c>
    </row>
    <row r="28" spans="1:2" ht="21" customHeight="1">
      <c r="A28" s="146" t="s">
        <v>38</v>
      </c>
      <c r="B28" s="3" t="s">
        <v>39</v>
      </c>
    </row>
    <row r="29" spans="1:2" ht="21" customHeight="1">
      <c r="A29" s="144" t="s">
        <v>40</v>
      </c>
      <c r="B29" s="150" t="s">
        <v>353</v>
      </c>
    </row>
    <row r="30" spans="1:2" ht="21" customHeight="1">
      <c r="A30" s="145" t="s">
        <v>41</v>
      </c>
      <c r="B30" s="2" t="s">
        <v>42</v>
      </c>
    </row>
    <row r="31" spans="1:2" ht="21" customHeight="1">
      <c r="A31" s="146" t="s">
        <v>43</v>
      </c>
      <c r="B31" s="3" t="s">
        <v>44</v>
      </c>
    </row>
    <row r="32" spans="1:2" ht="21" customHeight="1">
      <c r="A32" s="145" t="s">
        <v>45</v>
      </c>
      <c r="B32" s="2" t="s">
        <v>46</v>
      </c>
    </row>
    <row r="33" spans="1:2" ht="21" customHeight="1">
      <c r="A33" s="146" t="s">
        <v>47</v>
      </c>
      <c r="B33" s="3" t="s">
        <v>48</v>
      </c>
    </row>
    <row r="34" spans="1:2" ht="21" customHeight="1">
      <c r="A34" s="144" t="s">
        <v>49</v>
      </c>
      <c r="B34" s="150" t="s">
        <v>353</v>
      </c>
    </row>
    <row r="35" spans="1:2" ht="21" customHeight="1">
      <c r="A35" s="145" t="s">
        <v>50</v>
      </c>
      <c r="B35" s="2" t="s">
        <v>51</v>
      </c>
    </row>
    <row r="36" spans="1:2" ht="21" customHeight="1">
      <c r="A36" s="146" t="s">
        <v>52</v>
      </c>
      <c r="B36" s="3" t="s">
        <v>53</v>
      </c>
    </row>
    <row r="37" spans="1:2" ht="21" customHeight="1">
      <c r="A37" s="145" t="s">
        <v>54</v>
      </c>
      <c r="B37" s="2" t="s">
        <v>55</v>
      </c>
    </row>
    <row r="38" spans="1:2" ht="21" customHeight="1">
      <c r="A38" s="146" t="s">
        <v>56</v>
      </c>
      <c r="B38" s="3" t="s">
        <v>57</v>
      </c>
    </row>
    <row r="39" spans="1:2" ht="21" customHeight="1">
      <c r="A39" s="144" t="s">
        <v>349</v>
      </c>
      <c r="B39" s="150" t="s">
        <v>353</v>
      </c>
    </row>
    <row r="40" spans="1:2" ht="21" customHeight="1">
      <c r="A40" s="145" t="s">
        <v>58</v>
      </c>
      <c r="B40" s="2" t="s">
        <v>59</v>
      </c>
    </row>
    <row r="41" spans="1:2" ht="21" customHeight="1">
      <c r="A41" s="146" t="s">
        <v>60</v>
      </c>
      <c r="B41" s="3" t="s">
        <v>61</v>
      </c>
    </row>
    <row r="42" spans="1:2" ht="21" customHeight="1">
      <c r="A42" s="145" t="s">
        <v>62</v>
      </c>
      <c r="B42" s="2" t="s">
        <v>63</v>
      </c>
    </row>
    <row r="43" spans="1:2" ht="21" customHeight="1">
      <c r="A43" s="144" t="s">
        <v>64</v>
      </c>
      <c r="B43" s="150" t="s">
        <v>353</v>
      </c>
    </row>
    <row r="44" spans="1:2" ht="21" customHeight="1">
      <c r="A44" s="145" t="s">
        <v>65</v>
      </c>
      <c r="B44" s="2" t="s">
        <v>66</v>
      </c>
    </row>
    <row r="45" spans="1:2" ht="21" customHeight="1">
      <c r="A45" s="146" t="s">
        <v>67</v>
      </c>
      <c r="B45" s="3" t="s">
        <v>68</v>
      </c>
    </row>
    <row r="46" spans="1:2" ht="21" customHeight="1">
      <c r="A46" s="145" t="s">
        <v>69</v>
      </c>
      <c r="B46" s="2" t="s">
        <v>70</v>
      </c>
    </row>
    <row r="47" spans="1:2" ht="21" customHeight="1">
      <c r="A47" s="146" t="s">
        <v>71</v>
      </c>
      <c r="B47" s="3" t="s">
        <v>72</v>
      </c>
    </row>
    <row r="48" spans="1:2" ht="21" customHeight="1">
      <c r="A48" s="145" t="s">
        <v>73</v>
      </c>
      <c r="B48" s="2" t="s">
        <v>74</v>
      </c>
    </row>
    <row r="49" spans="1:2" ht="21" customHeight="1">
      <c r="A49" s="146" t="s">
        <v>75</v>
      </c>
      <c r="B49" s="3" t="s">
        <v>76</v>
      </c>
    </row>
    <row r="50" spans="1:2" ht="21" customHeight="1">
      <c r="A50" s="145" t="s">
        <v>77</v>
      </c>
      <c r="B50" s="2" t="s">
        <v>78</v>
      </c>
    </row>
    <row r="51" spans="1:2" ht="21" customHeight="1">
      <c r="A51" s="144" t="s">
        <v>79</v>
      </c>
      <c r="B51" s="150" t="s">
        <v>353</v>
      </c>
    </row>
    <row r="52" spans="1:2" ht="21" customHeight="1">
      <c r="A52" s="145" t="s">
        <v>80</v>
      </c>
      <c r="B52" s="2" t="s">
        <v>81</v>
      </c>
    </row>
    <row r="53" spans="1:2" ht="21" customHeight="1">
      <c r="A53" s="146" t="s">
        <v>82</v>
      </c>
      <c r="B53" s="3" t="s">
        <v>83</v>
      </c>
    </row>
    <row r="54" spans="1:2" ht="21" customHeight="1">
      <c r="A54" s="145" t="s">
        <v>84</v>
      </c>
      <c r="B54" s="2" t="s">
        <v>85</v>
      </c>
    </row>
    <row r="55" spans="1:2" ht="21" customHeight="1">
      <c r="A55" s="144" t="s">
        <v>86</v>
      </c>
      <c r="B55" s="150" t="s">
        <v>353</v>
      </c>
    </row>
    <row r="56" spans="1:2" ht="21" customHeight="1">
      <c r="A56" s="147" t="s">
        <v>87</v>
      </c>
      <c r="B56" s="12" t="s">
        <v>88</v>
      </c>
    </row>
    <row r="57" spans="1:2" ht="21" customHeight="1">
      <c r="A57" s="144" t="s">
        <v>350</v>
      </c>
      <c r="B57" s="150" t="s">
        <v>353</v>
      </c>
    </row>
    <row r="58" spans="1:2" ht="21" customHeight="1">
      <c r="A58" s="145" t="s">
        <v>89</v>
      </c>
      <c r="B58" s="2" t="s">
        <v>90</v>
      </c>
    </row>
    <row r="59" spans="1:2" ht="21" customHeight="1">
      <c r="A59" s="146" t="s">
        <v>91</v>
      </c>
      <c r="B59" s="3" t="s">
        <v>92</v>
      </c>
    </row>
    <row r="60" spans="1:2" ht="21" customHeight="1">
      <c r="A60" s="145" t="s">
        <v>93</v>
      </c>
      <c r="B60" s="2" t="s">
        <v>94</v>
      </c>
    </row>
    <row r="61" spans="1:2" ht="21" customHeight="1">
      <c r="A61" s="144" t="s">
        <v>351</v>
      </c>
      <c r="B61" s="150" t="s">
        <v>353</v>
      </c>
    </row>
    <row r="62" spans="1:2" ht="21" customHeight="1">
      <c r="A62" s="145" t="s">
        <v>95</v>
      </c>
      <c r="B62" s="2" t="s">
        <v>96</v>
      </c>
    </row>
    <row r="63" spans="1:2" ht="21" customHeight="1">
      <c r="A63" s="146" t="s">
        <v>97</v>
      </c>
      <c r="B63" s="3" t="s">
        <v>98</v>
      </c>
    </row>
    <row r="64" spans="1:2" ht="21" customHeight="1">
      <c r="A64" s="145" t="s">
        <v>99</v>
      </c>
      <c r="B64" s="2" t="s">
        <v>100</v>
      </c>
    </row>
    <row r="65" spans="1:2" ht="21" customHeight="1">
      <c r="A65" s="146" t="s">
        <v>101</v>
      </c>
      <c r="B65" s="3" t="s">
        <v>102</v>
      </c>
    </row>
    <row r="66" spans="1:2" ht="21" customHeight="1">
      <c r="A66" s="145" t="s">
        <v>103</v>
      </c>
      <c r="B66" s="2" t="s">
        <v>104</v>
      </c>
    </row>
    <row r="67" spans="1:2" ht="21" customHeight="1">
      <c r="A67" s="146" t="s">
        <v>105</v>
      </c>
      <c r="B67" s="3" t="s">
        <v>106</v>
      </c>
    </row>
    <row r="68" spans="1:2" ht="21" customHeight="1">
      <c r="A68" s="145" t="s">
        <v>107</v>
      </c>
      <c r="B68" s="2" t="s">
        <v>108</v>
      </c>
    </row>
    <row r="69" spans="1:2" ht="21" customHeight="1">
      <c r="A69" s="146" t="s">
        <v>109</v>
      </c>
      <c r="B69" s="3" t="s">
        <v>110</v>
      </c>
    </row>
    <row r="70" spans="1:2" ht="21" customHeight="1"/>
    <row r="71" spans="1:2" ht="21" customHeight="1"/>
    <row r="72" spans="1:2" ht="21" customHeight="1"/>
    <row r="73" spans="1:2" ht="21" customHeight="1"/>
    <row r="74" spans="1:2" ht="21" customHeight="1"/>
    <row r="75" spans="1:2" ht="21" customHeight="1"/>
    <row r="76" spans="1:2" ht="21" customHeight="1"/>
    <row r="77" spans="1:2" ht="21" customHeight="1"/>
    <row r="78" spans="1:2" ht="21" customHeight="1"/>
    <row r="79" spans="1:2" ht="21" customHeight="1"/>
    <row r="80" spans="1:2" ht="21" customHeight="1"/>
  </sheetData>
  <mergeCells count="3">
    <mergeCell ref="A4:B4"/>
    <mergeCell ref="A5:B5"/>
    <mergeCell ref="A6:B6"/>
  </mergeCells>
  <phoneticPr fontId="38" type="noConversion"/>
  <hyperlinks>
    <hyperlink ref="A6:B6" location="'Summary'!A1" display="أبرز مؤشرات إحصاءات الطاقة الكهربائية لعام 2024" xr:uid="{101BF8A8-5D0E-440B-A9F7-B38E8EDF7DD2}"/>
    <hyperlink ref="A8" location="'1-1'!A1" display="المساحة المزروعة والمحصودة بمحاصيل الحبوب و الأعلاف وإجمالي كمية الإنتاج على مستوى المناطق الإدارية بالمملكة لعام 2023م  " xr:uid="{6E4E117F-8B2F-46CE-9F5C-D862E9267A12}"/>
    <hyperlink ref="A9" location="'1-2'!A1" display="المساحة المزروعة والمحصودة بمحاصيل الحبوب و الأعلاف وإجمالي كمية الإنتاج حسب المحصول على مستوى المملكة لعام 2023م  " xr:uid="{D1BC32EF-A412-4FF8-9706-2791A0ED40AA}"/>
    <hyperlink ref="A10" location="'1-3'!A1" display="المساحة المزروعة والمحصودة بمحصول القمح وإجمالي كمية الإنتاج على مستوى المناطق الإدارية بالمملكة لعام 2023م" xr:uid="{07B12574-D568-43F5-8F93-616D4CA245C0}"/>
    <hyperlink ref="A11" location="'1-4'!A1" display="المساحة المزروعة والمحصودة بمحصول البرسيم وإجمالي كمية الإنتاج على مستوى المناطق الإدارية بالمملكة لعام 2023م" xr:uid="{9B0DE82B-0ABD-4EFC-BB19-B664CFBE05D1}"/>
    <hyperlink ref="A15" location="'2-1'!A1" display=" المساحة المزروعة بالخضروات المكشوفة وإجمالي كمية الإنتاج على مستوى المناطق الإدارية بالمملكة لعام 2023م" xr:uid="{D6515CD3-27A8-4618-AC3D-F1597941BA21}"/>
    <hyperlink ref="A16" location="'2-2'!A1" display=" المساحة المزروعة بالخضروات المكشوفة وإجمالي كمية  الإنتاج حسب نوع المحصول على مستوى المملكة لعام 2023م" xr:uid="{BF1C7068-7AFB-4694-B777-B9410125BCAF}"/>
    <hyperlink ref="A17" location="'2-4'!A1" display=" المساحة المزروعة بمحصول البطاطس المكشوف وإجمالي كمية الإنتاج على مستوى المناطق الإدارية بالمملكة لعام 2023م" xr:uid="{FE4D2938-DD60-41C2-8AD7-411C8E4CDEEC}"/>
    <hyperlink ref="A19" location="'2-5'!A1" display=" المساحة المزروعة بمحصول الطماطم المكشوف وإجمالي كمية الإنتاج على مستوى المناطق الإدارية بالمملكة لعام 2023م" xr:uid="{78EE4736-D8D3-40CD-AA2B-D320BEA91259}"/>
    <hyperlink ref="A23" location="'3-3'!Print_Area" display="المساحة المزروعة بالخضروات المحمية وإجمالي كمية الإنتاج على مستوى المحاصيل لعام 2024" xr:uid="{614E1308-993E-4BA0-BA22-DF0112EF53CE}"/>
    <hyperlink ref="A24" location="'3-4'!Print_Area" display="المساحة المزروعة لمحصول الطماطم المحمي وإجمالي كمية الإنتاج على مستوى المناطق الإدارية بالمملكة لعام 2024" xr:uid="{6CE6AFC9-5C66-430C-B297-54C9BB03473D}"/>
    <hyperlink ref="A25" location="'3-5'!Print_Area" display="المساحة المزروعة لمحصول الخيار المحمي وإجمالي كمية الإنتاج على مستوى المناطق الإدارية بالمملكة لعام 2024" xr:uid="{B9C89783-A9C0-4952-B0AC-C82C2BC6D2AA}"/>
    <hyperlink ref="A30" location="'5-1'!A1" display="إجمالي عدد أشجار النخيل والمثمر منها وإجمالي كمية الإنتاج لجميع الأصناف على مستوى المناطق الإدارية بالمملكة لعام 2023م " xr:uid="{567691BE-2C67-4CF4-A665-A67C7444D08A}"/>
    <hyperlink ref="A31" location="'5-2'!A1" display="إجمالي عدد أشجار النخيل والمثمر منها وإجمالي كمية الإنتاج حسب الصنف على مستوى المناطق الإدارية بالمملكة  لعام 2023م " xr:uid="{CF57A064-C8A4-4487-8973-48C961BEC356}"/>
    <hyperlink ref="A32" location="'5-3'!A1" display="إجمالي عدد أشجار النخيل والمثمر منها لصنف الخلاص وإجمالي كمية الإنتاج على مستوى المناطق الإدارية بالمملكة لعام 2023م " xr:uid="{6EEECD18-9CAD-478A-ACB6-31CD459BAAEC}"/>
    <hyperlink ref="A33" location="'5-4'!A1" display="إجمالي عدد أشجار النخيل والمثمر منها لصنف السكري الأصفر وإجمالي كمية الإنتاج على مستوى المناطق الإدارية بالمملكة لعام 2023م " xr:uid="{95B9E964-1D42-46DC-A0F1-4371B3D36B80}"/>
    <hyperlink ref="A35" location="'6-1'!A1" display="إجمالي عدد الأشجارالدائمة (عدا أشجار النخيل) والمثمر منها وإجمالي كمية الإنتاج على مستوى المناطق الإدارية بالمملكة لعام 2023م" xr:uid="{A5C685B6-DEB5-4C42-9F98-26590E243BB9}"/>
    <hyperlink ref="A36" location="'6-2'!A1" display="إجمالي عدد الأشجار الدائمة (عدا أشجار النخيل) والمثمر منها وإجمالي كمية الإنتاج حسب النوع على مستوى المملكة لعام 2023م " xr:uid="{0B05D7C8-C88A-409D-8455-5F63932AB9F0}"/>
    <hyperlink ref="A37" location="'6-3'!A1" display=" إجمالي عدد أشجار الزيتون والمثمر منها وإجمالي كمية الإنتاج وكمية الإنتاج المباع وقيمتة على مستوى المناطق الإدارية بالمملكة لعام 2023م" xr:uid="{9B4C5C44-2642-477B-B3E3-0C4EA35C6B59}"/>
    <hyperlink ref="A38" location="'6-4'!A1" display=" إجمالي عدد أشجار العنب والمثمر منها وإجمالي كمية الانتاج على مستوى المناطق الإدارية بالمملكة لعام 2023م" xr:uid="{6BF46261-029C-4726-A03C-AD18C02FD46D}"/>
    <hyperlink ref="A27" location="'4-1'!A1" display="المساحة المزروعة بأزهار القطف وإجمالي كمية الإنتاج على مستوى المناطق الإدارية بالمملكة لعام 2023م  " xr:uid="{7DF870E0-7E14-4E13-ABB2-BB2D7EB8432A}"/>
    <hyperlink ref="A28" location="'4-2'!A1" display="المساحة المزروعة بأزهار القطف وإجمالي كمية الإنتاج حسب النوع على مستوى المناطق الإدارية بالمملكة لعام 2023م  " xr:uid="{ABCFE00A-A6AB-47A5-A888-4130EDA630B8}"/>
    <hyperlink ref="A44" location="'8-1'!A1" display="مساحة وإنتاج مزارع الحبوب العضوية وتحت التحول على مستوى المناطق الإدارية بالمملكة لعام 2023م" xr:uid="{92D2C101-3ED2-4C85-A40D-7DE6CD8107C5}"/>
    <hyperlink ref="A46" location="'8-3'!A1" display="مساحة وإنتاج مزارع الخضروات العضوية وتحت التحول على مستوى المناطق الإدارية بالمملكة لعام 2023م" xr:uid="{12404EF8-3592-4EBC-A0FE-68D1C4E15D76}"/>
    <hyperlink ref="A47" location="'8-4'!A1" display=" مساحة وإنتاج مزارع أشجار النخيل العضوية وتحت التحول على مستوى المناطق الإدارية بالمملكة لعام 2023م" xr:uid="{69E816B0-DD1F-43E7-8736-D0FD822A5FF0}"/>
    <hyperlink ref="A48" location="'8-5'!A1" display="مساحة وإنتاج مزارع الأشجار الدائمة (عدا أشجار النخيل) العضوية وتحت التحول على مستوى المناطق الإدارية بالمملكة لعام 2023م" xr:uid="{E1B94DE4-64BF-43CA-BAB6-A08302CB72B2}"/>
    <hyperlink ref="A49" location="'8-6'!A1" display="مساحة وإنتاج مزارع النباتات الطبية والعطرية العضوية وتحت التحول على مستوى المناطق الإدارية بالمملكة لعام 2023م" xr:uid="{65135FE1-6E12-4BE6-958D-E0081C2E4B1F}"/>
    <hyperlink ref="A50" location="'8-7'!A1" display="مساحة الأراضي البكر و المتروكة للراحة العضوية وتحت التحول على مستوى المناطق الإدارية بالمملكة لعام 2023م" xr:uid="{42A21428-2CBF-4429-B18C-2292218B919B}"/>
    <hyperlink ref="A45" location="'8-2'!A1" display="مساحة وإنتاج مزارع الأعلاف العضوية وتحت التحول على مستوى المناطق الإدارية بالمملكة لعام 2023م" xr:uid="{04B7D3BF-87F0-452A-9304-59BD30B977C0}"/>
    <hyperlink ref="A52" location="'9-1'!A1" display="حركة القروض المعتمدة بصندوق التنمية الزراعية لعام 2023م" xr:uid="{EF0C666D-5083-4B58-90BF-962180414AE9}"/>
    <hyperlink ref="A53" location="'9-2'!A1" display="حركة القروض موزعة على المستفيدين من صندوق التنمية الزراعية لعام 2023م" xr:uid="{F7ADBCB9-5604-4151-9022-6D4CD126CE6A}"/>
    <hyperlink ref="A54" location="'9-3'!A1" display="القروض المعتمدة للمشاريع الزراعية (النباتية) والتي ساهم صندوق التنمية الزراعية في تمويلها خلال العام المالي 2023م" xr:uid="{333F4281-E026-4D40-B028-20819AC205CF}"/>
    <hyperlink ref="A56" location="'10-1'!A1" display="الائتمان المصرفي الممنوح حسب النشاط الاقتصادي (الزراعة) لعام 2023م " xr:uid="{FD8F1530-1FB5-4382-A682-46464727A196}"/>
    <hyperlink ref="A58" location="'11-1'!A1" display="إجمالي كمية وقيمة الواردات من المحاصيل الزراعية حسب مجموعات المنتجات لعام 2023م" xr:uid="{B6169F9A-D752-44C1-9186-3DCB3E9B621D}"/>
    <hyperlink ref="A59" location="'11-2'!A1" display="إجمالي كمية وقيمة الصادرات من المحاصيل الزراعية حسب مجموعات المنتجات لعام 2023م" xr:uid="{806D221D-773C-40F8-9EAB-498833823487}"/>
    <hyperlink ref="A60" location="'11-3'!A1" display="إجمالي كمية وقيمة المعاد تصديره من المحاصيل الزراعية حسب مجموعات المنتجات لعام 2023م" xr:uid="{7DF9D747-E2DB-41D7-8907-D74E13F75B3D}"/>
    <hyperlink ref="A18" location="'2-3'!A1" display=" المساحة المزروعة بمحصول البطيخ المكشوف وإجمالي كمية الإنتاج على مستوى المناطق الإدارية بالمملكة لعام 2023م" xr:uid="{B4D39ED3-CD9E-4AF8-B45B-C87D7F252AE5}"/>
    <hyperlink ref="A40" location="'7-1'!A1" display="إجمالي الأسمدة المستخدمة حسب النوع في الحيازات الزراعية على مستوى المناطق الإدارية لعام 2023م" xr:uid="{C8917A27-BAE7-4F89-B27C-8482C4A9A3C6}"/>
    <hyperlink ref="A42" location="'7-3'!A1" display="إجمالي مبيدات الآفات المستخدمة في الحيازات الزراعية على مستوى المناطق الإدارية بالمملكة لعام 2024م" xr:uid="{FA64EE42-91EE-4DFC-A325-69A3452C583D}"/>
    <hyperlink ref="A41" location="'7-2'!A1" display="إجمالي الأسمدة المنتجة والمستخدمة في الزراعة حسب النوع على مستوى المملكة لعام 2024م" xr:uid="{F88BE903-07DC-4D69-B328-ED5897B8E8B0}"/>
    <hyperlink ref="A62" location="'12-1'!A1" display="نسبة الأراضي الزراعية من إجمالي مساحة المملكة " xr:uid="{C5B00B13-DDB3-498E-9975-1625C3D0F451}"/>
    <hyperlink ref="A63" location="'12-2'!A1" display="نسبة الأراضي المزروعة بالمحاصيل من إجمالي مساحة المملكة" xr:uid="{E794EB3D-4321-4FB0-970C-0D33F884E04B}"/>
    <hyperlink ref="A64" location="'12-3'!A1" display="نسبة الأراضي المزروعة بالمحاصيل من إجمالي الأراضي الزراعية" xr:uid="{9D1B6225-8623-4515-A0E5-6BB2DDD766F7}"/>
    <hyperlink ref="A65" location="'12-4'!A1" display="نصيب الفرد من مساحة الأراضي المزروعة بالمحاصيل (هكتار/فرد)" xr:uid="{2960DA1C-28D3-4988-9D9F-D4B427B11303}"/>
    <hyperlink ref="A66" location="'12-5'!A1" display="إجمالي قيمة الإنتاج الزراعي" xr:uid="{5FF4AEB0-F5BF-4D50-B234-0F436BB01649}"/>
    <hyperlink ref="A68" location="'12-7'!A1" display="إنتاجية الحبوب لكل هكتار (كجم/هكتار)" xr:uid="{846564C3-25B2-4265-8F1C-BD18202AFD51}"/>
    <hyperlink ref="A69" location="'12-8'!A1" display="عدد الموارد الوراثية النباتية للأغذية والزراعة المودعة في مرافق الحفظ متوسط الأجل" xr:uid="{2FBCD59A-D343-4C71-B6DE-9A4758E2EC17}"/>
    <hyperlink ref="A21" location="'3-1'!Print_Area" display="عدد ومساحة البيوت المحمية المزروعة بالخضار حسب المناطق الإدارية على مستوى المملكة لعام 2024 " xr:uid="{A5FB07BF-FB78-483F-A497-00A352159E06}"/>
    <hyperlink ref="A12" location="'1-5'!Print_Area" display="المساحة المزروعة والمحصودة بمحاصيل الاعلاف وإجمالي كمية الإنتاج حسب النوع على مستوى المملكة لعام 2024 " xr:uid="{8430B2CC-9F2E-4DA1-ACD6-0EDFF2582ECE}"/>
    <hyperlink ref="A13" location="'1-6'!Print_Area" display="المساحة المزروعة والمحصودة بمحصول البرسيم وإجمالي كمية الإنتاج على مستوى المناطق الإدارية بالمملكة لعام 2024" xr:uid="{0392381B-50CB-4365-9CDB-32625BE0FAA6}"/>
    <hyperlink ref="A67" location="'12-6'!A1" display="Value of agricultural production per hectare at the Kingdom level" xr:uid="{6D32A2F2-67F8-44CE-B61F-07CF754EB68E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1EBC-EB95-4219-A278-56D3D550E571}">
  <dimension ref="A1:J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0" width="16.08984375" style="20" bestFit="1" customWidth="1"/>
    <col min="11" max="241" width="9.08984375" style="20"/>
    <col min="242" max="246" width="20.453125" style="20" customWidth="1"/>
    <col min="247" max="247" width="12.90625" style="20" bestFit="1" customWidth="1"/>
    <col min="248" max="497" width="9.08984375" style="20"/>
    <col min="498" max="502" width="20.453125" style="20" customWidth="1"/>
    <col min="503" max="503" width="12.90625" style="20" bestFit="1" customWidth="1"/>
    <col min="504" max="753" width="9.08984375" style="20"/>
    <col min="754" max="758" width="20.453125" style="20" customWidth="1"/>
    <col min="759" max="759" width="12.90625" style="20" bestFit="1" customWidth="1"/>
    <col min="760" max="1009" width="9.08984375" style="20"/>
    <col min="1010" max="1014" width="20.453125" style="20" customWidth="1"/>
    <col min="1015" max="1015" width="12.90625" style="20" bestFit="1" customWidth="1"/>
    <col min="1016" max="1265" width="9.08984375" style="20"/>
    <col min="1266" max="1270" width="20.453125" style="20" customWidth="1"/>
    <col min="1271" max="1271" width="12.90625" style="20" bestFit="1" customWidth="1"/>
    <col min="1272" max="1521" width="9.08984375" style="20"/>
    <col min="1522" max="1526" width="20.453125" style="20" customWidth="1"/>
    <col min="1527" max="1527" width="12.90625" style="20" bestFit="1" customWidth="1"/>
    <col min="1528" max="1777" width="9.08984375" style="20"/>
    <col min="1778" max="1782" width="20.453125" style="20" customWidth="1"/>
    <col min="1783" max="1783" width="12.90625" style="20" bestFit="1" customWidth="1"/>
    <col min="1784" max="2033" width="9.08984375" style="20"/>
    <col min="2034" max="2038" width="20.453125" style="20" customWidth="1"/>
    <col min="2039" max="2039" width="12.90625" style="20" bestFit="1" customWidth="1"/>
    <col min="2040" max="2289" width="9.08984375" style="20"/>
    <col min="2290" max="2294" width="20.453125" style="20" customWidth="1"/>
    <col min="2295" max="2295" width="12.90625" style="20" bestFit="1" customWidth="1"/>
    <col min="2296" max="2545" width="9.08984375" style="20"/>
    <col min="2546" max="2550" width="20.453125" style="20" customWidth="1"/>
    <col min="2551" max="2551" width="12.90625" style="20" bestFit="1" customWidth="1"/>
    <col min="2552" max="2801" width="9.08984375" style="20"/>
    <col min="2802" max="2806" width="20.453125" style="20" customWidth="1"/>
    <col min="2807" max="2807" width="12.90625" style="20" bestFit="1" customWidth="1"/>
    <col min="2808" max="3057" width="9.08984375" style="20"/>
    <col min="3058" max="3062" width="20.453125" style="20" customWidth="1"/>
    <col min="3063" max="3063" width="12.90625" style="20" bestFit="1" customWidth="1"/>
    <col min="3064" max="3313" width="9.08984375" style="20"/>
    <col min="3314" max="3318" width="20.453125" style="20" customWidth="1"/>
    <col min="3319" max="3319" width="12.90625" style="20" bestFit="1" customWidth="1"/>
    <col min="3320" max="3569" width="9.08984375" style="20"/>
    <col min="3570" max="3574" width="20.453125" style="20" customWidth="1"/>
    <col min="3575" max="3575" width="12.90625" style="20" bestFit="1" customWidth="1"/>
    <col min="3576" max="3825" width="9.08984375" style="20"/>
    <col min="3826" max="3830" width="20.453125" style="20" customWidth="1"/>
    <col min="3831" max="3831" width="12.90625" style="20" bestFit="1" customWidth="1"/>
    <col min="3832" max="4081" width="9.08984375" style="20"/>
    <col min="4082" max="4086" width="20.453125" style="20" customWidth="1"/>
    <col min="4087" max="4087" width="12.90625" style="20" bestFit="1" customWidth="1"/>
    <col min="4088" max="4337" width="9.08984375" style="20"/>
    <col min="4338" max="4342" width="20.453125" style="20" customWidth="1"/>
    <col min="4343" max="4343" width="12.90625" style="20" bestFit="1" customWidth="1"/>
    <col min="4344" max="4593" width="9.08984375" style="20"/>
    <col min="4594" max="4598" width="20.453125" style="20" customWidth="1"/>
    <col min="4599" max="4599" width="12.90625" style="20" bestFit="1" customWidth="1"/>
    <col min="4600" max="4849" width="9.08984375" style="20"/>
    <col min="4850" max="4854" width="20.453125" style="20" customWidth="1"/>
    <col min="4855" max="4855" width="12.90625" style="20" bestFit="1" customWidth="1"/>
    <col min="4856" max="5105" width="9.08984375" style="20"/>
    <col min="5106" max="5110" width="20.453125" style="20" customWidth="1"/>
    <col min="5111" max="5111" width="12.90625" style="20" bestFit="1" customWidth="1"/>
    <col min="5112" max="5361" width="9.08984375" style="20"/>
    <col min="5362" max="5366" width="20.453125" style="20" customWidth="1"/>
    <col min="5367" max="5367" width="12.90625" style="20" bestFit="1" customWidth="1"/>
    <col min="5368" max="5617" width="9.08984375" style="20"/>
    <col min="5618" max="5622" width="20.453125" style="20" customWidth="1"/>
    <col min="5623" max="5623" width="12.90625" style="20" bestFit="1" customWidth="1"/>
    <col min="5624" max="5873" width="9.08984375" style="20"/>
    <col min="5874" max="5878" width="20.453125" style="20" customWidth="1"/>
    <col min="5879" max="5879" width="12.90625" style="20" bestFit="1" customWidth="1"/>
    <col min="5880" max="6129" width="9.08984375" style="20"/>
    <col min="6130" max="6134" width="20.453125" style="20" customWidth="1"/>
    <col min="6135" max="6135" width="12.90625" style="20" bestFit="1" customWidth="1"/>
    <col min="6136" max="6385" width="9.08984375" style="20"/>
    <col min="6386" max="6390" width="20.453125" style="20" customWidth="1"/>
    <col min="6391" max="6391" width="12.90625" style="20" bestFit="1" customWidth="1"/>
    <col min="6392" max="6641" width="9.08984375" style="20"/>
    <col min="6642" max="6646" width="20.453125" style="20" customWidth="1"/>
    <col min="6647" max="6647" width="12.90625" style="20" bestFit="1" customWidth="1"/>
    <col min="6648" max="6897" width="9.08984375" style="20"/>
    <col min="6898" max="6902" width="20.453125" style="20" customWidth="1"/>
    <col min="6903" max="6903" width="12.90625" style="20" bestFit="1" customWidth="1"/>
    <col min="6904" max="7153" width="9.08984375" style="20"/>
    <col min="7154" max="7158" width="20.453125" style="20" customWidth="1"/>
    <col min="7159" max="7159" width="12.90625" style="20" bestFit="1" customWidth="1"/>
    <col min="7160" max="7409" width="9.08984375" style="20"/>
    <col min="7410" max="7414" width="20.453125" style="20" customWidth="1"/>
    <col min="7415" max="7415" width="12.90625" style="20" bestFit="1" customWidth="1"/>
    <col min="7416" max="7665" width="9.08984375" style="20"/>
    <col min="7666" max="7670" width="20.453125" style="20" customWidth="1"/>
    <col min="7671" max="7671" width="12.90625" style="20" bestFit="1" customWidth="1"/>
    <col min="7672" max="7921" width="9.08984375" style="20"/>
    <col min="7922" max="7926" width="20.453125" style="20" customWidth="1"/>
    <col min="7927" max="7927" width="12.90625" style="20" bestFit="1" customWidth="1"/>
    <col min="7928" max="8177" width="9.08984375" style="20"/>
    <col min="8178" max="8182" width="20.453125" style="20" customWidth="1"/>
    <col min="8183" max="8183" width="12.90625" style="20" bestFit="1" customWidth="1"/>
    <col min="8184" max="8433" width="9.08984375" style="20"/>
    <col min="8434" max="8438" width="20.453125" style="20" customWidth="1"/>
    <col min="8439" max="8439" width="12.90625" style="20" bestFit="1" customWidth="1"/>
    <col min="8440" max="8689" width="9.08984375" style="20"/>
    <col min="8690" max="8694" width="20.453125" style="20" customWidth="1"/>
    <col min="8695" max="8695" width="12.90625" style="20" bestFit="1" customWidth="1"/>
    <col min="8696" max="8945" width="9.08984375" style="20"/>
    <col min="8946" max="8950" width="20.453125" style="20" customWidth="1"/>
    <col min="8951" max="8951" width="12.90625" style="20" bestFit="1" customWidth="1"/>
    <col min="8952" max="9201" width="9.08984375" style="20"/>
    <col min="9202" max="9206" width="20.453125" style="20" customWidth="1"/>
    <col min="9207" max="9207" width="12.90625" style="20" bestFit="1" customWidth="1"/>
    <col min="9208" max="9457" width="9.08984375" style="20"/>
    <col min="9458" max="9462" width="20.453125" style="20" customWidth="1"/>
    <col min="9463" max="9463" width="12.90625" style="20" bestFit="1" customWidth="1"/>
    <col min="9464" max="9713" width="9.08984375" style="20"/>
    <col min="9714" max="9718" width="20.453125" style="20" customWidth="1"/>
    <col min="9719" max="9719" width="12.90625" style="20" bestFit="1" customWidth="1"/>
    <col min="9720" max="9969" width="9.08984375" style="20"/>
    <col min="9970" max="9974" width="20.453125" style="20" customWidth="1"/>
    <col min="9975" max="9975" width="12.90625" style="20" bestFit="1" customWidth="1"/>
    <col min="9976" max="10225" width="9.08984375" style="20"/>
    <col min="10226" max="10230" width="20.453125" style="20" customWidth="1"/>
    <col min="10231" max="10231" width="12.90625" style="20" bestFit="1" customWidth="1"/>
    <col min="10232" max="10481" width="9.08984375" style="20"/>
    <col min="10482" max="10486" width="20.453125" style="20" customWidth="1"/>
    <col min="10487" max="10487" width="12.90625" style="20" bestFit="1" customWidth="1"/>
    <col min="10488" max="10737" width="9.08984375" style="20"/>
    <col min="10738" max="10742" width="20.453125" style="20" customWidth="1"/>
    <col min="10743" max="10743" width="12.90625" style="20" bestFit="1" customWidth="1"/>
    <col min="10744" max="10993" width="9.08984375" style="20"/>
    <col min="10994" max="10998" width="20.453125" style="20" customWidth="1"/>
    <col min="10999" max="10999" width="12.90625" style="20" bestFit="1" customWidth="1"/>
    <col min="11000" max="11249" width="9.08984375" style="20"/>
    <col min="11250" max="11254" width="20.453125" style="20" customWidth="1"/>
    <col min="11255" max="11255" width="12.90625" style="20" bestFit="1" customWidth="1"/>
    <col min="11256" max="11505" width="9.08984375" style="20"/>
    <col min="11506" max="11510" width="20.453125" style="20" customWidth="1"/>
    <col min="11511" max="11511" width="12.90625" style="20" bestFit="1" customWidth="1"/>
    <col min="11512" max="11761" width="9.08984375" style="20"/>
    <col min="11762" max="11766" width="20.453125" style="20" customWidth="1"/>
    <col min="11767" max="11767" width="12.90625" style="20" bestFit="1" customWidth="1"/>
    <col min="11768" max="12017" width="9.08984375" style="20"/>
    <col min="12018" max="12022" width="20.453125" style="20" customWidth="1"/>
    <col min="12023" max="12023" width="12.90625" style="20" bestFit="1" customWidth="1"/>
    <col min="12024" max="12273" width="9.08984375" style="20"/>
    <col min="12274" max="12278" width="20.453125" style="20" customWidth="1"/>
    <col min="12279" max="12279" width="12.90625" style="20" bestFit="1" customWidth="1"/>
    <col min="12280" max="12529" width="9.08984375" style="20"/>
    <col min="12530" max="12534" width="20.453125" style="20" customWidth="1"/>
    <col min="12535" max="12535" width="12.90625" style="20" bestFit="1" customWidth="1"/>
    <col min="12536" max="12785" width="9.08984375" style="20"/>
    <col min="12786" max="12790" width="20.453125" style="20" customWidth="1"/>
    <col min="12791" max="12791" width="12.90625" style="20" bestFit="1" customWidth="1"/>
    <col min="12792" max="13041" width="9.08984375" style="20"/>
    <col min="13042" max="13046" width="20.453125" style="20" customWidth="1"/>
    <col min="13047" max="13047" width="12.90625" style="20" bestFit="1" customWidth="1"/>
    <col min="13048" max="13297" width="9.08984375" style="20"/>
    <col min="13298" max="13302" width="20.453125" style="20" customWidth="1"/>
    <col min="13303" max="13303" width="12.90625" style="20" bestFit="1" customWidth="1"/>
    <col min="13304" max="13553" width="9.08984375" style="20"/>
    <col min="13554" max="13558" width="20.453125" style="20" customWidth="1"/>
    <col min="13559" max="13559" width="12.90625" style="20" bestFit="1" customWidth="1"/>
    <col min="13560" max="13809" width="9.08984375" style="20"/>
    <col min="13810" max="13814" width="20.453125" style="20" customWidth="1"/>
    <col min="13815" max="13815" width="12.90625" style="20" bestFit="1" customWidth="1"/>
    <col min="13816" max="14065" width="9.08984375" style="20"/>
    <col min="14066" max="14070" width="20.453125" style="20" customWidth="1"/>
    <col min="14071" max="14071" width="12.90625" style="20" bestFit="1" customWidth="1"/>
    <col min="14072" max="14321" width="9.08984375" style="20"/>
    <col min="14322" max="14326" width="20.453125" style="20" customWidth="1"/>
    <col min="14327" max="14327" width="12.90625" style="20" bestFit="1" customWidth="1"/>
    <col min="14328" max="14577" width="9.08984375" style="20"/>
    <col min="14578" max="14582" width="20.453125" style="20" customWidth="1"/>
    <col min="14583" max="14583" width="12.90625" style="20" bestFit="1" customWidth="1"/>
    <col min="14584" max="14833" width="9.08984375" style="20"/>
    <col min="14834" max="14838" width="20.453125" style="20" customWidth="1"/>
    <col min="14839" max="14839" width="12.90625" style="20" bestFit="1" customWidth="1"/>
    <col min="14840" max="15089" width="9.08984375" style="20"/>
    <col min="15090" max="15094" width="20.453125" style="20" customWidth="1"/>
    <col min="15095" max="15095" width="12.90625" style="20" bestFit="1" customWidth="1"/>
    <col min="15096" max="15345" width="9.08984375" style="20"/>
    <col min="15346" max="15350" width="20.453125" style="20" customWidth="1"/>
    <col min="15351" max="15351" width="12.90625" style="20" bestFit="1" customWidth="1"/>
    <col min="15352" max="15601" width="9.08984375" style="20"/>
    <col min="15602" max="15606" width="20.453125" style="20" customWidth="1"/>
    <col min="15607" max="15607" width="12.90625" style="20" bestFit="1" customWidth="1"/>
    <col min="15608" max="15857" width="9.08984375" style="20"/>
    <col min="15858" max="15862" width="20.453125" style="20" customWidth="1"/>
    <col min="15863" max="15863" width="12.90625" style="20" bestFit="1" customWidth="1"/>
    <col min="15864" max="16113" width="9.08984375" style="20"/>
    <col min="16114" max="16118" width="20.453125" style="20" customWidth="1"/>
    <col min="16119" max="16119" width="12.90625" style="20" bestFit="1" customWidth="1"/>
    <col min="16120" max="16384" width="9.08984375" style="20"/>
  </cols>
  <sheetData>
    <row r="1" spans="1:10" s="17" customFormat="1" ht="21" customHeight="1"/>
    <row r="2" spans="1:10" s="17" customFormat="1" ht="21" customHeight="1">
      <c r="A2" s="18"/>
      <c r="B2" s="18"/>
      <c r="C2" s="18"/>
    </row>
    <row r="3" spans="1:10" s="17" customFormat="1" ht="55" customHeight="1">
      <c r="A3" s="165" t="s">
        <v>17</v>
      </c>
      <c r="B3" s="166"/>
      <c r="C3" s="166"/>
      <c r="D3" s="166"/>
      <c r="E3" s="166"/>
    </row>
    <row r="4" spans="1:10" ht="21" customHeight="1">
      <c r="A4" s="167" t="s">
        <v>149</v>
      </c>
      <c r="B4" s="162">
        <v>2023</v>
      </c>
      <c r="C4" s="164"/>
      <c r="D4" s="162">
        <v>2024</v>
      </c>
      <c r="E4" s="164"/>
    </row>
    <row r="5" spans="1:10" ht="21" customHeight="1">
      <c r="A5" s="168"/>
      <c r="B5" s="15" t="s">
        <v>280</v>
      </c>
      <c r="C5" s="15" t="s">
        <v>282</v>
      </c>
      <c r="D5" s="15" t="s">
        <v>280</v>
      </c>
      <c r="E5" s="15" t="s">
        <v>282</v>
      </c>
    </row>
    <row r="6" spans="1:10" ht="21" customHeight="1">
      <c r="A6" s="168"/>
      <c r="B6" s="162" t="s">
        <v>131</v>
      </c>
      <c r="C6" s="163"/>
      <c r="D6" s="163"/>
      <c r="E6" s="164"/>
    </row>
    <row r="7" spans="1:10" ht="21" customHeight="1">
      <c r="A7" s="169"/>
      <c r="B7" s="16" t="s">
        <v>132</v>
      </c>
      <c r="C7" s="16" t="s">
        <v>133</v>
      </c>
      <c r="D7" s="16" t="s">
        <v>132</v>
      </c>
      <c r="E7" s="16" t="s">
        <v>133</v>
      </c>
    </row>
    <row r="8" spans="1:10" ht="21" customHeight="1">
      <c r="A8" s="9" t="s">
        <v>162</v>
      </c>
      <c r="B8" s="27">
        <v>17084.623503441653</v>
      </c>
      <c r="C8" s="27">
        <v>621751.28297616926</v>
      </c>
      <c r="D8" s="27">
        <v>17064.617709535851</v>
      </c>
      <c r="E8" s="27">
        <v>623770.07081375143</v>
      </c>
    </row>
    <row r="9" spans="1:10" ht="21" customHeight="1">
      <c r="A9" s="9" t="s">
        <v>163</v>
      </c>
      <c r="B9" s="28">
        <v>23655.638126042562</v>
      </c>
      <c r="C9" s="28">
        <v>613632.09029916418</v>
      </c>
      <c r="D9" s="28">
        <v>22594.092592592595</v>
      </c>
      <c r="E9" s="28">
        <v>611786.64173159737</v>
      </c>
    </row>
    <row r="10" spans="1:10" ht="21" customHeight="1">
      <c r="A10" s="9" t="s">
        <v>312</v>
      </c>
      <c r="B10" s="27">
        <v>4164.4001954381192</v>
      </c>
      <c r="C10" s="27">
        <v>313495.67954007233</v>
      </c>
      <c r="D10" s="27">
        <v>7171.5881692636058</v>
      </c>
      <c r="E10" s="27">
        <v>545591.88632596424</v>
      </c>
    </row>
    <row r="11" spans="1:10" ht="21" customHeight="1">
      <c r="A11" s="9" t="s">
        <v>164</v>
      </c>
      <c r="B11" s="28">
        <v>13085.107324887944</v>
      </c>
      <c r="C11" s="28">
        <v>392294.01450204168</v>
      </c>
      <c r="D11" s="28">
        <v>12936.672029028899</v>
      </c>
      <c r="E11" s="28">
        <v>382890.74492512515</v>
      </c>
      <c r="F11" s="33"/>
      <c r="I11" s="124"/>
      <c r="J11" s="124"/>
    </row>
    <row r="12" spans="1:10" ht="21" customHeight="1">
      <c r="A12" s="9" t="s">
        <v>165</v>
      </c>
      <c r="B12" s="27">
        <v>2138.8611741244722</v>
      </c>
      <c r="C12" s="27">
        <v>63059.572347687303</v>
      </c>
      <c r="D12" s="27">
        <v>2182.9198711606941</v>
      </c>
      <c r="E12" s="27">
        <v>67400.633844746582</v>
      </c>
    </row>
    <row r="13" spans="1:10" ht="21" customHeight="1">
      <c r="A13" s="9" t="s">
        <v>166</v>
      </c>
      <c r="B13" s="28">
        <v>3414.7126853213749</v>
      </c>
      <c r="C13" s="28">
        <v>58496.546716116129</v>
      </c>
      <c r="D13" s="28">
        <v>3388.5783004487298</v>
      </c>
      <c r="E13" s="28">
        <v>61923.110279903907</v>
      </c>
    </row>
    <row r="14" spans="1:10" ht="21" customHeight="1">
      <c r="A14" s="9" t="s">
        <v>313</v>
      </c>
      <c r="B14" s="27">
        <v>1067.6888801766179</v>
      </c>
      <c r="C14" s="27">
        <v>72440.575192473261</v>
      </c>
      <c r="D14" s="27">
        <v>896.95278204800786</v>
      </c>
      <c r="E14" s="27">
        <v>61308.016467384878</v>
      </c>
    </row>
    <row r="15" spans="1:10" ht="21" customHeight="1">
      <c r="A15" s="9" t="s">
        <v>167</v>
      </c>
      <c r="B15" s="28">
        <v>2740.3947902731607</v>
      </c>
      <c r="C15" s="28">
        <v>50626.210362874175</v>
      </c>
      <c r="D15" s="28">
        <v>2699.4439263157892</v>
      </c>
      <c r="E15" s="28">
        <v>51166.123962375277</v>
      </c>
    </row>
    <row r="16" spans="1:10" ht="21" customHeight="1">
      <c r="A16" s="9" t="s">
        <v>168</v>
      </c>
      <c r="B16" s="27">
        <v>3060.2528283627062</v>
      </c>
      <c r="C16" s="27">
        <v>25934.254232733452</v>
      </c>
      <c r="D16" s="27">
        <v>3065.7196121715979</v>
      </c>
      <c r="E16" s="27">
        <v>25963.689447224449</v>
      </c>
    </row>
    <row r="17" spans="1:7" ht="21" customHeight="1">
      <c r="A17" s="9" t="s">
        <v>169</v>
      </c>
      <c r="B17" s="28">
        <v>1706.7516603321606</v>
      </c>
      <c r="C17" s="28">
        <v>23611.415298242202</v>
      </c>
      <c r="D17" s="28">
        <v>1778.7480631844569</v>
      </c>
      <c r="E17" s="28">
        <v>23676.63684107977</v>
      </c>
    </row>
    <row r="18" spans="1:7" ht="21" customHeight="1">
      <c r="A18" s="9" t="s">
        <v>170</v>
      </c>
      <c r="B18" s="27">
        <v>990.80892778724285</v>
      </c>
      <c r="C18" s="27">
        <v>21797.796411319345</v>
      </c>
      <c r="D18" s="27">
        <v>1049.895759231938</v>
      </c>
      <c r="E18" s="27">
        <v>22192.949296964351</v>
      </c>
    </row>
    <row r="19" spans="1:7" ht="21" customHeight="1">
      <c r="A19" s="9" t="s">
        <v>314</v>
      </c>
      <c r="B19" s="28">
        <v>823.42843826536534</v>
      </c>
      <c r="C19" s="28">
        <v>10669.501451733231</v>
      </c>
      <c r="D19" s="28">
        <v>853.12345150210672</v>
      </c>
      <c r="E19" s="28">
        <v>11060.67153294793</v>
      </c>
    </row>
    <row r="20" spans="1:7" ht="21" customHeight="1">
      <c r="A20" s="9" t="s">
        <v>159</v>
      </c>
      <c r="B20" s="27">
        <v>14802.980546831935</v>
      </c>
      <c r="C20" s="27">
        <v>263163.08512107248</v>
      </c>
      <c r="D20" s="27">
        <v>14021.613303376625</v>
      </c>
      <c r="E20" s="27">
        <v>256058.65356633483</v>
      </c>
    </row>
    <row r="21" spans="1:7" ht="21" customHeight="1">
      <c r="A21" s="9" t="s">
        <v>147</v>
      </c>
      <c r="B21" s="24">
        <v>88735.649081285315</v>
      </c>
      <c r="C21" s="24">
        <v>2530972.0244516986</v>
      </c>
      <c r="D21" s="24">
        <v>89703.965569860884</v>
      </c>
      <c r="E21" s="24">
        <v>2744789.8290354004</v>
      </c>
      <c r="F21" s="33"/>
      <c r="G21" s="100"/>
    </row>
    <row r="22" spans="1:7" s="17" customFormat="1" ht="21" customHeight="1">
      <c r="A22" s="157" t="s">
        <v>148</v>
      </c>
      <c r="B22" s="158"/>
      <c r="E22" s="129" t="s">
        <v>129</v>
      </c>
    </row>
    <row r="23" spans="1:7" ht="21" customHeight="1">
      <c r="D23" s="123"/>
      <c r="E23" s="123"/>
    </row>
    <row r="24" spans="1:7" ht="21" customHeight="1">
      <c r="B24" s="25"/>
      <c r="D24" s="33"/>
    </row>
    <row r="25" spans="1:7" ht="21" customHeight="1">
      <c r="B25" s="26"/>
      <c r="C25" s="26"/>
    </row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B4:C4"/>
    <mergeCell ref="D4:E4"/>
    <mergeCell ref="A4:A7"/>
    <mergeCell ref="A3:E3"/>
    <mergeCell ref="B6:E6"/>
  </mergeCells>
  <hyperlinks>
    <hyperlink ref="E22" location="'Index'!A1" display="العودة إلى الفهرس" xr:uid="{85275654-FCD1-4C75-8810-2E086AE8B2A2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E092-5E83-440B-86C5-77E978C7CDD9}">
  <dimension ref="A1:E80"/>
  <sheetViews>
    <sheetView view="pageBreakPreview" zoomScaleNormal="90" zoomScaleSheetLayoutView="102" workbookViewId="0"/>
  </sheetViews>
  <sheetFormatPr defaultColWidth="9.08984375" defaultRowHeight="19"/>
  <cols>
    <col min="1" max="9" width="21.453125" style="20" customWidth="1"/>
    <col min="10" max="248" width="9.08984375" style="20"/>
    <col min="249" max="253" width="20.453125" style="20" customWidth="1"/>
    <col min="254" max="254" width="7" style="20" bestFit="1" customWidth="1"/>
    <col min="255" max="255" width="9.08984375" style="20"/>
    <col min="256" max="256" width="12.90625" style="20" bestFit="1" customWidth="1"/>
    <col min="257" max="504" width="9.08984375" style="20"/>
    <col min="505" max="509" width="20.453125" style="20" customWidth="1"/>
    <col min="510" max="510" width="7" style="20" bestFit="1" customWidth="1"/>
    <col min="511" max="511" width="9.08984375" style="20"/>
    <col min="512" max="512" width="12.90625" style="20" bestFit="1" customWidth="1"/>
    <col min="513" max="760" width="9.08984375" style="20"/>
    <col min="761" max="765" width="20.453125" style="20" customWidth="1"/>
    <col min="766" max="766" width="7" style="20" bestFit="1" customWidth="1"/>
    <col min="767" max="767" width="9.08984375" style="20"/>
    <col min="768" max="768" width="12.90625" style="20" bestFit="1" customWidth="1"/>
    <col min="769" max="1016" width="9.08984375" style="20"/>
    <col min="1017" max="1021" width="20.453125" style="20" customWidth="1"/>
    <col min="1022" max="1022" width="7" style="20" bestFit="1" customWidth="1"/>
    <col min="1023" max="1023" width="9.08984375" style="20"/>
    <col min="1024" max="1024" width="12.90625" style="20" bestFit="1" customWidth="1"/>
    <col min="1025" max="1272" width="9.08984375" style="20"/>
    <col min="1273" max="1277" width="20.453125" style="20" customWidth="1"/>
    <col min="1278" max="1278" width="7" style="20" bestFit="1" customWidth="1"/>
    <col min="1279" max="1279" width="9.08984375" style="20"/>
    <col min="1280" max="1280" width="12.90625" style="20" bestFit="1" customWidth="1"/>
    <col min="1281" max="1528" width="9.08984375" style="20"/>
    <col min="1529" max="1533" width="20.453125" style="20" customWidth="1"/>
    <col min="1534" max="1534" width="7" style="20" bestFit="1" customWidth="1"/>
    <col min="1535" max="1535" width="9.08984375" style="20"/>
    <col min="1536" max="1536" width="12.90625" style="20" bestFit="1" customWidth="1"/>
    <col min="1537" max="1784" width="9.08984375" style="20"/>
    <col min="1785" max="1789" width="20.453125" style="20" customWidth="1"/>
    <col min="1790" max="1790" width="7" style="20" bestFit="1" customWidth="1"/>
    <col min="1791" max="1791" width="9.08984375" style="20"/>
    <col min="1792" max="1792" width="12.90625" style="20" bestFit="1" customWidth="1"/>
    <col min="1793" max="2040" width="9.08984375" style="20"/>
    <col min="2041" max="2045" width="20.453125" style="20" customWidth="1"/>
    <col min="2046" max="2046" width="7" style="20" bestFit="1" customWidth="1"/>
    <col min="2047" max="2047" width="9.08984375" style="20"/>
    <col min="2048" max="2048" width="12.90625" style="20" bestFit="1" customWidth="1"/>
    <col min="2049" max="2296" width="9.08984375" style="20"/>
    <col min="2297" max="2301" width="20.453125" style="20" customWidth="1"/>
    <col min="2302" max="2302" width="7" style="20" bestFit="1" customWidth="1"/>
    <col min="2303" max="2303" width="9.08984375" style="20"/>
    <col min="2304" max="2304" width="12.90625" style="20" bestFit="1" customWidth="1"/>
    <col min="2305" max="2552" width="9.08984375" style="20"/>
    <col min="2553" max="2557" width="20.453125" style="20" customWidth="1"/>
    <col min="2558" max="2558" width="7" style="20" bestFit="1" customWidth="1"/>
    <col min="2559" max="2559" width="9.08984375" style="20"/>
    <col min="2560" max="2560" width="12.90625" style="20" bestFit="1" customWidth="1"/>
    <col min="2561" max="2808" width="9.08984375" style="20"/>
    <col min="2809" max="2813" width="20.453125" style="20" customWidth="1"/>
    <col min="2814" max="2814" width="7" style="20" bestFit="1" customWidth="1"/>
    <col min="2815" max="2815" width="9.08984375" style="20"/>
    <col min="2816" max="2816" width="12.90625" style="20" bestFit="1" customWidth="1"/>
    <col min="2817" max="3064" width="9.08984375" style="20"/>
    <col min="3065" max="3069" width="20.453125" style="20" customWidth="1"/>
    <col min="3070" max="3070" width="7" style="20" bestFit="1" customWidth="1"/>
    <col min="3071" max="3071" width="9.08984375" style="20"/>
    <col min="3072" max="3072" width="12.90625" style="20" bestFit="1" customWidth="1"/>
    <col min="3073" max="3320" width="9.08984375" style="20"/>
    <col min="3321" max="3325" width="20.453125" style="20" customWidth="1"/>
    <col min="3326" max="3326" width="7" style="20" bestFit="1" customWidth="1"/>
    <col min="3327" max="3327" width="9.08984375" style="20"/>
    <col min="3328" max="3328" width="12.90625" style="20" bestFit="1" customWidth="1"/>
    <col min="3329" max="3576" width="9.08984375" style="20"/>
    <col min="3577" max="3581" width="20.453125" style="20" customWidth="1"/>
    <col min="3582" max="3582" width="7" style="20" bestFit="1" customWidth="1"/>
    <col min="3583" max="3583" width="9.08984375" style="20"/>
    <col min="3584" max="3584" width="12.90625" style="20" bestFit="1" customWidth="1"/>
    <col min="3585" max="3832" width="9.08984375" style="20"/>
    <col min="3833" max="3837" width="20.453125" style="20" customWidth="1"/>
    <col min="3838" max="3838" width="7" style="20" bestFit="1" customWidth="1"/>
    <col min="3839" max="3839" width="9.08984375" style="20"/>
    <col min="3840" max="3840" width="12.90625" style="20" bestFit="1" customWidth="1"/>
    <col min="3841" max="4088" width="9.08984375" style="20"/>
    <col min="4089" max="4093" width="20.453125" style="20" customWidth="1"/>
    <col min="4094" max="4094" width="7" style="20" bestFit="1" customWidth="1"/>
    <col min="4095" max="4095" width="9.08984375" style="20"/>
    <col min="4096" max="4096" width="12.90625" style="20" bestFit="1" customWidth="1"/>
    <col min="4097" max="4344" width="9.08984375" style="20"/>
    <col min="4345" max="4349" width="20.453125" style="20" customWidth="1"/>
    <col min="4350" max="4350" width="7" style="20" bestFit="1" customWidth="1"/>
    <col min="4351" max="4351" width="9.08984375" style="20"/>
    <col min="4352" max="4352" width="12.90625" style="20" bestFit="1" customWidth="1"/>
    <col min="4353" max="4600" width="9.08984375" style="20"/>
    <col min="4601" max="4605" width="20.453125" style="20" customWidth="1"/>
    <col min="4606" max="4606" width="7" style="20" bestFit="1" customWidth="1"/>
    <col min="4607" max="4607" width="9.08984375" style="20"/>
    <col min="4608" max="4608" width="12.90625" style="20" bestFit="1" customWidth="1"/>
    <col min="4609" max="4856" width="9.08984375" style="20"/>
    <col min="4857" max="4861" width="20.453125" style="20" customWidth="1"/>
    <col min="4862" max="4862" width="7" style="20" bestFit="1" customWidth="1"/>
    <col min="4863" max="4863" width="9.08984375" style="20"/>
    <col min="4864" max="4864" width="12.90625" style="20" bestFit="1" customWidth="1"/>
    <col min="4865" max="5112" width="9.08984375" style="20"/>
    <col min="5113" max="5117" width="20.453125" style="20" customWidth="1"/>
    <col min="5118" max="5118" width="7" style="20" bestFit="1" customWidth="1"/>
    <col min="5119" max="5119" width="9.08984375" style="20"/>
    <col min="5120" max="5120" width="12.90625" style="20" bestFit="1" customWidth="1"/>
    <col min="5121" max="5368" width="9.08984375" style="20"/>
    <col min="5369" max="5373" width="20.453125" style="20" customWidth="1"/>
    <col min="5374" max="5374" width="7" style="20" bestFit="1" customWidth="1"/>
    <col min="5375" max="5375" width="9.08984375" style="20"/>
    <col min="5376" max="5376" width="12.90625" style="20" bestFit="1" customWidth="1"/>
    <col min="5377" max="5624" width="9.08984375" style="20"/>
    <col min="5625" max="5629" width="20.453125" style="20" customWidth="1"/>
    <col min="5630" max="5630" width="7" style="20" bestFit="1" customWidth="1"/>
    <col min="5631" max="5631" width="9.08984375" style="20"/>
    <col min="5632" max="5632" width="12.90625" style="20" bestFit="1" customWidth="1"/>
    <col min="5633" max="5880" width="9.08984375" style="20"/>
    <col min="5881" max="5885" width="20.453125" style="20" customWidth="1"/>
    <col min="5886" max="5886" width="7" style="20" bestFit="1" customWidth="1"/>
    <col min="5887" max="5887" width="9.08984375" style="20"/>
    <col min="5888" max="5888" width="12.90625" style="20" bestFit="1" customWidth="1"/>
    <col min="5889" max="6136" width="9.08984375" style="20"/>
    <col min="6137" max="6141" width="20.453125" style="20" customWidth="1"/>
    <col min="6142" max="6142" width="7" style="20" bestFit="1" customWidth="1"/>
    <col min="6143" max="6143" width="9.08984375" style="20"/>
    <col min="6144" max="6144" width="12.90625" style="20" bestFit="1" customWidth="1"/>
    <col min="6145" max="6392" width="9.08984375" style="20"/>
    <col min="6393" max="6397" width="20.453125" style="20" customWidth="1"/>
    <col min="6398" max="6398" width="7" style="20" bestFit="1" customWidth="1"/>
    <col min="6399" max="6399" width="9.08984375" style="20"/>
    <col min="6400" max="6400" width="12.90625" style="20" bestFit="1" customWidth="1"/>
    <col min="6401" max="6648" width="9.08984375" style="20"/>
    <col min="6649" max="6653" width="20.453125" style="20" customWidth="1"/>
    <col min="6654" max="6654" width="7" style="20" bestFit="1" customWidth="1"/>
    <col min="6655" max="6655" width="9.08984375" style="20"/>
    <col min="6656" max="6656" width="12.90625" style="20" bestFit="1" customWidth="1"/>
    <col min="6657" max="6904" width="9.08984375" style="20"/>
    <col min="6905" max="6909" width="20.453125" style="20" customWidth="1"/>
    <col min="6910" max="6910" width="7" style="20" bestFit="1" customWidth="1"/>
    <col min="6911" max="6911" width="9.08984375" style="20"/>
    <col min="6912" max="6912" width="12.90625" style="20" bestFit="1" customWidth="1"/>
    <col min="6913" max="7160" width="9.08984375" style="20"/>
    <col min="7161" max="7165" width="20.453125" style="20" customWidth="1"/>
    <col min="7166" max="7166" width="7" style="20" bestFit="1" customWidth="1"/>
    <col min="7167" max="7167" width="9.08984375" style="20"/>
    <col min="7168" max="7168" width="12.90625" style="20" bestFit="1" customWidth="1"/>
    <col min="7169" max="7416" width="9.08984375" style="20"/>
    <col min="7417" max="7421" width="20.453125" style="20" customWidth="1"/>
    <col min="7422" max="7422" width="7" style="20" bestFit="1" customWidth="1"/>
    <col min="7423" max="7423" width="9.08984375" style="20"/>
    <col min="7424" max="7424" width="12.90625" style="20" bestFit="1" customWidth="1"/>
    <col min="7425" max="7672" width="9.08984375" style="20"/>
    <col min="7673" max="7677" width="20.453125" style="20" customWidth="1"/>
    <col min="7678" max="7678" width="7" style="20" bestFit="1" customWidth="1"/>
    <col min="7679" max="7679" width="9.08984375" style="20"/>
    <col min="7680" max="7680" width="12.90625" style="20" bestFit="1" customWidth="1"/>
    <col min="7681" max="7928" width="9.08984375" style="20"/>
    <col min="7929" max="7933" width="20.453125" style="20" customWidth="1"/>
    <col min="7934" max="7934" width="7" style="20" bestFit="1" customWidth="1"/>
    <col min="7935" max="7935" width="9.08984375" style="20"/>
    <col min="7936" max="7936" width="12.90625" style="20" bestFit="1" customWidth="1"/>
    <col min="7937" max="8184" width="9.08984375" style="20"/>
    <col min="8185" max="8189" width="20.453125" style="20" customWidth="1"/>
    <col min="8190" max="8190" width="7" style="20" bestFit="1" customWidth="1"/>
    <col min="8191" max="8191" width="9.08984375" style="20"/>
    <col min="8192" max="8192" width="12.90625" style="20" bestFit="1" customWidth="1"/>
    <col min="8193" max="8440" width="9.08984375" style="20"/>
    <col min="8441" max="8445" width="20.453125" style="20" customWidth="1"/>
    <col min="8446" max="8446" width="7" style="20" bestFit="1" customWidth="1"/>
    <col min="8447" max="8447" width="9.08984375" style="20"/>
    <col min="8448" max="8448" width="12.90625" style="20" bestFit="1" customWidth="1"/>
    <col min="8449" max="8696" width="9.08984375" style="20"/>
    <col min="8697" max="8701" width="20.453125" style="20" customWidth="1"/>
    <col min="8702" max="8702" width="7" style="20" bestFit="1" customWidth="1"/>
    <col min="8703" max="8703" width="9.08984375" style="20"/>
    <col min="8704" max="8704" width="12.90625" style="20" bestFit="1" customWidth="1"/>
    <col min="8705" max="8952" width="9.08984375" style="20"/>
    <col min="8953" max="8957" width="20.453125" style="20" customWidth="1"/>
    <col min="8958" max="8958" width="7" style="20" bestFit="1" customWidth="1"/>
    <col min="8959" max="8959" width="9.08984375" style="20"/>
    <col min="8960" max="8960" width="12.90625" style="20" bestFit="1" customWidth="1"/>
    <col min="8961" max="9208" width="9.08984375" style="20"/>
    <col min="9209" max="9213" width="20.453125" style="20" customWidth="1"/>
    <col min="9214" max="9214" width="7" style="20" bestFit="1" customWidth="1"/>
    <col min="9215" max="9215" width="9.08984375" style="20"/>
    <col min="9216" max="9216" width="12.90625" style="20" bestFit="1" customWidth="1"/>
    <col min="9217" max="9464" width="9.08984375" style="20"/>
    <col min="9465" max="9469" width="20.453125" style="20" customWidth="1"/>
    <col min="9470" max="9470" width="7" style="20" bestFit="1" customWidth="1"/>
    <col min="9471" max="9471" width="9.08984375" style="20"/>
    <col min="9472" max="9472" width="12.90625" style="20" bestFit="1" customWidth="1"/>
    <col min="9473" max="9720" width="9.08984375" style="20"/>
    <col min="9721" max="9725" width="20.453125" style="20" customWidth="1"/>
    <col min="9726" max="9726" width="7" style="20" bestFit="1" customWidth="1"/>
    <col min="9727" max="9727" width="9.08984375" style="20"/>
    <col min="9728" max="9728" width="12.90625" style="20" bestFit="1" customWidth="1"/>
    <col min="9729" max="9976" width="9.08984375" style="20"/>
    <col min="9977" max="9981" width="20.453125" style="20" customWidth="1"/>
    <col min="9982" max="9982" width="7" style="20" bestFit="1" customWidth="1"/>
    <col min="9983" max="9983" width="9.08984375" style="20"/>
    <col min="9984" max="9984" width="12.90625" style="20" bestFit="1" customWidth="1"/>
    <col min="9985" max="10232" width="9.08984375" style="20"/>
    <col min="10233" max="10237" width="20.453125" style="20" customWidth="1"/>
    <col min="10238" max="10238" width="7" style="20" bestFit="1" customWidth="1"/>
    <col min="10239" max="10239" width="9.08984375" style="20"/>
    <col min="10240" max="10240" width="12.90625" style="20" bestFit="1" customWidth="1"/>
    <col min="10241" max="10488" width="9.08984375" style="20"/>
    <col min="10489" max="10493" width="20.453125" style="20" customWidth="1"/>
    <col min="10494" max="10494" width="7" style="20" bestFit="1" customWidth="1"/>
    <col min="10495" max="10495" width="9.08984375" style="20"/>
    <col min="10496" max="10496" width="12.90625" style="20" bestFit="1" customWidth="1"/>
    <col min="10497" max="10744" width="9.08984375" style="20"/>
    <col min="10745" max="10749" width="20.453125" style="20" customWidth="1"/>
    <col min="10750" max="10750" width="7" style="20" bestFit="1" customWidth="1"/>
    <col min="10751" max="10751" width="9.08984375" style="20"/>
    <col min="10752" max="10752" width="12.90625" style="20" bestFit="1" customWidth="1"/>
    <col min="10753" max="11000" width="9.08984375" style="20"/>
    <col min="11001" max="11005" width="20.453125" style="20" customWidth="1"/>
    <col min="11006" max="11006" width="7" style="20" bestFit="1" customWidth="1"/>
    <col min="11007" max="11007" width="9.08984375" style="20"/>
    <col min="11008" max="11008" width="12.90625" style="20" bestFit="1" customWidth="1"/>
    <col min="11009" max="11256" width="9.08984375" style="20"/>
    <col min="11257" max="11261" width="20.453125" style="20" customWidth="1"/>
    <col min="11262" max="11262" width="7" style="20" bestFit="1" customWidth="1"/>
    <col min="11263" max="11263" width="9.08984375" style="20"/>
    <col min="11264" max="11264" width="12.90625" style="20" bestFit="1" customWidth="1"/>
    <col min="11265" max="11512" width="9.08984375" style="20"/>
    <col min="11513" max="11517" width="20.453125" style="20" customWidth="1"/>
    <col min="11518" max="11518" width="7" style="20" bestFit="1" customWidth="1"/>
    <col min="11519" max="11519" width="9.08984375" style="20"/>
    <col min="11520" max="11520" width="12.90625" style="20" bestFit="1" customWidth="1"/>
    <col min="11521" max="11768" width="9.08984375" style="20"/>
    <col min="11769" max="11773" width="20.453125" style="20" customWidth="1"/>
    <col min="11774" max="11774" width="7" style="20" bestFit="1" customWidth="1"/>
    <col min="11775" max="11775" width="9.08984375" style="20"/>
    <col min="11776" max="11776" width="12.90625" style="20" bestFit="1" customWidth="1"/>
    <col min="11777" max="12024" width="9.08984375" style="20"/>
    <col min="12025" max="12029" width="20.453125" style="20" customWidth="1"/>
    <col min="12030" max="12030" width="7" style="20" bestFit="1" customWidth="1"/>
    <col min="12031" max="12031" width="9.08984375" style="20"/>
    <col min="12032" max="12032" width="12.90625" style="20" bestFit="1" customWidth="1"/>
    <col min="12033" max="12280" width="9.08984375" style="20"/>
    <col min="12281" max="12285" width="20.453125" style="20" customWidth="1"/>
    <col min="12286" max="12286" width="7" style="20" bestFit="1" customWidth="1"/>
    <col min="12287" max="12287" width="9.08984375" style="20"/>
    <col min="12288" max="12288" width="12.90625" style="20" bestFit="1" customWidth="1"/>
    <col min="12289" max="12536" width="9.08984375" style="20"/>
    <col min="12537" max="12541" width="20.453125" style="20" customWidth="1"/>
    <col min="12542" max="12542" width="7" style="20" bestFit="1" customWidth="1"/>
    <col min="12543" max="12543" width="9.08984375" style="20"/>
    <col min="12544" max="12544" width="12.90625" style="20" bestFit="1" customWidth="1"/>
    <col min="12545" max="12792" width="9.08984375" style="20"/>
    <col min="12793" max="12797" width="20.453125" style="20" customWidth="1"/>
    <col min="12798" max="12798" width="7" style="20" bestFit="1" customWidth="1"/>
    <col min="12799" max="12799" width="9.08984375" style="20"/>
    <col min="12800" max="12800" width="12.90625" style="20" bestFit="1" customWidth="1"/>
    <col min="12801" max="13048" width="9.08984375" style="20"/>
    <col min="13049" max="13053" width="20.453125" style="20" customWidth="1"/>
    <col min="13054" max="13054" width="7" style="20" bestFit="1" customWidth="1"/>
    <col min="13055" max="13055" width="9.08984375" style="20"/>
    <col min="13056" max="13056" width="12.90625" style="20" bestFit="1" customWidth="1"/>
    <col min="13057" max="13304" width="9.08984375" style="20"/>
    <col min="13305" max="13309" width="20.453125" style="20" customWidth="1"/>
    <col min="13310" max="13310" width="7" style="20" bestFit="1" customWidth="1"/>
    <col min="13311" max="13311" width="9.08984375" style="20"/>
    <col min="13312" max="13312" width="12.90625" style="20" bestFit="1" customWidth="1"/>
    <col min="13313" max="13560" width="9.08984375" style="20"/>
    <col min="13561" max="13565" width="20.453125" style="20" customWidth="1"/>
    <col min="13566" max="13566" width="7" style="20" bestFit="1" customWidth="1"/>
    <col min="13567" max="13567" width="9.08984375" style="20"/>
    <col min="13568" max="13568" width="12.90625" style="20" bestFit="1" customWidth="1"/>
    <col min="13569" max="13816" width="9.08984375" style="20"/>
    <col min="13817" max="13821" width="20.453125" style="20" customWidth="1"/>
    <col min="13822" max="13822" width="7" style="20" bestFit="1" customWidth="1"/>
    <col min="13823" max="13823" width="9.08984375" style="20"/>
    <col min="13824" max="13824" width="12.90625" style="20" bestFit="1" customWidth="1"/>
    <col min="13825" max="14072" width="9.08984375" style="20"/>
    <col min="14073" max="14077" width="20.453125" style="20" customWidth="1"/>
    <col min="14078" max="14078" width="7" style="20" bestFit="1" customWidth="1"/>
    <col min="14079" max="14079" width="9.08984375" style="20"/>
    <col min="14080" max="14080" width="12.90625" style="20" bestFit="1" customWidth="1"/>
    <col min="14081" max="14328" width="9.08984375" style="20"/>
    <col min="14329" max="14333" width="20.453125" style="20" customWidth="1"/>
    <col min="14334" max="14334" width="7" style="20" bestFit="1" customWidth="1"/>
    <col min="14335" max="14335" width="9.08984375" style="20"/>
    <col min="14336" max="14336" width="12.90625" style="20" bestFit="1" customWidth="1"/>
    <col min="14337" max="14584" width="9.08984375" style="20"/>
    <col min="14585" max="14589" width="20.453125" style="20" customWidth="1"/>
    <col min="14590" max="14590" width="7" style="20" bestFit="1" customWidth="1"/>
    <col min="14591" max="14591" width="9.08984375" style="20"/>
    <col min="14592" max="14592" width="12.90625" style="20" bestFit="1" customWidth="1"/>
    <col min="14593" max="14840" width="9.08984375" style="20"/>
    <col min="14841" max="14845" width="20.453125" style="20" customWidth="1"/>
    <col min="14846" max="14846" width="7" style="20" bestFit="1" customWidth="1"/>
    <col min="14847" max="14847" width="9.08984375" style="20"/>
    <col min="14848" max="14848" width="12.90625" style="20" bestFit="1" customWidth="1"/>
    <col min="14849" max="15096" width="9.08984375" style="20"/>
    <col min="15097" max="15101" width="20.453125" style="20" customWidth="1"/>
    <col min="15102" max="15102" width="7" style="20" bestFit="1" customWidth="1"/>
    <col min="15103" max="15103" width="9.08984375" style="20"/>
    <col min="15104" max="15104" width="12.90625" style="20" bestFit="1" customWidth="1"/>
    <col min="15105" max="15352" width="9.08984375" style="20"/>
    <col min="15353" max="15357" width="20.453125" style="20" customWidth="1"/>
    <col min="15358" max="15358" width="7" style="20" bestFit="1" customWidth="1"/>
    <col min="15359" max="15359" width="9.08984375" style="20"/>
    <col min="15360" max="15360" width="12.90625" style="20" bestFit="1" customWidth="1"/>
    <col min="15361" max="15608" width="9.08984375" style="20"/>
    <col min="15609" max="15613" width="20.453125" style="20" customWidth="1"/>
    <col min="15614" max="15614" width="7" style="20" bestFit="1" customWidth="1"/>
    <col min="15615" max="15615" width="9.08984375" style="20"/>
    <col min="15616" max="15616" width="12.90625" style="20" bestFit="1" customWidth="1"/>
    <col min="15617" max="15864" width="9.08984375" style="20"/>
    <col min="15865" max="15869" width="20.453125" style="20" customWidth="1"/>
    <col min="15870" max="15870" width="7" style="20" bestFit="1" customWidth="1"/>
    <col min="15871" max="15871" width="9.08984375" style="20"/>
    <col min="15872" max="15872" width="12.90625" style="20" bestFit="1" customWidth="1"/>
    <col min="15873" max="16120" width="9.08984375" style="20"/>
    <col min="16121" max="16125" width="20.453125" style="20" customWidth="1"/>
    <col min="16126" max="16126" width="7" style="20" bestFit="1" customWidth="1"/>
    <col min="16127" max="16127" width="9.08984375" style="20"/>
    <col min="16128" max="16128" width="12.90625" style="20" bestFit="1" customWidth="1"/>
    <col min="16129" max="16384" width="9.08984375" style="20"/>
  </cols>
  <sheetData>
    <row r="1" spans="1:5" s="17" customFormat="1" ht="21" customHeight="1"/>
    <row r="2" spans="1:5" s="17" customFormat="1" ht="21" customHeight="1">
      <c r="A2" s="18"/>
      <c r="B2" s="18"/>
      <c r="C2" s="18"/>
    </row>
    <row r="3" spans="1:5" s="17" customFormat="1" ht="55" customHeight="1">
      <c r="A3" s="165" t="s">
        <v>19</v>
      </c>
      <c r="B3" s="166"/>
      <c r="C3" s="166"/>
      <c r="D3" s="166"/>
      <c r="E3" s="16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27">
        <v>8627.8667348797135</v>
      </c>
      <c r="C8" s="27">
        <v>311429.16741712776</v>
      </c>
      <c r="D8" s="27">
        <v>8848.1679452054632</v>
      </c>
      <c r="E8" s="27">
        <v>309685.87807682768</v>
      </c>
    </row>
    <row r="9" spans="1:5" ht="21" customHeight="1">
      <c r="A9" s="9" t="s">
        <v>135</v>
      </c>
      <c r="B9" s="28">
        <v>11.53910996581253</v>
      </c>
      <c r="C9" s="28">
        <v>416.51262355036579</v>
      </c>
      <c r="D9" s="28">
        <v>11.595000000000001</v>
      </c>
      <c r="E9" s="28">
        <v>420.00000005841952</v>
      </c>
    </row>
    <row r="10" spans="1:5" ht="21" customHeight="1">
      <c r="A10" s="9" t="s">
        <v>136</v>
      </c>
      <c r="B10" s="27">
        <v>85.150625221848301</v>
      </c>
      <c r="C10" s="27">
        <v>3073.5741676077018</v>
      </c>
      <c r="D10" s="27">
        <v>74.822462100035878</v>
      </c>
      <c r="E10" s="27">
        <v>2693.608635601292</v>
      </c>
    </row>
    <row r="11" spans="1:5" ht="21" customHeight="1">
      <c r="A11" s="9" t="s">
        <v>137</v>
      </c>
      <c r="B11" s="28">
        <v>2193.2176725565319</v>
      </c>
      <c r="C11" s="28">
        <v>79165.797840563653</v>
      </c>
      <c r="D11" s="28">
        <v>2131.0616438356119</v>
      </c>
      <c r="E11" s="28">
        <v>80156.899039141135</v>
      </c>
    </row>
    <row r="12" spans="1:5" ht="21" customHeight="1">
      <c r="A12" s="9" t="s">
        <v>138</v>
      </c>
      <c r="B12" s="27">
        <v>54.886721287943786</v>
      </c>
      <c r="C12" s="27">
        <v>1616.5423330639139</v>
      </c>
      <c r="D12" s="27">
        <v>54.822864146501232</v>
      </c>
      <c r="E12" s="27">
        <v>1695.3946724891009</v>
      </c>
    </row>
    <row r="13" spans="1:5" ht="21" customHeight="1">
      <c r="A13" s="9" t="s">
        <v>139</v>
      </c>
      <c r="B13" s="28">
        <v>56.787303214444194</v>
      </c>
      <c r="C13" s="28">
        <v>1900.5896780052205</v>
      </c>
      <c r="D13" s="28">
        <v>63.540632129435231</v>
      </c>
      <c r="E13" s="28">
        <v>2232.9446171473019</v>
      </c>
    </row>
    <row r="14" spans="1:5" ht="21" customHeight="1">
      <c r="A14" s="9" t="s">
        <v>140</v>
      </c>
      <c r="B14" s="27">
        <v>1447.7796150516956</v>
      </c>
      <c r="C14" s="27">
        <v>52258.665319466745</v>
      </c>
      <c r="D14" s="27">
        <v>1435.432361683319</v>
      </c>
      <c r="E14" s="27">
        <v>54394.722062752429</v>
      </c>
    </row>
    <row r="15" spans="1:5" ht="21" customHeight="1">
      <c r="A15" s="9" t="s">
        <v>141</v>
      </c>
      <c r="B15" s="28">
        <v>4031.800203385696</v>
      </c>
      <c r="C15" s="28">
        <v>151131.20550847601</v>
      </c>
      <c r="D15" s="28">
        <v>3921.153424657527</v>
      </c>
      <c r="E15" s="28">
        <v>154332.81534826939</v>
      </c>
    </row>
    <row r="16" spans="1:5" ht="21" customHeight="1">
      <c r="A16" s="9" t="s">
        <v>142</v>
      </c>
      <c r="B16" s="27">
        <v>0.12263231695359286</v>
      </c>
      <c r="C16" s="27">
        <v>4.4265032760526513</v>
      </c>
      <c r="D16" s="27">
        <v>0.13500000000000001</v>
      </c>
      <c r="E16" s="27">
        <v>4.6292776586999986</v>
      </c>
    </row>
    <row r="17" spans="1:5" ht="21" customHeight="1">
      <c r="A17" s="9" t="s">
        <v>143</v>
      </c>
      <c r="B17" s="28">
        <v>3.8089893633930076</v>
      </c>
      <c r="C17" s="28">
        <v>125.69664899196925</v>
      </c>
      <c r="D17" s="28">
        <v>3.6</v>
      </c>
      <c r="E17" s="28">
        <v>112.86</v>
      </c>
    </row>
    <row r="18" spans="1:5" ht="21" customHeight="1">
      <c r="A18" s="9" t="s">
        <v>144</v>
      </c>
      <c r="B18" s="27">
        <v>8.4528704185869366</v>
      </c>
      <c r="C18" s="27">
        <v>305.11254724220061</v>
      </c>
      <c r="D18" s="27">
        <v>7.9315812574063251</v>
      </c>
      <c r="E18" s="27">
        <v>285.53692526662769</v>
      </c>
    </row>
    <row r="19" spans="1:5" ht="21" customHeight="1">
      <c r="A19" s="9" t="s">
        <v>145</v>
      </c>
      <c r="B19" s="28">
        <v>0.92433364438107513</v>
      </c>
      <c r="C19" s="28">
        <v>27.842510485461737</v>
      </c>
      <c r="D19" s="28">
        <v>0.9</v>
      </c>
      <c r="E19" s="28">
        <v>25.808281597800001</v>
      </c>
    </row>
    <row r="20" spans="1:5" ht="21" customHeight="1">
      <c r="A20" s="9" t="s">
        <v>146</v>
      </c>
      <c r="B20" s="27">
        <v>562.28669213464536</v>
      </c>
      <c r="C20" s="27">
        <v>20296.149878312277</v>
      </c>
      <c r="D20" s="27">
        <v>511.45479452054701</v>
      </c>
      <c r="E20" s="27">
        <v>17728.973876941582</v>
      </c>
    </row>
    <row r="21" spans="1:5" ht="21" customHeight="1">
      <c r="A21" s="9" t="s">
        <v>147</v>
      </c>
      <c r="B21" s="29">
        <v>17084.623503441642</v>
      </c>
      <c r="C21" s="29">
        <v>621751.28297616926</v>
      </c>
      <c r="D21" s="29">
        <v>17064.617709535847</v>
      </c>
      <c r="E21" s="29">
        <v>623770.07081375143</v>
      </c>
    </row>
    <row r="22" spans="1:5" s="17" customFormat="1" ht="21" customHeight="1">
      <c r="A22" s="157" t="s">
        <v>148</v>
      </c>
      <c r="B22" s="158"/>
      <c r="E22" s="129" t="s">
        <v>129</v>
      </c>
    </row>
    <row r="23" spans="1:5" ht="21" customHeight="1"/>
    <row r="24" spans="1:5" ht="21" customHeight="1">
      <c r="D24" s="120"/>
      <c r="E24" s="120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E3"/>
    <mergeCell ref="A22:B22"/>
    <mergeCell ref="B4:C4"/>
    <mergeCell ref="D4:E4"/>
    <mergeCell ref="A4:A7"/>
    <mergeCell ref="B6:E6"/>
  </mergeCells>
  <hyperlinks>
    <hyperlink ref="E22" location="'Index'!A1" display="العودة إلى الفهرس" xr:uid="{BC929CF0-996A-4CD5-A1E6-AA08937674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8002-ED6F-4454-8B9B-B57F0B84FB9E}">
  <dimension ref="A1:E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250" width="9.08984375" style="20"/>
    <col min="251" max="255" width="20.453125" style="20" customWidth="1"/>
    <col min="256" max="256" width="9.08984375" style="20"/>
    <col min="257" max="257" width="12.90625" style="20" bestFit="1" customWidth="1"/>
    <col min="258" max="506" width="9.08984375" style="20"/>
    <col min="507" max="511" width="20.453125" style="20" customWidth="1"/>
    <col min="512" max="512" width="9.08984375" style="20"/>
    <col min="513" max="513" width="12.90625" style="20" bestFit="1" customWidth="1"/>
    <col min="514" max="762" width="9.08984375" style="20"/>
    <col min="763" max="767" width="20.453125" style="20" customWidth="1"/>
    <col min="768" max="768" width="9.08984375" style="20"/>
    <col min="769" max="769" width="12.90625" style="20" bestFit="1" customWidth="1"/>
    <col min="770" max="1018" width="9.08984375" style="20"/>
    <col min="1019" max="1023" width="20.453125" style="20" customWidth="1"/>
    <col min="1024" max="1024" width="9.08984375" style="20"/>
    <col min="1025" max="1025" width="12.90625" style="20" bestFit="1" customWidth="1"/>
    <col min="1026" max="1274" width="9.08984375" style="20"/>
    <col min="1275" max="1279" width="20.453125" style="20" customWidth="1"/>
    <col min="1280" max="1280" width="9.08984375" style="20"/>
    <col min="1281" max="1281" width="12.90625" style="20" bestFit="1" customWidth="1"/>
    <col min="1282" max="1530" width="9.08984375" style="20"/>
    <col min="1531" max="1535" width="20.453125" style="20" customWidth="1"/>
    <col min="1536" max="1536" width="9.08984375" style="20"/>
    <col min="1537" max="1537" width="12.90625" style="20" bestFit="1" customWidth="1"/>
    <col min="1538" max="1786" width="9.08984375" style="20"/>
    <col min="1787" max="1791" width="20.453125" style="20" customWidth="1"/>
    <col min="1792" max="1792" width="9.08984375" style="20"/>
    <col min="1793" max="1793" width="12.90625" style="20" bestFit="1" customWidth="1"/>
    <col min="1794" max="2042" width="9.08984375" style="20"/>
    <col min="2043" max="2047" width="20.453125" style="20" customWidth="1"/>
    <col min="2048" max="2048" width="9.08984375" style="20"/>
    <col min="2049" max="2049" width="12.90625" style="20" bestFit="1" customWidth="1"/>
    <col min="2050" max="2298" width="9.08984375" style="20"/>
    <col min="2299" max="2303" width="20.453125" style="20" customWidth="1"/>
    <col min="2304" max="2304" width="9.08984375" style="20"/>
    <col min="2305" max="2305" width="12.90625" style="20" bestFit="1" customWidth="1"/>
    <col min="2306" max="2554" width="9.08984375" style="20"/>
    <col min="2555" max="2559" width="20.453125" style="20" customWidth="1"/>
    <col min="2560" max="2560" width="9.08984375" style="20"/>
    <col min="2561" max="2561" width="12.90625" style="20" bestFit="1" customWidth="1"/>
    <col min="2562" max="2810" width="9.08984375" style="20"/>
    <col min="2811" max="2815" width="20.453125" style="20" customWidth="1"/>
    <col min="2816" max="2816" width="9.08984375" style="20"/>
    <col min="2817" max="2817" width="12.90625" style="20" bestFit="1" customWidth="1"/>
    <col min="2818" max="3066" width="9.08984375" style="20"/>
    <col min="3067" max="3071" width="20.453125" style="20" customWidth="1"/>
    <col min="3072" max="3072" width="9.08984375" style="20"/>
    <col min="3073" max="3073" width="12.90625" style="20" bestFit="1" customWidth="1"/>
    <col min="3074" max="3322" width="9.08984375" style="20"/>
    <col min="3323" max="3327" width="20.453125" style="20" customWidth="1"/>
    <col min="3328" max="3328" width="9.08984375" style="20"/>
    <col min="3329" max="3329" width="12.90625" style="20" bestFit="1" customWidth="1"/>
    <col min="3330" max="3578" width="9.08984375" style="20"/>
    <col min="3579" max="3583" width="20.453125" style="20" customWidth="1"/>
    <col min="3584" max="3584" width="9.08984375" style="20"/>
    <col min="3585" max="3585" width="12.90625" style="20" bestFit="1" customWidth="1"/>
    <col min="3586" max="3834" width="9.08984375" style="20"/>
    <col min="3835" max="3839" width="20.453125" style="20" customWidth="1"/>
    <col min="3840" max="3840" width="9.08984375" style="20"/>
    <col min="3841" max="3841" width="12.90625" style="20" bestFit="1" customWidth="1"/>
    <col min="3842" max="4090" width="9.08984375" style="20"/>
    <col min="4091" max="4095" width="20.453125" style="20" customWidth="1"/>
    <col min="4096" max="4096" width="9.08984375" style="20"/>
    <col min="4097" max="4097" width="12.90625" style="20" bestFit="1" customWidth="1"/>
    <col min="4098" max="4346" width="9.08984375" style="20"/>
    <col min="4347" max="4351" width="20.453125" style="20" customWidth="1"/>
    <col min="4352" max="4352" width="9.08984375" style="20"/>
    <col min="4353" max="4353" width="12.90625" style="20" bestFit="1" customWidth="1"/>
    <col min="4354" max="4602" width="9.08984375" style="20"/>
    <col min="4603" max="4607" width="20.453125" style="20" customWidth="1"/>
    <col min="4608" max="4608" width="9.08984375" style="20"/>
    <col min="4609" max="4609" width="12.90625" style="20" bestFit="1" customWidth="1"/>
    <col min="4610" max="4858" width="9.08984375" style="20"/>
    <col min="4859" max="4863" width="20.453125" style="20" customWidth="1"/>
    <col min="4864" max="4864" width="9.08984375" style="20"/>
    <col min="4865" max="4865" width="12.90625" style="20" bestFit="1" customWidth="1"/>
    <col min="4866" max="5114" width="9.08984375" style="20"/>
    <col min="5115" max="5119" width="20.453125" style="20" customWidth="1"/>
    <col min="5120" max="5120" width="9.08984375" style="20"/>
    <col min="5121" max="5121" width="12.90625" style="20" bestFit="1" customWidth="1"/>
    <col min="5122" max="5370" width="9.08984375" style="20"/>
    <col min="5371" max="5375" width="20.453125" style="20" customWidth="1"/>
    <col min="5376" max="5376" width="9.08984375" style="20"/>
    <col min="5377" max="5377" width="12.90625" style="20" bestFit="1" customWidth="1"/>
    <col min="5378" max="5626" width="9.08984375" style="20"/>
    <col min="5627" max="5631" width="20.453125" style="20" customWidth="1"/>
    <col min="5632" max="5632" width="9.08984375" style="20"/>
    <col min="5633" max="5633" width="12.90625" style="20" bestFit="1" customWidth="1"/>
    <col min="5634" max="5882" width="9.08984375" style="20"/>
    <col min="5883" max="5887" width="20.453125" style="20" customWidth="1"/>
    <col min="5888" max="5888" width="9.08984375" style="20"/>
    <col min="5889" max="5889" width="12.90625" style="20" bestFit="1" customWidth="1"/>
    <col min="5890" max="6138" width="9.08984375" style="20"/>
    <col min="6139" max="6143" width="20.453125" style="20" customWidth="1"/>
    <col min="6144" max="6144" width="9.08984375" style="20"/>
    <col min="6145" max="6145" width="12.90625" style="20" bestFit="1" customWidth="1"/>
    <col min="6146" max="6394" width="9.08984375" style="20"/>
    <col min="6395" max="6399" width="20.453125" style="20" customWidth="1"/>
    <col min="6400" max="6400" width="9.08984375" style="20"/>
    <col min="6401" max="6401" width="12.90625" style="20" bestFit="1" customWidth="1"/>
    <col min="6402" max="6650" width="9.08984375" style="20"/>
    <col min="6651" max="6655" width="20.453125" style="20" customWidth="1"/>
    <col min="6656" max="6656" width="9.08984375" style="20"/>
    <col min="6657" max="6657" width="12.90625" style="20" bestFit="1" customWidth="1"/>
    <col min="6658" max="6906" width="9.08984375" style="20"/>
    <col min="6907" max="6911" width="20.453125" style="20" customWidth="1"/>
    <col min="6912" max="6912" width="9.08984375" style="20"/>
    <col min="6913" max="6913" width="12.90625" style="20" bestFit="1" customWidth="1"/>
    <col min="6914" max="7162" width="9.08984375" style="20"/>
    <col min="7163" max="7167" width="20.453125" style="20" customWidth="1"/>
    <col min="7168" max="7168" width="9.08984375" style="20"/>
    <col min="7169" max="7169" width="12.90625" style="20" bestFit="1" customWidth="1"/>
    <col min="7170" max="7418" width="9.08984375" style="20"/>
    <col min="7419" max="7423" width="20.453125" style="20" customWidth="1"/>
    <col min="7424" max="7424" width="9.08984375" style="20"/>
    <col min="7425" max="7425" width="12.90625" style="20" bestFit="1" customWidth="1"/>
    <col min="7426" max="7674" width="9.08984375" style="20"/>
    <col min="7675" max="7679" width="20.453125" style="20" customWidth="1"/>
    <col min="7680" max="7680" width="9.08984375" style="20"/>
    <col min="7681" max="7681" width="12.90625" style="20" bestFit="1" customWidth="1"/>
    <col min="7682" max="7930" width="9.08984375" style="20"/>
    <col min="7931" max="7935" width="20.453125" style="20" customWidth="1"/>
    <col min="7936" max="7936" width="9.08984375" style="20"/>
    <col min="7937" max="7937" width="12.90625" style="20" bestFit="1" customWidth="1"/>
    <col min="7938" max="8186" width="9.08984375" style="20"/>
    <col min="8187" max="8191" width="20.453125" style="20" customWidth="1"/>
    <col min="8192" max="8192" width="9.08984375" style="20"/>
    <col min="8193" max="8193" width="12.90625" style="20" bestFit="1" customWidth="1"/>
    <col min="8194" max="8442" width="9.08984375" style="20"/>
    <col min="8443" max="8447" width="20.453125" style="20" customWidth="1"/>
    <col min="8448" max="8448" width="9.08984375" style="20"/>
    <col min="8449" max="8449" width="12.90625" style="20" bestFit="1" customWidth="1"/>
    <col min="8450" max="8698" width="9.08984375" style="20"/>
    <col min="8699" max="8703" width="20.453125" style="20" customWidth="1"/>
    <col min="8704" max="8704" width="9.08984375" style="20"/>
    <col min="8705" max="8705" width="12.90625" style="20" bestFit="1" customWidth="1"/>
    <col min="8706" max="8954" width="9.08984375" style="20"/>
    <col min="8955" max="8959" width="20.453125" style="20" customWidth="1"/>
    <col min="8960" max="8960" width="9.08984375" style="20"/>
    <col min="8961" max="8961" width="12.90625" style="20" bestFit="1" customWidth="1"/>
    <col min="8962" max="9210" width="9.08984375" style="20"/>
    <col min="9211" max="9215" width="20.453125" style="20" customWidth="1"/>
    <col min="9216" max="9216" width="9.08984375" style="20"/>
    <col min="9217" max="9217" width="12.90625" style="20" bestFit="1" customWidth="1"/>
    <col min="9218" max="9466" width="9.08984375" style="20"/>
    <col min="9467" max="9471" width="20.453125" style="20" customWidth="1"/>
    <col min="9472" max="9472" width="9.08984375" style="20"/>
    <col min="9473" max="9473" width="12.90625" style="20" bestFit="1" customWidth="1"/>
    <col min="9474" max="9722" width="9.08984375" style="20"/>
    <col min="9723" max="9727" width="20.453125" style="20" customWidth="1"/>
    <col min="9728" max="9728" width="9.08984375" style="20"/>
    <col min="9729" max="9729" width="12.90625" style="20" bestFit="1" customWidth="1"/>
    <col min="9730" max="9978" width="9.08984375" style="20"/>
    <col min="9979" max="9983" width="20.453125" style="20" customWidth="1"/>
    <col min="9984" max="9984" width="9.08984375" style="20"/>
    <col min="9985" max="9985" width="12.90625" style="20" bestFit="1" customWidth="1"/>
    <col min="9986" max="10234" width="9.08984375" style="20"/>
    <col min="10235" max="10239" width="20.453125" style="20" customWidth="1"/>
    <col min="10240" max="10240" width="9.08984375" style="20"/>
    <col min="10241" max="10241" width="12.90625" style="20" bestFit="1" customWidth="1"/>
    <col min="10242" max="10490" width="9.08984375" style="20"/>
    <col min="10491" max="10495" width="20.453125" style="20" customWidth="1"/>
    <col min="10496" max="10496" width="9.08984375" style="20"/>
    <col min="10497" max="10497" width="12.90625" style="20" bestFit="1" customWidth="1"/>
    <col min="10498" max="10746" width="9.08984375" style="20"/>
    <col min="10747" max="10751" width="20.453125" style="20" customWidth="1"/>
    <col min="10752" max="10752" width="9.08984375" style="20"/>
    <col min="10753" max="10753" width="12.90625" style="20" bestFit="1" customWidth="1"/>
    <col min="10754" max="11002" width="9.08984375" style="20"/>
    <col min="11003" max="11007" width="20.453125" style="20" customWidth="1"/>
    <col min="11008" max="11008" width="9.08984375" style="20"/>
    <col min="11009" max="11009" width="12.90625" style="20" bestFit="1" customWidth="1"/>
    <col min="11010" max="11258" width="9.08984375" style="20"/>
    <col min="11259" max="11263" width="20.453125" style="20" customWidth="1"/>
    <col min="11264" max="11264" width="9.08984375" style="20"/>
    <col min="11265" max="11265" width="12.90625" style="20" bestFit="1" customWidth="1"/>
    <col min="11266" max="11514" width="9.08984375" style="20"/>
    <col min="11515" max="11519" width="20.453125" style="20" customWidth="1"/>
    <col min="11520" max="11520" width="9.08984375" style="20"/>
    <col min="11521" max="11521" width="12.90625" style="20" bestFit="1" customWidth="1"/>
    <col min="11522" max="11770" width="9.08984375" style="20"/>
    <col min="11771" max="11775" width="20.453125" style="20" customWidth="1"/>
    <col min="11776" max="11776" width="9.08984375" style="20"/>
    <col min="11777" max="11777" width="12.90625" style="20" bestFit="1" customWidth="1"/>
    <col min="11778" max="12026" width="9.08984375" style="20"/>
    <col min="12027" max="12031" width="20.453125" style="20" customWidth="1"/>
    <col min="12032" max="12032" width="9.08984375" style="20"/>
    <col min="12033" max="12033" width="12.90625" style="20" bestFit="1" customWidth="1"/>
    <col min="12034" max="12282" width="9.08984375" style="20"/>
    <col min="12283" max="12287" width="20.453125" style="20" customWidth="1"/>
    <col min="12288" max="12288" width="9.08984375" style="20"/>
    <col min="12289" max="12289" width="12.90625" style="20" bestFit="1" customWidth="1"/>
    <col min="12290" max="12538" width="9.08984375" style="20"/>
    <col min="12539" max="12543" width="20.453125" style="20" customWidth="1"/>
    <col min="12544" max="12544" width="9.08984375" style="20"/>
    <col min="12545" max="12545" width="12.90625" style="20" bestFit="1" customWidth="1"/>
    <col min="12546" max="12794" width="9.08984375" style="20"/>
    <col min="12795" max="12799" width="20.453125" style="20" customWidth="1"/>
    <col min="12800" max="12800" width="9.08984375" style="20"/>
    <col min="12801" max="12801" width="12.90625" style="20" bestFit="1" customWidth="1"/>
    <col min="12802" max="13050" width="9.08984375" style="20"/>
    <col min="13051" max="13055" width="20.453125" style="20" customWidth="1"/>
    <col min="13056" max="13056" width="9.08984375" style="20"/>
    <col min="13057" max="13057" width="12.90625" style="20" bestFit="1" customWidth="1"/>
    <col min="13058" max="13306" width="9.08984375" style="20"/>
    <col min="13307" max="13311" width="20.453125" style="20" customWidth="1"/>
    <col min="13312" max="13312" width="9.08984375" style="20"/>
    <col min="13313" max="13313" width="12.90625" style="20" bestFit="1" customWidth="1"/>
    <col min="13314" max="13562" width="9.08984375" style="20"/>
    <col min="13563" max="13567" width="20.453125" style="20" customWidth="1"/>
    <col min="13568" max="13568" width="9.08984375" style="20"/>
    <col min="13569" max="13569" width="12.90625" style="20" bestFit="1" customWidth="1"/>
    <col min="13570" max="13818" width="9.08984375" style="20"/>
    <col min="13819" max="13823" width="20.453125" style="20" customWidth="1"/>
    <col min="13824" max="13824" width="9.08984375" style="20"/>
    <col min="13825" max="13825" width="12.90625" style="20" bestFit="1" customWidth="1"/>
    <col min="13826" max="14074" width="9.08984375" style="20"/>
    <col min="14075" max="14079" width="20.453125" style="20" customWidth="1"/>
    <col min="14080" max="14080" width="9.08984375" style="20"/>
    <col min="14081" max="14081" width="12.90625" style="20" bestFit="1" customWidth="1"/>
    <col min="14082" max="14330" width="9.08984375" style="20"/>
    <col min="14331" max="14335" width="20.453125" style="20" customWidth="1"/>
    <col min="14336" max="14336" width="9.08984375" style="20"/>
    <col min="14337" max="14337" width="12.90625" style="20" bestFit="1" customWidth="1"/>
    <col min="14338" max="14586" width="9.08984375" style="20"/>
    <col min="14587" max="14591" width="20.453125" style="20" customWidth="1"/>
    <col min="14592" max="14592" width="9.08984375" style="20"/>
    <col min="14593" max="14593" width="12.90625" style="20" bestFit="1" customWidth="1"/>
    <col min="14594" max="14842" width="9.08984375" style="20"/>
    <col min="14843" max="14847" width="20.453125" style="20" customWidth="1"/>
    <col min="14848" max="14848" width="9.08984375" style="20"/>
    <col min="14849" max="14849" width="12.90625" style="20" bestFit="1" customWidth="1"/>
    <col min="14850" max="15098" width="9.08984375" style="20"/>
    <col min="15099" max="15103" width="20.453125" style="20" customWidth="1"/>
    <col min="15104" max="15104" width="9.08984375" style="20"/>
    <col min="15105" max="15105" width="12.90625" style="20" bestFit="1" customWidth="1"/>
    <col min="15106" max="15354" width="9.08984375" style="20"/>
    <col min="15355" max="15359" width="20.453125" style="20" customWidth="1"/>
    <col min="15360" max="15360" width="9.08984375" style="20"/>
    <col min="15361" max="15361" width="12.90625" style="20" bestFit="1" customWidth="1"/>
    <col min="15362" max="15610" width="9.08984375" style="20"/>
    <col min="15611" max="15615" width="20.453125" style="20" customWidth="1"/>
    <col min="15616" max="15616" width="9.08984375" style="20"/>
    <col min="15617" max="15617" width="12.90625" style="20" bestFit="1" customWidth="1"/>
    <col min="15618" max="15866" width="9.08984375" style="20"/>
    <col min="15867" max="15871" width="20.453125" style="20" customWidth="1"/>
    <col min="15872" max="15872" width="9.08984375" style="20"/>
    <col min="15873" max="15873" width="12.90625" style="20" bestFit="1" customWidth="1"/>
    <col min="15874" max="16122" width="9.08984375" style="20"/>
    <col min="16123" max="16127" width="20.453125" style="20" customWidth="1"/>
    <col min="16128" max="16128" width="9.08984375" style="20"/>
    <col min="16129" max="16129" width="12.90625" style="20" bestFit="1" customWidth="1"/>
    <col min="16130" max="16384" width="9.08984375" style="20"/>
  </cols>
  <sheetData>
    <row r="1" spans="1:5" s="17" customFormat="1" ht="21" customHeight="1"/>
    <row r="2" spans="1:5" s="17" customFormat="1" ht="21" customHeight="1">
      <c r="A2" s="18"/>
      <c r="B2" s="18"/>
      <c r="C2" s="18"/>
    </row>
    <row r="3" spans="1:5" s="17" customFormat="1" ht="55" customHeight="1">
      <c r="A3" s="165" t="s">
        <v>21</v>
      </c>
      <c r="B3" s="166"/>
      <c r="C3" s="166"/>
      <c r="D3" s="166"/>
      <c r="E3" s="16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27">
        <v>2449.0540823005517</v>
      </c>
      <c r="C8" s="27">
        <v>68633.658872813961</v>
      </c>
      <c r="D8" s="27">
        <v>2339.1481633066242</v>
      </c>
      <c r="E8" s="27">
        <v>65553.594041767341</v>
      </c>
    </row>
    <row r="9" spans="1:5" ht="21" customHeight="1">
      <c r="A9" s="9" t="s">
        <v>135</v>
      </c>
      <c r="B9" s="28">
        <v>16970.039737401225</v>
      </c>
      <c r="C9" s="28">
        <v>429891.88082769577</v>
      </c>
      <c r="D9" s="28">
        <v>16208.47721161554</v>
      </c>
      <c r="E9" s="28">
        <v>437628.88469622401</v>
      </c>
    </row>
    <row r="10" spans="1:5" ht="21" customHeight="1">
      <c r="A10" s="9" t="s">
        <v>136</v>
      </c>
      <c r="B10" s="27">
        <v>355.89632622256045</v>
      </c>
      <c r="C10" s="27">
        <v>9732.6415874658669</v>
      </c>
      <c r="D10" s="27">
        <v>339.92480763391831</v>
      </c>
      <c r="E10" s="27">
        <v>9760.6645029620086</v>
      </c>
    </row>
    <row r="11" spans="1:5" ht="21" customHeight="1">
      <c r="A11" s="9" t="s">
        <v>137</v>
      </c>
      <c r="B11" s="28">
        <v>272.42418441510387</v>
      </c>
      <c r="C11" s="28">
        <v>7615.9999999999991</v>
      </c>
      <c r="D11" s="28">
        <v>260.19863555495459</v>
      </c>
      <c r="E11" s="28">
        <v>6504.9658888738659</v>
      </c>
    </row>
    <row r="12" spans="1:5" ht="21" customHeight="1">
      <c r="A12" s="9" t="s">
        <v>138</v>
      </c>
      <c r="B12" s="27">
        <v>1663.219743894997</v>
      </c>
      <c r="C12" s="27">
        <v>49743.235691939371</v>
      </c>
      <c r="D12" s="27">
        <v>1588.5796223220541</v>
      </c>
      <c r="E12" s="27">
        <v>47657.388671860892</v>
      </c>
    </row>
    <row r="13" spans="1:5" ht="21" customHeight="1">
      <c r="A13" s="9" t="s">
        <v>139</v>
      </c>
      <c r="B13" s="28">
        <v>42.059833077727689</v>
      </c>
      <c r="C13" s="28">
        <v>920.61787805858057</v>
      </c>
      <c r="D13" s="28">
        <v>40.172318775554103</v>
      </c>
      <c r="E13" s="28">
        <v>883.79101306219059</v>
      </c>
    </row>
    <row r="14" spans="1:5" ht="21" customHeight="1">
      <c r="A14" s="9" t="s">
        <v>140</v>
      </c>
      <c r="B14" s="27">
        <v>163.55537113940483</v>
      </c>
      <c r="C14" s="27">
        <v>3820.4128609690147</v>
      </c>
      <c r="D14" s="27">
        <v>156.21551551866509</v>
      </c>
      <c r="E14" s="27">
        <v>3746.0269731451908</v>
      </c>
    </row>
    <row r="15" spans="1:5" ht="21" customHeight="1">
      <c r="A15" s="9" t="s">
        <v>141</v>
      </c>
      <c r="B15" s="28">
        <v>121.82938628471084</v>
      </c>
      <c r="C15" s="28">
        <v>3418.7655061674081</v>
      </c>
      <c r="D15" s="28">
        <v>116.36206289775259</v>
      </c>
      <c r="E15" s="28">
        <v>3258.1377611370722</v>
      </c>
    </row>
    <row r="16" spans="1:5" ht="21" customHeight="1">
      <c r="A16" s="9" t="s">
        <v>142</v>
      </c>
      <c r="B16" s="27">
        <v>1.0225011362499996</v>
      </c>
      <c r="C16" s="27">
        <v>22</v>
      </c>
      <c r="D16" s="27">
        <v>1</v>
      </c>
      <c r="E16" s="27">
        <v>28</v>
      </c>
    </row>
    <row r="17" spans="1:5" ht="21" customHeight="1">
      <c r="A17" s="9" t="s">
        <v>143</v>
      </c>
      <c r="B17" s="28">
        <v>58.307203124250215</v>
      </c>
      <c r="C17" s="28">
        <v>1451.2485476895047</v>
      </c>
      <c r="D17" s="28">
        <v>55.690557461073752</v>
      </c>
      <c r="E17" s="28">
        <v>1336.57337906577</v>
      </c>
    </row>
    <row r="18" spans="1:5" ht="21" customHeight="1">
      <c r="A18" s="9" t="s">
        <v>144</v>
      </c>
      <c r="B18" s="27">
        <v>0.5</v>
      </c>
      <c r="C18" s="27">
        <v>14.030955955806416</v>
      </c>
      <c r="D18" s="27">
        <v>0.5</v>
      </c>
      <c r="E18" s="27">
        <v>14</v>
      </c>
    </row>
    <row r="19" spans="1:5" ht="21" customHeight="1">
      <c r="A19" s="9" t="s">
        <v>145</v>
      </c>
      <c r="B19" s="28">
        <v>469.26351736753605</v>
      </c>
      <c r="C19" s="28">
        <v>13168.431487701395</v>
      </c>
      <c r="D19" s="28">
        <v>448.20443235208597</v>
      </c>
      <c r="E19" s="28">
        <v>12549.72410585841</v>
      </c>
    </row>
    <row r="20" spans="1:5" ht="21" customHeight="1">
      <c r="A20" s="9" t="s">
        <v>146</v>
      </c>
      <c r="B20" s="27">
        <v>1088.4662396782371</v>
      </c>
      <c r="C20" s="27">
        <v>25199.166082707492</v>
      </c>
      <c r="D20" s="27">
        <v>1039.619265154372</v>
      </c>
      <c r="E20" s="27">
        <v>22864.890697640651</v>
      </c>
    </row>
    <row r="21" spans="1:5" ht="21" customHeight="1">
      <c r="A21" s="9" t="s">
        <v>147</v>
      </c>
      <c r="B21" s="29">
        <v>23655.638126042551</v>
      </c>
      <c r="C21" s="29">
        <v>613632.09029916418</v>
      </c>
      <c r="D21" s="29">
        <v>22594.092592592595</v>
      </c>
      <c r="E21" s="29">
        <v>611786.64173159737</v>
      </c>
    </row>
    <row r="22" spans="1:5" s="17" customFormat="1" ht="21" customHeight="1">
      <c r="A22" s="157" t="s">
        <v>148</v>
      </c>
      <c r="B22" s="158"/>
      <c r="E22" s="129" t="s">
        <v>129</v>
      </c>
    </row>
    <row r="23" spans="1:5" ht="21" customHeight="1">
      <c r="D23" s="121"/>
      <c r="E23" s="121"/>
    </row>
    <row r="24" spans="1:5" ht="21" customHeight="1"/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A3:E3"/>
    <mergeCell ref="B4:C4"/>
    <mergeCell ref="D4:E4"/>
    <mergeCell ref="A4:A7"/>
    <mergeCell ref="B6:E6"/>
  </mergeCells>
  <hyperlinks>
    <hyperlink ref="E22" location="'Index'!A1" display="العودة إلى الفهرس" xr:uid="{9579AA15-7A9B-42D4-8D9D-247BF808CBF0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6314-025A-425E-9533-A22500B0C586}">
  <dimension ref="A1:E80"/>
  <sheetViews>
    <sheetView view="pageBreakPreview" zoomScaleNormal="90" zoomScaleSheetLayoutView="100" workbookViewId="0"/>
  </sheetViews>
  <sheetFormatPr defaultColWidth="9.08984375" defaultRowHeight="19"/>
  <cols>
    <col min="1" max="9" width="21.453125" style="20" customWidth="1"/>
    <col min="10" max="250" width="9.08984375" style="20"/>
    <col min="251" max="255" width="20.453125" style="20" customWidth="1"/>
    <col min="256" max="256" width="9.08984375" style="20"/>
    <col min="257" max="257" width="12.90625" style="20" bestFit="1" customWidth="1"/>
    <col min="258" max="506" width="9.08984375" style="20"/>
    <col min="507" max="511" width="20.453125" style="20" customWidth="1"/>
    <col min="512" max="512" width="9.08984375" style="20"/>
    <col min="513" max="513" width="12.90625" style="20" bestFit="1" customWidth="1"/>
    <col min="514" max="762" width="9.08984375" style="20"/>
    <col min="763" max="767" width="20.453125" style="20" customWidth="1"/>
    <col min="768" max="768" width="9.08984375" style="20"/>
    <col min="769" max="769" width="12.90625" style="20" bestFit="1" customWidth="1"/>
    <col min="770" max="1018" width="9.08984375" style="20"/>
    <col min="1019" max="1023" width="20.453125" style="20" customWidth="1"/>
    <col min="1024" max="1024" width="9.08984375" style="20"/>
    <col min="1025" max="1025" width="12.90625" style="20" bestFit="1" customWidth="1"/>
    <col min="1026" max="1274" width="9.08984375" style="20"/>
    <col min="1275" max="1279" width="20.453125" style="20" customWidth="1"/>
    <col min="1280" max="1280" width="9.08984375" style="20"/>
    <col min="1281" max="1281" width="12.90625" style="20" bestFit="1" customWidth="1"/>
    <col min="1282" max="1530" width="9.08984375" style="20"/>
    <col min="1531" max="1535" width="20.453125" style="20" customWidth="1"/>
    <col min="1536" max="1536" width="9.08984375" style="20"/>
    <col min="1537" max="1537" width="12.90625" style="20" bestFit="1" customWidth="1"/>
    <col min="1538" max="1786" width="9.08984375" style="20"/>
    <col min="1787" max="1791" width="20.453125" style="20" customWidth="1"/>
    <col min="1792" max="1792" width="9.08984375" style="20"/>
    <col min="1793" max="1793" width="12.90625" style="20" bestFit="1" customWidth="1"/>
    <col min="1794" max="2042" width="9.08984375" style="20"/>
    <col min="2043" max="2047" width="20.453125" style="20" customWidth="1"/>
    <col min="2048" max="2048" width="9.08984375" style="20"/>
    <col min="2049" max="2049" width="12.90625" style="20" bestFit="1" customWidth="1"/>
    <col min="2050" max="2298" width="9.08984375" style="20"/>
    <col min="2299" max="2303" width="20.453125" style="20" customWidth="1"/>
    <col min="2304" max="2304" width="9.08984375" style="20"/>
    <col min="2305" max="2305" width="12.90625" style="20" bestFit="1" customWidth="1"/>
    <col min="2306" max="2554" width="9.08984375" style="20"/>
    <col min="2555" max="2559" width="20.453125" style="20" customWidth="1"/>
    <col min="2560" max="2560" width="9.08984375" style="20"/>
    <col min="2561" max="2561" width="12.90625" style="20" bestFit="1" customWidth="1"/>
    <col min="2562" max="2810" width="9.08984375" style="20"/>
    <col min="2811" max="2815" width="20.453125" style="20" customWidth="1"/>
    <col min="2816" max="2816" width="9.08984375" style="20"/>
    <col min="2817" max="2817" width="12.90625" style="20" bestFit="1" customWidth="1"/>
    <col min="2818" max="3066" width="9.08984375" style="20"/>
    <col min="3067" max="3071" width="20.453125" style="20" customWidth="1"/>
    <col min="3072" max="3072" width="9.08984375" style="20"/>
    <col min="3073" max="3073" width="12.90625" style="20" bestFit="1" customWidth="1"/>
    <col min="3074" max="3322" width="9.08984375" style="20"/>
    <col min="3323" max="3327" width="20.453125" style="20" customWidth="1"/>
    <col min="3328" max="3328" width="9.08984375" style="20"/>
    <col min="3329" max="3329" width="12.90625" style="20" bestFit="1" customWidth="1"/>
    <col min="3330" max="3578" width="9.08984375" style="20"/>
    <col min="3579" max="3583" width="20.453125" style="20" customWidth="1"/>
    <col min="3584" max="3584" width="9.08984375" style="20"/>
    <col min="3585" max="3585" width="12.90625" style="20" bestFit="1" customWidth="1"/>
    <col min="3586" max="3834" width="9.08984375" style="20"/>
    <col min="3835" max="3839" width="20.453125" style="20" customWidth="1"/>
    <col min="3840" max="3840" width="9.08984375" style="20"/>
    <col min="3841" max="3841" width="12.90625" style="20" bestFit="1" customWidth="1"/>
    <col min="3842" max="4090" width="9.08984375" style="20"/>
    <col min="4091" max="4095" width="20.453125" style="20" customWidth="1"/>
    <col min="4096" max="4096" width="9.08984375" style="20"/>
    <col min="4097" max="4097" width="12.90625" style="20" bestFit="1" customWidth="1"/>
    <col min="4098" max="4346" width="9.08984375" style="20"/>
    <col min="4347" max="4351" width="20.453125" style="20" customWidth="1"/>
    <col min="4352" max="4352" width="9.08984375" style="20"/>
    <col min="4353" max="4353" width="12.90625" style="20" bestFit="1" customWidth="1"/>
    <col min="4354" max="4602" width="9.08984375" style="20"/>
    <col min="4603" max="4607" width="20.453125" style="20" customWidth="1"/>
    <col min="4608" max="4608" width="9.08984375" style="20"/>
    <col min="4609" max="4609" width="12.90625" style="20" bestFit="1" customWidth="1"/>
    <col min="4610" max="4858" width="9.08984375" style="20"/>
    <col min="4859" max="4863" width="20.453125" style="20" customWidth="1"/>
    <col min="4864" max="4864" width="9.08984375" style="20"/>
    <col min="4865" max="4865" width="12.90625" style="20" bestFit="1" customWidth="1"/>
    <col min="4866" max="5114" width="9.08984375" style="20"/>
    <col min="5115" max="5119" width="20.453125" style="20" customWidth="1"/>
    <col min="5120" max="5120" width="9.08984375" style="20"/>
    <col min="5121" max="5121" width="12.90625" style="20" bestFit="1" customWidth="1"/>
    <col min="5122" max="5370" width="9.08984375" style="20"/>
    <col min="5371" max="5375" width="20.453125" style="20" customWidth="1"/>
    <col min="5376" max="5376" width="9.08984375" style="20"/>
    <col min="5377" max="5377" width="12.90625" style="20" bestFit="1" customWidth="1"/>
    <col min="5378" max="5626" width="9.08984375" style="20"/>
    <col min="5627" max="5631" width="20.453125" style="20" customWidth="1"/>
    <col min="5632" max="5632" width="9.08984375" style="20"/>
    <col min="5633" max="5633" width="12.90625" style="20" bestFit="1" customWidth="1"/>
    <col min="5634" max="5882" width="9.08984375" style="20"/>
    <col min="5883" max="5887" width="20.453125" style="20" customWidth="1"/>
    <col min="5888" max="5888" width="9.08984375" style="20"/>
    <col min="5889" max="5889" width="12.90625" style="20" bestFit="1" customWidth="1"/>
    <col min="5890" max="6138" width="9.08984375" style="20"/>
    <col min="6139" max="6143" width="20.453125" style="20" customWidth="1"/>
    <col min="6144" max="6144" width="9.08984375" style="20"/>
    <col min="6145" max="6145" width="12.90625" style="20" bestFit="1" customWidth="1"/>
    <col min="6146" max="6394" width="9.08984375" style="20"/>
    <col min="6395" max="6399" width="20.453125" style="20" customWidth="1"/>
    <col min="6400" max="6400" width="9.08984375" style="20"/>
    <col min="6401" max="6401" width="12.90625" style="20" bestFit="1" customWidth="1"/>
    <col min="6402" max="6650" width="9.08984375" style="20"/>
    <col min="6651" max="6655" width="20.453125" style="20" customWidth="1"/>
    <col min="6656" max="6656" width="9.08984375" style="20"/>
    <col min="6657" max="6657" width="12.90625" style="20" bestFit="1" customWidth="1"/>
    <col min="6658" max="6906" width="9.08984375" style="20"/>
    <col min="6907" max="6911" width="20.453125" style="20" customWidth="1"/>
    <col min="6912" max="6912" width="9.08984375" style="20"/>
    <col min="6913" max="6913" width="12.90625" style="20" bestFit="1" customWidth="1"/>
    <col min="6914" max="7162" width="9.08984375" style="20"/>
    <col min="7163" max="7167" width="20.453125" style="20" customWidth="1"/>
    <col min="7168" max="7168" width="9.08984375" style="20"/>
    <col min="7169" max="7169" width="12.90625" style="20" bestFit="1" customWidth="1"/>
    <col min="7170" max="7418" width="9.08984375" style="20"/>
    <col min="7419" max="7423" width="20.453125" style="20" customWidth="1"/>
    <col min="7424" max="7424" width="9.08984375" style="20"/>
    <col min="7425" max="7425" width="12.90625" style="20" bestFit="1" customWidth="1"/>
    <col min="7426" max="7674" width="9.08984375" style="20"/>
    <col min="7675" max="7679" width="20.453125" style="20" customWidth="1"/>
    <col min="7680" max="7680" width="9.08984375" style="20"/>
    <col min="7681" max="7681" width="12.90625" style="20" bestFit="1" customWidth="1"/>
    <col min="7682" max="7930" width="9.08984375" style="20"/>
    <col min="7931" max="7935" width="20.453125" style="20" customWidth="1"/>
    <col min="7936" max="7936" width="9.08984375" style="20"/>
    <col min="7937" max="7937" width="12.90625" style="20" bestFit="1" customWidth="1"/>
    <col min="7938" max="8186" width="9.08984375" style="20"/>
    <col min="8187" max="8191" width="20.453125" style="20" customWidth="1"/>
    <col min="8192" max="8192" width="9.08984375" style="20"/>
    <col min="8193" max="8193" width="12.90625" style="20" bestFit="1" customWidth="1"/>
    <col min="8194" max="8442" width="9.08984375" style="20"/>
    <col min="8443" max="8447" width="20.453125" style="20" customWidth="1"/>
    <col min="8448" max="8448" width="9.08984375" style="20"/>
    <col min="8449" max="8449" width="12.90625" style="20" bestFit="1" customWidth="1"/>
    <col min="8450" max="8698" width="9.08984375" style="20"/>
    <col min="8699" max="8703" width="20.453125" style="20" customWidth="1"/>
    <col min="8704" max="8704" width="9.08984375" style="20"/>
    <col min="8705" max="8705" width="12.90625" style="20" bestFit="1" customWidth="1"/>
    <col min="8706" max="8954" width="9.08984375" style="20"/>
    <col min="8955" max="8959" width="20.453125" style="20" customWidth="1"/>
    <col min="8960" max="8960" width="9.08984375" style="20"/>
    <col min="8961" max="8961" width="12.90625" style="20" bestFit="1" customWidth="1"/>
    <col min="8962" max="9210" width="9.08984375" style="20"/>
    <col min="9211" max="9215" width="20.453125" style="20" customWidth="1"/>
    <col min="9216" max="9216" width="9.08984375" style="20"/>
    <col min="9217" max="9217" width="12.90625" style="20" bestFit="1" customWidth="1"/>
    <col min="9218" max="9466" width="9.08984375" style="20"/>
    <col min="9467" max="9471" width="20.453125" style="20" customWidth="1"/>
    <col min="9472" max="9472" width="9.08984375" style="20"/>
    <col min="9473" max="9473" width="12.90625" style="20" bestFit="1" customWidth="1"/>
    <col min="9474" max="9722" width="9.08984375" style="20"/>
    <col min="9723" max="9727" width="20.453125" style="20" customWidth="1"/>
    <col min="9728" max="9728" width="9.08984375" style="20"/>
    <col min="9729" max="9729" width="12.90625" style="20" bestFit="1" customWidth="1"/>
    <col min="9730" max="9978" width="9.08984375" style="20"/>
    <col min="9979" max="9983" width="20.453125" style="20" customWidth="1"/>
    <col min="9984" max="9984" width="9.08984375" style="20"/>
    <col min="9985" max="9985" width="12.90625" style="20" bestFit="1" customWidth="1"/>
    <col min="9986" max="10234" width="9.08984375" style="20"/>
    <col min="10235" max="10239" width="20.453125" style="20" customWidth="1"/>
    <col min="10240" max="10240" width="9.08984375" style="20"/>
    <col min="10241" max="10241" width="12.90625" style="20" bestFit="1" customWidth="1"/>
    <col min="10242" max="10490" width="9.08984375" style="20"/>
    <col min="10491" max="10495" width="20.453125" style="20" customWidth="1"/>
    <col min="10496" max="10496" width="9.08984375" style="20"/>
    <col min="10497" max="10497" width="12.90625" style="20" bestFit="1" customWidth="1"/>
    <col min="10498" max="10746" width="9.08984375" style="20"/>
    <col min="10747" max="10751" width="20.453125" style="20" customWidth="1"/>
    <col min="10752" max="10752" width="9.08984375" style="20"/>
    <col min="10753" max="10753" width="12.90625" style="20" bestFit="1" customWidth="1"/>
    <col min="10754" max="11002" width="9.08984375" style="20"/>
    <col min="11003" max="11007" width="20.453125" style="20" customWidth="1"/>
    <col min="11008" max="11008" width="9.08984375" style="20"/>
    <col min="11009" max="11009" width="12.90625" style="20" bestFit="1" customWidth="1"/>
    <col min="11010" max="11258" width="9.08984375" style="20"/>
    <col min="11259" max="11263" width="20.453125" style="20" customWidth="1"/>
    <col min="11264" max="11264" width="9.08984375" style="20"/>
    <col min="11265" max="11265" width="12.90625" style="20" bestFit="1" customWidth="1"/>
    <col min="11266" max="11514" width="9.08984375" style="20"/>
    <col min="11515" max="11519" width="20.453125" style="20" customWidth="1"/>
    <col min="11520" max="11520" width="9.08984375" style="20"/>
    <col min="11521" max="11521" width="12.90625" style="20" bestFit="1" customWidth="1"/>
    <col min="11522" max="11770" width="9.08984375" style="20"/>
    <col min="11771" max="11775" width="20.453125" style="20" customWidth="1"/>
    <col min="11776" max="11776" width="9.08984375" style="20"/>
    <col min="11777" max="11777" width="12.90625" style="20" bestFit="1" customWidth="1"/>
    <col min="11778" max="12026" width="9.08984375" style="20"/>
    <col min="12027" max="12031" width="20.453125" style="20" customWidth="1"/>
    <col min="12032" max="12032" width="9.08984375" style="20"/>
    <col min="12033" max="12033" width="12.90625" style="20" bestFit="1" customWidth="1"/>
    <col min="12034" max="12282" width="9.08984375" style="20"/>
    <col min="12283" max="12287" width="20.453125" style="20" customWidth="1"/>
    <col min="12288" max="12288" width="9.08984375" style="20"/>
    <col min="12289" max="12289" width="12.90625" style="20" bestFit="1" customWidth="1"/>
    <col min="12290" max="12538" width="9.08984375" style="20"/>
    <col min="12539" max="12543" width="20.453125" style="20" customWidth="1"/>
    <col min="12544" max="12544" width="9.08984375" style="20"/>
    <col min="12545" max="12545" width="12.90625" style="20" bestFit="1" customWidth="1"/>
    <col min="12546" max="12794" width="9.08984375" style="20"/>
    <col min="12795" max="12799" width="20.453125" style="20" customWidth="1"/>
    <col min="12800" max="12800" width="9.08984375" style="20"/>
    <col min="12801" max="12801" width="12.90625" style="20" bestFit="1" customWidth="1"/>
    <col min="12802" max="13050" width="9.08984375" style="20"/>
    <col min="13051" max="13055" width="20.453125" style="20" customWidth="1"/>
    <col min="13056" max="13056" width="9.08984375" style="20"/>
    <col min="13057" max="13057" width="12.90625" style="20" bestFit="1" customWidth="1"/>
    <col min="13058" max="13306" width="9.08984375" style="20"/>
    <col min="13307" max="13311" width="20.453125" style="20" customWidth="1"/>
    <col min="13312" max="13312" width="9.08984375" style="20"/>
    <col min="13313" max="13313" width="12.90625" style="20" bestFit="1" customWidth="1"/>
    <col min="13314" max="13562" width="9.08984375" style="20"/>
    <col min="13563" max="13567" width="20.453125" style="20" customWidth="1"/>
    <col min="13568" max="13568" width="9.08984375" style="20"/>
    <col min="13569" max="13569" width="12.90625" style="20" bestFit="1" customWidth="1"/>
    <col min="13570" max="13818" width="9.08984375" style="20"/>
    <col min="13819" max="13823" width="20.453125" style="20" customWidth="1"/>
    <col min="13824" max="13824" width="9.08984375" style="20"/>
    <col min="13825" max="13825" width="12.90625" style="20" bestFit="1" customWidth="1"/>
    <col min="13826" max="14074" width="9.08984375" style="20"/>
    <col min="14075" max="14079" width="20.453125" style="20" customWidth="1"/>
    <col min="14080" max="14080" width="9.08984375" style="20"/>
    <col min="14081" max="14081" width="12.90625" style="20" bestFit="1" customWidth="1"/>
    <col min="14082" max="14330" width="9.08984375" style="20"/>
    <col min="14331" max="14335" width="20.453125" style="20" customWidth="1"/>
    <col min="14336" max="14336" width="9.08984375" style="20"/>
    <col min="14337" max="14337" width="12.90625" style="20" bestFit="1" customWidth="1"/>
    <col min="14338" max="14586" width="9.08984375" style="20"/>
    <col min="14587" max="14591" width="20.453125" style="20" customWidth="1"/>
    <col min="14592" max="14592" width="9.08984375" style="20"/>
    <col min="14593" max="14593" width="12.90625" style="20" bestFit="1" customWidth="1"/>
    <col min="14594" max="14842" width="9.08984375" style="20"/>
    <col min="14843" max="14847" width="20.453125" style="20" customWidth="1"/>
    <col min="14848" max="14848" width="9.08984375" style="20"/>
    <col min="14849" max="14849" width="12.90625" style="20" bestFit="1" customWidth="1"/>
    <col min="14850" max="15098" width="9.08984375" style="20"/>
    <col min="15099" max="15103" width="20.453125" style="20" customWidth="1"/>
    <col min="15104" max="15104" width="9.08984375" style="20"/>
    <col min="15105" max="15105" width="12.90625" style="20" bestFit="1" customWidth="1"/>
    <col min="15106" max="15354" width="9.08984375" style="20"/>
    <col min="15355" max="15359" width="20.453125" style="20" customWidth="1"/>
    <col min="15360" max="15360" width="9.08984375" style="20"/>
    <col min="15361" max="15361" width="12.90625" style="20" bestFit="1" customWidth="1"/>
    <col min="15362" max="15610" width="9.08984375" style="20"/>
    <col min="15611" max="15615" width="20.453125" style="20" customWidth="1"/>
    <col min="15616" max="15616" width="9.08984375" style="20"/>
    <col min="15617" max="15617" width="12.90625" style="20" bestFit="1" customWidth="1"/>
    <col min="15618" max="15866" width="9.08984375" style="20"/>
    <col min="15867" max="15871" width="20.453125" style="20" customWidth="1"/>
    <col min="15872" max="15872" width="9.08984375" style="20"/>
    <col min="15873" max="15873" width="12.90625" style="20" bestFit="1" customWidth="1"/>
    <col min="15874" max="16122" width="9.08984375" style="20"/>
    <col min="16123" max="16127" width="20.453125" style="20" customWidth="1"/>
    <col min="16128" max="16128" width="9.08984375" style="20"/>
    <col min="16129" max="16129" width="12.90625" style="20" bestFit="1" customWidth="1"/>
    <col min="16130" max="16384" width="9.08984375" style="20"/>
  </cols>
  <sheetData>
    <row r="1" spans="1:5" s="17" customFormat="1" ht="21" customHeight="1"/>
    <row r="2" spans="1:5" s="17" customFormat="1" ht="21" customHeight="1">
      <c r="A2" s="18"/>
      <c r="B2" s="18"/>
      <c r="C2" s="18"/>
    </row>
    <row r="3" spans="1:5" s="17" customFormat="1" ht="55" customHeight="1">
      <c r="A3" s="165" t="s">
        <v>23</v>
      </c>
      <c r="B3" s="166"/>
      <c r="C3" s="166"/>
      <c r="D3" s="166"/>
      <c r="E3" s="16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27">
        <v>4374.1415778371356</v>
      </c>
      <c r="C8" s="27">
        <v>133411.31812403264</v>
      </c>
      <c r="D8" s="27">
        <v>4324.1248561884604</v>
      </c>
      <c r="E8" s="27">
        <v>121075.4959469367</v>
      </c>
    </row>
    <row r="9" spans="1:5" ht="21" customHeight="1">
      <c r="A9" s="9" t="s">
        <v>135</v>
      </c>
      <c r="B9" s="28">
        <v>1028.7787365429426</v>
      </c>
      <c r="C9" s="28">
        <v>26895.563913625887</v>
      </c>
      <c r="D9" s="28">
        <v>1017.015025015074</v>
      </c>
      <c r="E9" s="28">
        <v>28476.420699959919</v>
      </c>
    </row>
    <row r="10" spans="1:5" ht="21" customHeight="1">
      <c r="A10" s="9" t="s">
        <v>136</v>
      </c>
      <c r="B10" s="27">
        <v>471.45967283738918</v>
      </c>
      <c r="C10" s="27">
        <v>15086.709530796454</v>
      </c>
      <c r="D10" s="27">
        <v>466.06870256236141</v>
      </c>
      <c r="E10" s="27">
        <v>16312.40458924731</v>
      </c>
    </row>
    <row r="11" spans="1:5" ht="21" customHeight="1">
      <c r="A11" s="9" t="s">
        <v>137</v>
      </c>
      <c r="B11" s="28">
        <v>320.45977494736718</v>
      </c>
      <c r="C11" s="28">
        <v>9920</v>
      </c>
      <c r="D11" s="28">
        <v>316.79543370968258</v>
      </c>
      <c r="E11" s="28">
        <v>9806.6614727171309</v>
      </c>
    </row>
    <row r="12" spans="1:5" ht="21" customHeight="1">
      <c r="A12" s="9" t="s">
        <v>138</v>
      </c>
      <c r="B12" s="27">
        <v>1840.9127545712563</v>
      </c>
      <c r="C12" s="27">
        <v>53842.827227760732</v>
      </c>
      <c r="D12" s="27">
        <v>1819.862585255426</v>
      </c>
      <c r="E12" s="27">
        <v>54595.877556253901</v>
      </c>
    </row>
    <row r="13" spans="1:5" ht="21" customHeight="1">
      <c r="A13" s="9" t="s">
        <v>139</v>
      </c>
      <c r="B13" s="28">
        <v>483.66905262729654</v>
      </c>
      <c r="C13" s="28">
        <v>14282.107640406044</v>
      </c>
      <c r="D13" s="28">
        <v>478.13847252492599</v>
      </c>
      <c r="E13" s="28">
        <v>14118.7969219553</v>
      </c>
    </row>
    <row r="14" spans="1:5" ht="21" customHeight="1">
      <c r="A14" s="9" t="s">
        <v>140</v>
      </c>
      <c r="B14" s="27">
        <v>598.52568766357388</v>
      </c>
      <c r="C14" s="27">
        <v>22187.75038822665</v>
      </c>
      <c r="D14" s="27">
        <v>591.68176361888027</v>
      </c>
      <c r="E14" s="27">
        <v>22483.907017908561</v>
      </c>
    </row>
    <row r="15" spans="1:5" ht="21" customHeight="1">
      <c r="A15" s="9" t="s">
        <v>141</v>
      </c>
      <c r="B15" s="28">
        <v>369.33616828054153</v>
      </c>
      <c r="C15" s="28">
        <v>10337.53077826253</v>
      </c>
      <c r="D15" s="28">
        <v>365.11294322141799</v>
      </c>
      <c r="E15" s="28">
        <v>9713.3804000138862</v>
      </c>
    </row>
    <row r="16" spans="1:5" ht="21" customHeight="1">
      <c r="A16" s="9" t="s">
        <v>142</v>
      </c>
      <c r="B16" s="27">
        <v>20.382674777807033</v>
      </c>
      <c r="C16" s="27">
        <v>577.99722985570179</v>
      </c>
      <c r="D16" s="27">
        <v>20.149606288212969</v>
      </c>
      <c r="E16" s="27">
        <v>542.81863931762587</v>
      </c>
    </row>
    <row r="17" spans="1:5" ht="21" customHeight="1">
      <c r="A17" s="9" t="s">
        <v>143</v>
      </c>
      <c r="B17" s="28">
        <v>1856.1453528836071</v>
      </c>
      <c r="C17" s="28">
        <v>52457.709044688083</v>
      </c>
      <c r="D17" s="28">
        <v>1834.9210043336991</v>
      </c>
      <c r="E17" s="28">
        <v>55047.630128382378</v>
      </c>
    </row>
    <row r="18" spans="1:5" ht="21" customHeight="1">
      <c r="A18" s="9" t="s">
        <v>144</v>
      </c>
      <c r="B18" s="27">
        <v>732.30537732636606</v>
      </c>
      <c r="C18" s="27">
        <v>23512.158721982112</v>
      </c>
      <c r="D18" s="27">
        <v>723.93173107651796</v>
      </c>
      <c r="E18" s="27">
        <v>22146.225966056751</v>
      </c>
    </row>
    <row r="19" spans="1:5" ht="21" customHeight="1">
      <c r="A19" s="9" t="s">
        <v>145</v>
      </c>
      <c r="B19" s="28">
        <v>589.25892521304741</v>
      </c>
      <c r="C19" s="28">
        <v>16389.038836624353</v>
      </c>
      <c r="D19" s="28">
        <v>582.520963234242</v>
      </c>
      <c r="E19" s="28">
        <v>15954.544698282551</v>
      </c>
    </row>
    <row r="20" spans="1:5" ht="21" customHeight="1">
      <c r="A20" s="9" t="s">
        <v>146</v>
      </c>
      <c r="B20" s="27">
        <v>399.73156937961147</v>
      </c>
      <c r="C20" s="27">
        <v>13393.303065780481</v>
      </c>
      <c r="D20" s="27">
        <v>396.34894200000002</v>
      </c>
      <c r="E20" s="27">
        <v>12616.58088809316</v>
      </c>
    </row>
    <row r="21" spans="1:5" ht="21" customHeight="1">
      <c r="A21" s="9" t="s">
        <v>147</v>
      </c>
      <c r="B21" s="29">
        <v>13085.10732488794</v>
      </c>
      <c r="C21" s="29">
        <v>392294.01450204168</v>
      </c>
      <c r="D21" s="29">
        <v>12936.672029028899</v>
      </c>
      <c r="E21" s="29">
        <v>382890.74492512515</v>
      </c>
    </row>
    <row r="22" spans="1:5" s="17" customFormat="1" ht="21" customHeight="1">
      <c r="A22" s="157" t="s">
        <v>148</v>
      </c>
      <c r="B22" s="158"/>
      <c r="E22" s="129" t="s">
        <v>129</v>
      </c>
    </row>
    <row r="23" spans="1:5" ht="21" customHeight="1"/>
    <row r="24" spans="1:5" ht="21" customHeight="1">
      <c r="D24" s="122"/>
      <c r="E24" s="122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A3:E3"/>
    <mergeCell ref="B6:E6"/>
    <mergeCell ref="A4:A7"/>
    <mergeCell ref="B4:C4"/>
    <mergeCell ref="D4:E4"/>
  </mergeCells>
  <hyperlinks>
    <hyperlink ref="E22" location="'Index'!A1" display="العودة إلى الفهرس" xr:uid="{F8F37D44-6C09-486A-BE26-6C4D0A86B66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7451-7A9E-4AA8-982E-A378251799CE}">
  <dimension ref="A1:F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6" s="17" customFormat="1" ht="21" customHeight="1"/>
    <row r="2" spans="1:6" s="17" customFormat="1" ht="21" customHeight="1">
      <c r="A2" s="31"/>
      <c r="B2" s="31"/>
      <c r="C2" s="31"/>
    </row>
    <row r="3" spans="1:6" s="17" customFormat="1" ht="55" customHeight="1">
      <c r="A3" s="165" t="s">
        <v>26</v>
      </c>
      <c r="B3" s="166"/>
      <c r="C3" s="166"/>
      <c r="D3" s="166"/>
      <c r="E3" s="166"/>
    </row>
    <row r="4" spans="1:6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6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6" ht="21" customHeight="1">
      <c r="A6" s="160"/>
      <c r="B6" s="162" t="s">
        <v>131</v>
      </c>
      <c r="C6" s="163"/>
      <c r="D6" s="163"/>
      <c r="E6" s="164"/>
    </row>
    <row r="7" spans="1:6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6" ht="21" customHeight="1">
      <c r="A8" s="9" t="s">
        <v>134</v>
      </c>
      <c r="B8" s="27">
        <v>3073.572640975558</v>
      </c>
      <c r="C8" s="27">
        <v>353460.85371218919</v>
      </c>
      <c r="D8" s="27">
        <v>3469.3674459508002</v>
      </c>
      <c r="E8" s="27">
        <v>378044.62960882101</v>
      </c>
      <c r="F8" s="32"/>
    </row>
    <row r="9" spans="1:6" ht="21" customHeight="1">
      <c r="A9" s="9" t="s">
        <v>135</v>
      </c>
      <c r="B9" s="28">
        <v>132.81145888999973</v>
      </c>
      <c r="C9" s="28">
        <v>12085.842758989987</v>
      </c>
      <c r="D9" s="28">
        <v>162.623671111617</v>
      </c>
      <c r="E9" s="28">
        <v>16372.1520072474</v>
      </c>
      <c r="F9" s="32"/>
    </row>
    <row r="10" spans="1:6" ht="21" customHeight="1">
      <c r="A10" s="9" t="s">
        <v>136</v>
      </c>
      <c r="B10" s="27">
        <v>255.45144819999993</v>
      </c>
      <c r="C10" s="27">
        <v>24267.887578999998</v>
      </c>
      <c r="D10" s="27">
        <v>296.146053985668</v>
      </c>
      <c r="E10" s="27">
        <v>28375.413389280198</v>
      </c>
      <c r="F10" s="32"/>
    </row>
    <row r="11" spans="1:6" ht="21" customHeight="1">
      <c r="A11" s="9" t="s">
        <v>137</v>
      </c>
      <c r="B11" s="28">
        <v>963.56459319217811</v>
      </c>
      <c r="C11" s="28">
        <v>93465.765539641288</v>
      </c>
      <c r="D11" s="28">
        <v>1003.76948721156</v>
      </c>
      <c r="E11" s="28">
        <v>103383.544362004</v>
      </c>
      <c r="F11" s="32"/>
    </row>
    <row r="12" spans="1:6" ht="21" customHeight="1">
      <c r="A12" s="9" t="s">
        <v>138</v>
      </c>
      <c r="B12" s="27">
        <v>763.10390517716428</v>
      </c>
      <c r="C12" s="27">
        <v>70968.663181476251</v>
      </c>
      <c r="D12" s="27">
        <v>852.96288275131701</v>
      </c>
      <c r="E12" s="27">
        <v>81479.841729644701</v>
      </c>
      <c r="F12" s="32"/>
    </row>
    <row r="13" spans="1:6" ht="21" customHeight="1">
      <c r="A13" s="9" t="s">
        <v>139</v>
      </c>
      <c r="B13" s="28">
        <v>525.54333318042802</v>
      </c>
      <c r="C13" s="28">
        <v>45196.726653516809</v>
      </c>
      <c r="D13" s="28">
        <v>593.78228837030497</v>
      </c>
      <c r="E13" s="28">
        <v>54217.865645501603</v>
      </c>
      <c r="F13" s="32"/>
    </row>
    <row r="14" spans="1:6" ht="21" customHeight="1">
      <c r="A14" s="9" t="s">
        <v>140</v>
      </c>
      <c r="B14" s="27">
        <v>499.69781916825832</v>
      </c>
      <c r="C14" s="27">
        <v>49470.084097657578</v>
      </c>
      <c r="D14" s="27">
        <v>547.21120803343001</v>
      </c>
      <c r="E14" s="27">
        <v>54870.2968129808</v>
      </c>
      <c r="F14" s="32"/>
    </row>
    <row r="15" spans="1:6" ht="21" customHeight="1">
      <c r="A15" s="9" t="s">
        <v>141</v>
      </c>
      <c r="B15" s="28">
        <v>234.67794152628787</v>
      </c>
      <c r="C15" s="28">
        <v>20651.658854313329</v>
      </c>
      <c r="D15" s="28">
        <v>232.39773166939901</v>
      </c>
      <c r="E15" s="28">
        <v>22886.4910052983</v>
      </c>
      <c r="F15" s="32"/>
    </row>
    <row r="16" spans="1:6" ht="21" customHeight="1">
      <c r="A16" s="9" t="s">
        <v>171</v>
      </c>
      <c r="B16" s="27">
        <v>7.9015776087999967</v>
      </c>
      <c r="C16" s="27">
        <v>568.91358783359976</v>
      </c>
      <c r="D16" s="27">
        <v>7.50086834012665</v>
      </c>
      <c r="E16" s="27">
        <v>626.98729758895001</v>
      </c>
      <c r="F16" s="32"/>
    </row>
    <row r="17" spans="1:6" ht="21" customHeight="1">
      <c r="A17" s="9" t="s">
        <v>143</v>
      </c>
      <c r="B17" s="28">
        <v>12.654441379310349</v>
      </c>
      <c r="C17" s="28">
        <v>1202.1719310344829</v>
      </c>
      <c r="D17" s="28">
        <v>20.572941381314202</v>
      </c>
      <c r="E17" s="28">
        <v>1815.4287740162599</v>
      </c>
      <c r="F17" s="32"/>
    </row>
    <row r="18" spans="1:6" ht="21" customHeight="1">
      <c r="A18" s="9" t="s">
        <v>144</v>
      </c>
      <c r="B18" s="27">
        <v>384.71298965827197</v>
      </c>
      <c r="C18" s="27">
        <v>31304.483080544553</v>
      </c>
      <c r="D18" s="27">
        <v>356.718802787507</v>
      </c>
      <c r="E18" s="27">
        <v>34995.728351540602</v>
      </c>
      <c r="F18" s="32"/>
    </row>
    <row r="19" spans="1:6" ht="21" customHeight="1">
      <c r="A19" s="9" t="s">
        <v>145</v>
      </c>
      <c r="B19" s="28">
        <v>80.000415251493138</v>
      </c>
      <c r="C19" s="28">
        <v>7308.7880840261778</v>
      </c>
      <c r="D19" s="28">
        <v>89.615942882870002</v>
      </c>
      <c r="E19" s="28">
        <v>8072.337052588</v>
      </c>
      <c r="F19" s="32"/>
    </row>
    <row r="20" spans="1:6" ht="21" customHeight="1">
      <c r="A20" s="9" t="s">
        <v>146</v>
      </c>
      <c r="B20" s="27">
        <v>109.37689571418954</v>
      </c>
      <c r="C20" s="27">
        <v>10828.312675704763</v>
      </c>
      <c r="D20" s="27">
        <v>127.63786760698299</v>
      </c>
      <c r="E20" s="27">
        <v>11955.998811294299</v>
      </c>
      <c r="F20" s="32"/>
    </row>
    <row r="21" spans="1:6" ht="21" customHeight="1">
      <c r="A21" s="9" t="s">
        <v>172</v>
      </c>
      <c r="B21" s="29">
        <v>7043.0694599219387</v>
      </c>
      <c r="C21" s="29">
        <v>720780.15173592803</v>
      </c>
      <c r="D21" s="29">
        <v>7760.3071920828961</v>
      </c>
      <c r="E21" s="29">
        <v>797096.71484780614</v>
      </c>
    </row>
    <row r="22" spans="1:6" s="17" customFormat="1" ht="21" customHeight="1">
      <c r="A22" s="157" t="s">
        <v>148</v>
      </c>
      <c r="B22" s="158"/>
      <c r="E22" s="129" t="s">
        <v>129</v>
      </c>
    </row>
    <row r="23" spans="1:6" ht="21" customHeight="1"/>
    <row r="24" spans="1:6" ht="21" customHeight="1">
      <c r="B24" s="33"/>
      <c r="C24" s="33"/>
    </row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E3"/>
    <mergeCell ref="A22:B22"/>
    <mergeCell ref="B4:C4"/>
    <mergeCell ref="D4:E4"/>
    <mergeCell ref="A4:A7"/>
    <mergeCell ref="B6:E6"/>
  </mergeCells>
  <hyperlinks>
    <hyperlink ref="E22" location="'Index'!A1" display="العودة إلى الفهرس" xr:uid="{5C26533B-7735-49DB-BDA5-B186890C1826}"/>
  </hyperlinks>
  <pageMargins left="0.7" right="0.7" top="0.75" bottom="0.75" header="0.3" footer="0.3"/>
  <pageSetup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64D7-1D8A-40FA-BF46-6061ED2788C7}">
  <dimension ref="A1:F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5" s="17" customFormat="1" ht="21" customHeight="1"/>
    <row r="2" spans="1:5" s="17" customFormat="1" ht="21" customHeight="1">
      <c r="A2" s="31"/>
      <c r="B2" s="31"/>
      <c r="C2" s="31"/>
    </row>
    <row r="3" spans="1:5" s="17" customFormat="1" ht="55" customHeight="1">
      <c r="A3" s="165" t="s">
        <v>26</v>
      </c>
      <c r="B3" s="166"/>
      <c r="C3" s="166"/>
      <c r="D3" s="166"/>
      <c r="E3" s="166"/>
    </row>
    <row r="4" spans="1:5" s="34" customFormat="1" ht="21" customHeight="1">
      <c r="A4" s="159" t="s">
        <v>149</v>
      </c>
      <c r="B4" s="162">
        <v>2023</v>
      </c>
      <c r="C4" s="164"/>
      <c r="D4" s="162">
        <v>2024</v>
      </c>
      <c r="E4" s="164"/>
    </row>
    <row r="5" spans="1:5" s="34" customFormat="1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s="34" customFormat="1" ht="21" customHeight="1">
      <c r="A6" s="160"/>
      <c r="B6" s="162" t="s">
        <v>131</v>
      </c>
      <c r="C6" s="163"/>
      <c r="D6" s="163"/>
      <c r="E6" s="164"/>
    </row>
    <row r="7" spans="1:5" s="34" customFormat="1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s="34" customFormat="1" ht="21" customHeight="1">
      <c r="A8" s="9" t="s">
        <v>164</v>
      </c>
      <c r="B8" s="27">
        <v>2587.6046981851973</v>
      </c>
      <c r="C8" s="27">
        <v>299581.35958678834</v>
      </c>
      <c r="D8" s="27">
        <v>2853.39776457073</v>
      </c>
      <c r="E8" s="27">
        <v>329266.26776392898</v>
      </c>
    </row>
    <row r="9" spans="1:5" s="34" customFormat="1" ht="21" customHeight="1">
      <c r="A9" s="9" t="s">
        <v>170</v>
      </c>
      <c r="B9" s="28">
        <v>1959.7153231036139</v>
      </c>
      <c r="C9" s="28">
        <v>207776.6172716062</v>
      </c>
      <c r="D9" s="28">
        <v>2200.6134893287117</v>
      </c>
      <c r="E9" s="28">
        <v>232209.78556863099</v>
      </c>
    </row>
    <row r="10" spans="1:5" s="34" customFormat="1" ht="21" customHeight="1">
      <c r="A10" s="9" t="s">
        <v>314</v>
      </c>
      <c r="B10" s="27">
        <v>717.70764686362759</v>
      </c>
      <c r="C10" s="27">
        <v>69134.953595741463</v>
      </c>
      <c r="D10" s="27">
        <v>805.07544887461097</v>
      </c>
      <c r="E10" s="27">
        <v>77855.039553923998</v>
      </c>
    </row>
    <row r="11" spans="1:5" s="34" customFormat="1" ht="21" customHeight="1">
      <c r="A11" s="9" t="s">
        <v>166</v>
      </c>
      <c r="B11" s="28">
        <v>653.7030630795748</v>
      </c>
      <c r="C11" s="28">
        <v>58740.839470425919</v>
      </c>
      <c r="D11" s="28">
        <v>672.23677911685195</v>
      </c>
      <c r="E11" s="28">
        <v>63491.999542437501</v>
      </c>
    </row>
    <row r="12" spans="1:5" s="34" customFormat="1" ht="21" customHeight="1">
      <c r="A12" s="9" t="s">
        <v>167</v>
      </c>
      <c r="B12" s="27">
        <v>353.1283537268846</v>
      </c>
      <c r="C12" s="27">
        <v>30165.407186685534</v>
      </c>
      <c r="D12" s="27">
        <v>391.74523407630602</v>
      </c>
      <c r="E12" s="27">
        <v>33359.335297717698</v>
      </c>
    </row>
    <row r="13" spans="1:5" s="34" customFormat="1" ht="21" customHeight="1">
      <c r="A13" s="9" t="s">
        <v>169</v>
      </c>
      <c r="B13" s="28">
        <v>181.04251506594866</v>
      </c>
      <c r="C13" s="28">
        <v>16476.868722924992</v>
      </c>
      <c r="D13" s="28">
        <v>200.44716271420501</v>
      </c>
      <c r="E13" s="28">
        <v>18221.447664027699</v>
      </c>
    </row>
    <row r="14" spans="1:5" s="34" customFormat="1" ht="21" customHeight="1">
      <c r="A14" s="9" t="s">
        <v>173</v>
      </c>
      <c r="B14" s="27">
        <v>90.294787719162855</v>
      </c>
      <c r="C14" s="27">
        <v>3967.1627692620586</v>
      </c>
      <c r="D14" s="27">
        <v>94.8965233312409</v>
      </c>
      <c r="E14" s="27">
        <v>4247.0652020581401</v>
      </c>
    </row>
    <row r="15" spans="1:5" s="34" customFormat="1" ht="21" customHeight="1">
      <c r="A15" s="9" t="s">
        <v>168</v>
      </c>
      <c r="B15" s="28">
        <v>59.770498187630238</v>
      </c>
      <c r="C15" s="28">
        <v>1841.1767011847101</v>
      </c>
      <c r="D15" s="28">
        <v>53.630281538044898</v>
      </c>
      <c r="E15" s="28">
        <v>1610.6118414299301</v>
      </c>
    </row>
    <row r="16" spans="1:5" s="34" customFormat="1" ht="21" customHeight="1">
      <c r="A16" s="9" t="s">
        <v>159</v>
      </c>
      <c r="B16" s="27">
        <v>440.10257399030036</v>
      </c>
      <c r="C16" s="27">
        <v>33095.766431308752</v>
      </c>
      <c r="D16" s="27">
        <v>488.26450853218995</v>
      </c>
      <c r="E16" s="27">
        <v>36835.162413651124</v>
      </c>
    </row>
    <row r="17" spans="1:6" s="35" customFormat="1" ht="21" customHeight="1">
      <c r="A17" s="9" t="s">
        <v>172</v>
      </c>
      <c r="B17" s="84">
        <v>7043.0694599219405</v>
      </c>
      <c r="C17" s="84">
        <v>720780.15173592791</v>
      </c>
      <c r="D17" s="84">
        <v>7760.3071920828907</v>
      </c>
      <c r="E17" s="84">
        <v>797096.71484780614</v>
      </c>
      <c r="F17" s="34"/>
    </row>
    <row r="18" spans="1:6" s="17" customFormat="1" ht="21" customHeight="1">
      <c r="A18" s="157" t="s">
        <v>148</v>
      </c>
      <c r="B18" s="158"/>
      <c r="E18" s="129" t="s">
        <v>129</v>
      </c>
    </row>
    <row r="19" spans="1:6" ht="21" customHeight="1"/>
    <row r="20" spans="1:6" ht="21" customHeight="1">
      <c r="B20" s="25"/>
      <c r="D20" s="112"/>
      <c r="E20" s="112"/>
    </row>
    <row r="21" spans="1:6" ht="21" customHeight="1">
      <c r="B21" s="26"/>
    </row>
    <row r="22" spans="1:6" ht="21" customHeight="1">
      <c r="B22" s="26"/>
      <c r="C22" s="26"/>
    </row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18:B18"/>
    <mergeCell ref="A3:E3"/>
    <mergeCell ref="B4:C4"/>
    <mergeCell ref="D4:E4"/>
    <mergeCell ref="A4:A7"/>
    <mergeCell ref="B6:E6"/>
  </mergeCells>
  <hyperlinks>
    <hyperlink ref="E18" location="'Index'!A1" display="العودة إلى الفهرس" xr:uid="{EF666338-B383-4963-890A-92054B9DB860}"/>
  </hyperlinks>
  <pageMargins left="0.7" right="0.7" top="0.75" bottom="0.75" header="0.3" footer="0.3"/>
  <pageSetup scale="6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C138-B124-4FD1-B293-78BD68408D86}">
  <dimension ref="A1:E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5" s="17" customFormat="1" ht="21" customHeight="1"/>
    <row r="2" spans="1:5" s="17" customFormat="1" ht="21" customHeight="1">
      <c r="A2" s="31"/>
      <c r="B2" s="31"/>
      <c r="C2" s="31"/>
    </row>
    <row r="3" spans="1:5" s="17" customFormat="1" ht="55" customHeight="1">
      <c r="A3" s="165" t="s">
        <v>29</v>
      </c>
      <c r="B3" s="166"/>
      <c r="C3" s="166"/>
      <c r="D3" s="166"/>
      <c r="E3" s="16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27">
        <v>1365.6342875364414</v>
      </c>
      <c r="C8" s="27">
        <v>165296.37416341089</v>
      </c>
      <c r="D8" s="27">
        <v>1429.2019527136199</v>
      </c>
      <c r="E8" s="27">
        <v>172990.60438901299</v>
      </c>
    </row>
    <row r="9" spans="1:5" ht="21" customHeight="1">
      <c r="A9" s="9" t="s">
        <v>135</v>
      </c>
      <c r="B9" s="28">
        <v>50.487228476376714</v>
      </c>
      <c r="C9" s="28">
        <v>5553.5951324014386</v>
      </c>
      <c r="D9" s="28">
        <v>73.829128735245007</v>
      </c>
      <c r="E9" s="28">
        <v>8121.2041627233702</v>
      </c>
    </row>
    <row r="10" spans="1:5" ht="21" customHeight="1">
      <c r="A10" s="9" t="s">
        <v>136</v>
      </c>
      <c r="B10" s="27">
        <v>74.332880643871064</v>
      </c>
      <c r="C10" s="27">
        <v>7804.9524676064621</v>
      </c>
      <c r="D10" s="27">
        <v>86.692028862979996</v>
      </c>
      <c r="E10" s="27">
        <v>9102.6630302133708</v>
      </c>
    </row>
    <row r="11" spans="1:5" ht="21" customHeight="1">
      <c r="A11" s="9" t="s">
        <v>137</v>
      </c>
      <c r="B11" s="28">
        <v>341.04720709936726</v>
      </c>
      <c r="C11" s="28">
        <v>40243.570437725335</v>
      </c>
      <c r="D11" s="28">
        <v>384.378748951744</v>
      </c>
      <c r="E11" s="28">
        <v>45356.692374720202</v>
      </c>
    </row>
    <row r="12" spans="1:5" ht="21" customHeight="1">
      <c r="A12" s="9" t="s">
        <v>138</v>
      </c>
      <c r="B12" s="27">
        <v>217.6179296852678</v>
      </c>
      <c r="C12" s="27">
        <v>25026.061913805795</v>
      </c>
      <c r="D12" s="27">
        <v>257.25102500235698</v>
      </c>
      <c r="E12" s="27">
        <v>29583.867872678202</v>
      </c>
    </row>
    <row r="13" spans="1:5" ht="21" customHeight="1">
      <c r="A13" s="9" t="s">
        <v>139</v>
      </c>
      <c r="B13" s="28">
        <v>282.90046569836079</v>
      </c>
      <c r="C13" s="28">
        <v>26875.544241344276</v>
      </c>
      <c r="D13" s="28">
        <v>336.02502978950002</v>
      </c>
      <c r="E13" s="28">
        <v>31922.377830002501</v>
      </c>
    </row>
    <row r="14" spans="1:5" ht="21" customHeight="1">
      <c r="A14" s="9" t="s">
        <v>140</v>
      </c>
      <c r="B14" s="27">
        <v>107.92647439989366</v>
      </c>
      <c r="C14" s="27">
        <v>12735.323979187453</v>
      </c>
      <c r="D14" s="27">
        <v>118.957174322499</v>
      </c>
      <c r="E14" s="27">
        <v>14036.946570054901</v>
      </c>
    </row>
    <row r="15" spans="1:5" ht="21" customHeight="1">
      <c r="A15" s="9" t="s">
        <v>141</v>
      </c>
      <c r="B15" s="28">
        <v>43.167626566555796</v>
      </c>
      <c r="C15" s="28">
        <v>4791.606548887693</v>
      </c>
      <c r="D15" s="28">
        <v>47.579603675999998</v>
      </c>
      <c r="E15" s="28">
        <v>5281.3360098674902</v>
      </c>
    </row>
    <row r="16" spans="1:5" ht="21" customHeight="1">
      <c r="A16" s="9" t="s">
        <v>171</v>
      </c>
      <c r="B16" s="27">
        <v>1.01671908701222</v>
      </c>
      <c r="C16" s="27">
        <v>91.504717831099796</v>
      </c>
      <c r="D16" s="27">
        <v>1.120633564</v>
      </c>
      <c r="E16" s="27">
        <v>100.85702079375</v>
      </c>
    </row>
    <row r="17" spans="1:5" ht="21" customHeight="1">
      <c r="A17" s="9" t="s">
        <v>143</v>
      </c>
      <c r="B17" s="28">
        <v>3.6908787356321855</v>
      </c>
      <c r="C17" s="28">
        <v>369.08787356321852</v>
      </c>
      <c r="D17" s="28">
        <v>6.0681075487999996</v>
      </c>
      <c r="E17" s="28">
        <v>606.810754825</v>
      </c>
    </row>
    <row r="18" spans="1:5" ht="21" customHeight="1">
      <c r="A18" s="9" t="s">
        <v>144</v>
      </c>
      <c r="B18" s="27">
        <v>38.923493449773616</v>
      </c>
      <c r="C18" s="27">
        <v>4476.2017467239657</v>
      </c>
      <c r="D18" s="27">
        <v>45.214636628289902</v>
      </c>
      <c r="E18" s="27">
        <v>5199.6832122533497</v>
      </c>
    </row>
    <row r="19" spans="1:5" ht="21" customHeight="1">
      <c r="A19" s="9" t="s">
        <v>145</v>
      </c>
      <c r="B19" s="28">
        <v>34.065345923169701</v>
      </c>
      <c r="C19" s="28">
        <v>3236.2078627011215</v>
      </c>
      <c r="D19" s="28">
        <v>37.547018152755001</v>
      </c>
      <c r="E19" s="28">
        <v>3566.9667253442799</v>
      </c>
    </row>
    <row r="20" spans="1:5" ht="21" customHeight="1">
      <c r="A20" s="9" t="s">
        <v>146</v>
      </c>
      <c r="B20" s="27">
        <v>26.794160883474781</v>
      </c>
      <c r="C20" s="27">
        <v>3081.3285015995998</v>
      </c>
      <c r="D20" s="27">
        <v>29.5326766229479</v>
      </c>
      <c r="E20" s="27">
        <v>3396.25781143934</v>
      </c>
    </row>
    <row r="21" spans="1:5" ht="21" customHeight="1">
      <c r="A21" s="9" t="s">
        <v>172</v>
      </c>
      <c r="B21" s="21">
        <v>2587.6046981851973</v>
      </c>
      <c r="C21" s="21">
        <v>299581.35958678834</v>
      </c>
      <c r="D21" s="21">
        <v>2853.3977645707373</v>
      </c>
      <c r="E21" s="21">
        <v>329266.2677639288</v>
      </c>
    </row>
    <row r="22" spans="1:5" s="17" customFormat="1" ht="21" customHeight="1">
      <c r="A22" s="157" t="s">
        <v>148</v>
      </c>
      <c r="B22" s="158"/>
      <c r="E22" s="129" t="s">
        <v>129</v>
      </c>
    </row>
    <row r="23" spans="1:5" ht="21" customHeight="1"/>
    <row r="24" spans="1:5" ht="21" customHeight="1">
      <c r="B24" s="33"/>
      <c r="C24" s="33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B4:C4"/>
    <mergeCell ref="D4:E4"/>
    <mergeCell ref="A4:A7"/>
    <mergeCell ref="A3:E3"/>
    <mergeCell ref="B6:E6"/>
  </mergeCells>
  <hyperlinks>
    <hyperlink ref="E22" location="'Index'!A1" display="العودة إلى الفهرس" xr:uid="{76B20CC3-793E-4B1B-A4AE-C72EB5E506E1}"/>
  </hyperlinks>
  <pageMargins left="0.7" right="0.7" top="0.75" bottom="0.75" header="0.3" footer="0.3"/>
  <pageSetup scale="5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83F6-AAA6-4210-944A-5BD0A5A5A9E7}">
  <dimension ref="A1:E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5" s="17" customFormat="1" ht="21" customHeight="1"/>
    <row r="2" spans="1:5" s="17" customFormat="1" ht="21" customHeight="1">
      <c r="A2" s="31"/>
      <c r="B2" s="31"/>
      <c r="C2" s="31"/>
    </row>
    <row r="3" spans="1:5" s="17" customFormat="1" ht="55" customHeight="1">
      <c r="A3" s="175" t="s">
        <v>31</v>
      </c>
      <c r="B3" s="176"/>
      <c r="C3" s="176"/>
      <c r="D3" s="176"/>
      <c r="E3" s="17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27">
        <v>812.34973337054896</v>
      </c>
      <c r="C8" s="27">
        <v>90983.170137501482</v>
      </c>
      <c r="D8" s="27">
        <v>867.72144224001897</v>
      </c>
      <c r="E8" s="27">
        <v>97635.584499825898</v>
      </c>
    </row>
    <row r="9" spans="1:5" ht="21" customHeight="1">
      <c r="A9" s="9" t="s">
        <v>135</v>
      </c>
      <c r="B9" s="28">
        <v>29.451805396946444</v>
      </c>
      <c r="C9" s="28">
        <v>2797.9215127099123</v>
      </c>
      <c r="D9" s="28">
        <v>43.377563117113098</v>
      </c>
      <c r="E9" s="28">
        <v>4120.8684963402502</v>
      </c>
    </row>
    <row r="10" spans="1:5" ht="21" customHeight="1">
      <c r="A10" s="9" t="s">
        <v>136</v>
      </c>
      <c r="B10" s="27">
        <v>108.63582516645801</v>
      </c>
      <c r="C10" s="27">
        <v>10863.5825166458</v>
      </c>
      <c r="D10" s="27">
        <v>131.17499462027399</v>
      </c>
      <c r="E10" s="27">
        <v>13117.499465068</v>
      </c>
    </row>
    <row r="11" spans="1:5" ht="21" customHeight="1">
      <c r="A11" s="9" t="s">
        <v>137</v>
      </c>
      <c r="B11" s="28">
        <v>223.48806154841449</v>
      </c>
      <c r="C11" s="28">
        <v>23872.100782355443</v>
      </c>
      <c r="D11" s="28">
        <v>239.92202948651001</v>
      </c>
      <c r="E11" s="28">
        <v>25627.511504517101</v>
      </c>
    </row>
    <row r="12" spans="1:5" ht="21" customHeight="1">
      <c r="A12" s="9" t="s">
        <v>138</v>
      </c>
      <c r="B12" s="27">
        <v>138.58785878835803</v>
      </c>
      <c r="C12" s="27">
        <v>13165.846584894014</v>
      </c>
      <c r="D12" s="27">
        <v>165.11052426995499</v>
      </c>
      <c r="E12" s="27">
        <v>15685.499805940801</v>
      </c>
    </row>
    <row r="13" spans="1:5" ht="21" customHeight="1">
      <c r="A13" s="9" t="s">
        <v>139</v>
      </c>
      <c r="B13" s="28">
        <v>64.039308413581892</v>
      </c>
      <c r="C13" s="28">
        <v>6083.7342992902795</v>
      </c>
      <c r="D13" s="28">
        <v>92.483606042999298</v>
      </c>
      <c r="E13" s="28">
        <v>8785.9425759999995</v>
      </c>
    </row>
    <row r="14" spans="1:5" ht="21" customHeight="1">
      <c r="A14" s="9" t="s">
        <v>140</v>
      </c>
      <c r="B14" s="27">
        <v>182.09256589746434</v>
      </c>
      <c r="C14" s="27">
        <v>19119.719419233756</v>
      </c>
      <c r="D14" s="27">
        <v>203.11039811666899</v>
      </c>
      <c r="E14" s="27">
        <v>21326.591800544898</v>
      </c>
    </row>
    <row r="15" spans="1:5" ht="21" customHeight="1">
      <c r="A15" s="9" t="s">
        <v>141</v>
      </c>
      <c r="B15" s="28">
        <v>132.54027659716357</v>
      </c>
      <c r="C15" s="28">
        <v>13386.56793631352</v>
      </c>
      <c r="D15" s="28">
        <v>147.838590837</v>
      </c>
      <c r="E15" s="28">
        <v>14931.6976739562</v>
      </c>
    </row>
    <row r="16" spans="1:5" ht="21" customHeight="1">
      <c r="A16" s="9" t="s">
        <v>171</v>
      </c>
      <c r="B16" s="27">
        <v>1.7288042784999802</v>
      </c>
      <c r="C16" s="27">
        <v>146.94836367249832</v>
      </c>
      <c r="D16" s="27">
        <v>1.92834959242665</v>
      </c>
      <c r="E16" s="27">
        <v>163.90971534719901</v>
      </c>
    </row>
    <row r="17" spans="1:5" ht="21" customHeight="1">
      <c r="A17" s="9" t="s">
        <v>143</v>
      </c>
      <c r="B17" s="28">
        <v>2.6363419540229893</v>
      </c>
      <c r="C17" s="28">
        <v>237.27077586206903</v>
      </c>
      <c r="D17" s="28">
        <v>6.2739721287842398</v>
      </c>
      <c r="E17" s="28">
        <v>564.65749159999996</v>
      </c>
    </row>
    <row r="18" spans="1:5" ht="21" customHeight="1">
      <c r="A18" s="9" t="s">
        <v>144</v>
      </c>
      <c r="B18" s="27">
        <v>227.4009947462101</v>
      </c>
      <c r="C18" s="27">
        <v>23422.302458859642</v>
      </c>
      <c r="D18" s="27">
        <v>260.66485726590599</v>
      </c>
      <c r="E18" s="27">
        <v>26125.7957083527</v>
      </c>
    </row>
    <row r="19" spans="1:5" ht="21" customHeight="1">
      <c r="A19" s="9" t="s">
        <v>145</v>
      </c>
      <c r="B19" s="28">
        <v>16.274094505640633</v>
      </c>
      <c r="C19" s="28">
        <v>1546.0389780358601</v>
      </c>
      <c r="D19" s="28">
        <v>18.152513792815</v>
      </c>
      <c r="E19" s="28">
        <v>1724.4888099437101</v>
      </c>
    </row>
    <row r="20" spans="1:5" ht="21" customHeight="1">
      <c r="A20" s="9" t="s">
        <v>146</v>
      </c>
      <c r="B20" s="27">
        <v>20.489652440304244</v>
      </c>
      <c r="C20" s="27">
        <v>2151.4135062319456</v>
      </c>
      <c r="D20" s="27">
        <v>22.85464781824</v>
      </c>
      <c r="E20" s="27">
        <v>2399.7380211945001</v>
      </c>
    </row>
    <row r="21" spans="1:5" ht="21" customHeight="1">
      <c r="A21" s="9" t="s">
        <v>172</v>
      </c>
      <c r="B21" s="21">
        <v>1959.7153231036139</v>
      </c>
      <c r="C21" s="21">
        <v>207776.6172716062</v>
      </c>
      <c r="D21" s="21">
        <v>2200.6134893287117</v>
      </c>
      <c r="E21" s="21">
        <v>232209.78556863128</v>
      </c>
    </row>
    <row r="22" spans="1:5" s="17" customFormat="1" ht="21" customHeight="1">
      <c r="A22" s="157" t="s">
        <v>148</v>
      </c>
      <c r="B22" s="158"/>
      <c r="E22" s="129" t="s">
        <v>129</v>
      </c>
    </row>
    <row r="23" spans="1:5" ht="21" customHeight="1">
      <c r="B23" s="33"/>
      <c r="C23" s="33"/>
    </row>
    <row r="24" spans="1:5" ht="21" customHeight="1">
      <c r="E24" s="111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A3:E3"/>
    <mergeCell ref="B4:C4"/>
    <mergeCell ref="D4:E4"/>
    <mergeCell ref="A4:A7"/>
    <mergeCell ref="B6:E6"/>
  </mergeCells>
  <hyperlinks>
    <hyperlink ref="E22" location="'Index'!A1" display="العودة إلى الفهرس" xr:uid="{ACAD9249-4957-45EE-A394-61C40B9C9A52}"/>
  </hyperlinks>
  <pageMargins left="0.7" right="0.7" top="0.75" bottom="0.75" header="0.3" footer="0.3"/>
  <pageSetup scale="5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40DF-B994-44AD-BDA0-3A700793EAA9}">
  <dimension ref="A1:H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8" s="17" customFormat="1" ht="21" customHeight="1">
      <c r="D1" s="30"/>
    </row>
    <row r="2" spans="1:8" s="17" customFormat="1" ht="21" customHeight="1">
      <c r="A2" s="31"/>
      <c r="B2" s="31"/>
      <c r="C2" s="31"/>
      <c r="D2" s="30"/>
    </row>
    <row r="3" spans="1:8" s="17" customFormat="1" ht="55" customHeight="1">
      <c r="A3" s="175" t="s">
        <v>33</v>
      </c>
      <c r="B3" s="176"/>
      <c r="C3" s="176"/>
      <c r="D3" s="176"/>
      <c r="E3" s="176"/>
    </row>
    <row r="4" spans="1:8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8" ht="21" customHeight="1">
      <c r="A5" s="160"/>
      <c r="B5" s="15" t="s">
        <v>283</v>
      </c>
      <c r="C5" s="15" t="s">
        <v>284</v>
      </c>
      <c r="D5" s="15" t="s">
        <v>283</v>
      </c>
      <c r="E5" s="15" t="s">
        <v>284</v>
      </c>
    </row>
    <row r="6" spans="1:8" ht="21" customHeight="1">
      <c r="A6" s="160"/>
      <c r="B6" s="162" t="s">
        <v>131</v>
      </c>
      <c r="C6" s="163"/>
      <c r="D6" s="163"/>
      <c r="E6" s="164"/>
    </row>
    <row r="7" spans="1:8" ht="21" customHeight="1">
      <c r="A7" s="161"/>
      <c r="B7" s="16" t="s">
        <v>174</v>
      </c>
      <c r="C7" s="16" t="s">
        <v>132</v>
      </c>
      <c r="D7" s="16" t="s">
        <v>174</v>
      </c>
      <c r="E7" s="16" t="s">
        <v>132</v>
      </c>
    </row>
    <row r="8" spans="1:8" ht="21" customHeight="1">
      <c r="A8" s="9" t="s">
        <v>134</v>
      </c>
      <c r="B8" s="10">
        <v>53914</v>
      </c>
      <c r="C8" s="10">
        <v>3073.572640975558</v>
      </c>
      <c r="D8" s="10">
        <v>54184</v>
      </c>
      <c r="E8" s="10">
        <v>3104.31</v>
      </c>
      <c r="G8" s="33"/>
      <c r="H8" s="33"/>
    </row>
    <row r="9" spans="1:8" ht="21" customHeight="1">
      <c r="A9" s="9" t="s">
        <v>135</v>
      </c>
      <c r="B9" s="11">
        <v>2702</v>
      </c>
      <c r="C9" s="11">
        <v>132.81145888999973</v>
      </c>
      <c r="D9" s="11">
        <v>2716</v>
      </c>
      <c r="E9" s="11">
        <v>134.13999999999999</v>
      </c>
      <c r="G9" s="33"/>
      <c r="H9" s="33"/>
    </row>
    <row r="10" spans="1:8" ht="21" customHeight="1">
      <c r="A10" s="9" t="s">
        <v>136</v>
      </c>
      <c r="B10" s="10">
        <v>6149</v>
      </c>
      <c r="C10" s="10">
        <v>255.45144819999993</v>
      </c>
      <c r="D10" s="10">
        <v>6180</v>
      </c>
      <c r="E10" s="10">
        <v>258.01</v>
      </c>
      <c r="G10" s="33"/>
      <c r="H10" s="33"/>
    </row>
    <row r="11" spans="1:8" ht="21" customHeight="1">
      <c r="A11" s="9" t="s">
        <v>137</v>
      </c>
      <c r="B11" s="11">
        <v>14790</v>
      </c>
      <c r="C11" s="11">
        <v>963.56459319217811</v>
      </c>
      <c r="D11" s="11">
        <v>14864</v>
      </c>
      <c r="E11" s="11">
        <v>973.2</v>
      </c>
      <c r="G11" s="33"/>
      <c r="H11" s="33"/>
    </row>
    <row r="12" spans="1:8" ht="21" customHeight="1">
      <c r="A12" s="9" t="s">
        <v>138</v>
      </c>
      <c r="B12" s="10">
        <v>12133</v>
      </c>
      <c r="C12" s="10">
        <v>763.10390517716428</v>
      </c>
      <c r="D12" s="10">
        <v>12194</v>
      </c>
      <c r="E12" s="10">
        <v>770.73</v>
      </c>
      <c r="G12" s="33"/>
      <c r="H12" s="33"/>
    </row>
    <row r="13" spans="1:8" ht="21" customHeight="1">
      <c r="A13" s="9" t="s">
        <v>139</v>
      </c>
      <c r="B13" s="11">
        <v>8749</v>
      </c>
      <c r="C13" s="11">
        <v>525.54333318042802</v>
      </c>
      <c r="D13" s="11">
        <v>8793</v>
      </c>
      <c r="E13" s="11">
        <v>530.79999999999995</v>
      </c>
      <c r="G13" s="33"/>
      <c r="H13" s="33"/>
    </row>
    <row r="14" spans="1:8" ht="21" customHeight="1">
      <c r="A14" s="9" t="s">
        <v>140</v>
      </c>
      <c r="B14" s="10">
        <v>9239</v>
      </c>
      <c r="C14" s="10">
        <v>499.69781916825832</v>
      </c>
      <c r="D14" s="10">
        <v>9285</v>
      </c>
      <c r="E14" s="10">
        <v>504.69</v>
      </c>
      <c r="G14" s="33"/>
      <c r="H14" s="33"/>
    </row>
    <row r="15" spans="1:8" ht="21" customHeight="1">
      <c r="A15" s="9" t="s">
        <v>141</v>
      </c>
      <c r="B15" s="11">
        <v>3390</v>
      </c>
      <c r="C15" s="11">
        <v>234.67794152628787</v>
      </c>
      <c r="D15" s="11">
        <v>3407</v>
      </c>
      <c r="E15" s="11">
        <v>237.02</v>
      </c>
      <c r="G15" s="33"/>
      <c r="H15" s="33"/>
    </row>
    <row r="16" spans="1:8" ht="21" customHeight="1">
      <c r="A16" s="9" t="s">
        <v>171</v>
      </c>
      <c r="B16" s="10">
        <v>93</v>
      </c>
      <c r="C16" s="10">
        <v>7.9015776087999967</v>
      </c>
      <c r="D16" s="10">
        <v>93</v>
      </c>
      <c r="E16" s="10">
        <v>7.98</v>
      </c>
      <c r="G16" s="33"/>
      <c r="H16" s="33"/>
    </row>
    <row r="17" spans="1:8" ht="21" customHeight="1">
      <c r="A17" s="9" t="s">
        <v>143</v>
      </c>
      <c r="B17" s="11">
        <v>141</v>
      </c>
      <c r="C17" s="11">
        <v>12.654441379310349</v>
      </c>
      <c r="D17" s="11">
        <v>142</v>
      </c>
      <c r="E17" s="11">
        <v>12.78</v>
      </c>
      <c r="G17" s="33"/>
      <c r="H17" s="33"/>
    </row>
    <row r="18" spans="1:8" ht="21" customHeight="1">
      <c r="A18" s="9" t="s">
        <v>144</v>
      </c>
      <c r="B18" s="10">
        <v>6573</v>
      </c>
      <c r="C18" s="10">
        <v>384.71298965827197</v>
      </c>
      <c r="D18" s="10">
        <v>6606</v>
      </c>
      <c r="E18" s="10">
        <v>388.56</v>
      </c>
      <c r="G18" s="33"/>
      <c r="H18" s="33"/>
    </row>
    <row r="19" spans="1:8" ht="21" customHeight="1">
      <c r="A19" s="9" t="s">
        <v>145</v>
      </c>
      <c r="B19" s="11">
        <v>1686</v>
      </c>
      <c r="C19" s="11">
        <v>80.000415251493138</v>
      </c>
      <c r="D19" s="11">
        <v>1694</v>
      </c>
      <c r="E19" s="11">
        <v>80.8</v>
      </c>
      <c r="G19" s="33"/>
      <c r="H19" s="33"/>
    </row>
    <row r="20" spans="1:8" ht="21" customHeight="1">
      <c r="A20" s="9" t="s">
        <v>146</v>
      </c>
      <c r="B20" s="10">
        <v>1469</v>
      </c>
      <c r="C20" s="10">
        <v>109.37689571418954</v>
      </c>
      <c r="D20" s="10">
        <v>1476</v>
      </c>
      <c r="E20" s="10">
        <v>110.47</v>
      </c>
      <c r="G20" s="33"/>
      <c r="H20" s="33"/>
    </row>
    <row r="21" spans="1:8" ht="21" customHeight="1">
      <c r="A21" s="9" t="s">
        <v>172</v>
      </c>
      <c r="B21" s="21">
        <v>121028</v>
      </c>
      <c r="C21" s="21">
        <v>7043.0694599219387</v>
      </c>
      <c r="D21" s="21">
        <v>121634</v>
      </c>
      <c r="E21" s="21">
        <v>7113.49</v>
      </c>
      <c r="G21" s="33"/>
      <c r="H21" s="33"/>
    </row>
    <row r="22" spans="1:8" ht="21" customHeight="1">
      <c r="A22" s="157" t="s">
        <v>148</v>
      </c>
      <c r="B22" s="158"/>
      <c r="C22" s="23"/>
      <c r="D22" s="22"/>
      <c r="E22" s="129" t="s">
        <v>129</v>
      </c>
    </row>
    <row r="23" spans="1:8" ht="21" customHeight="1">
      <c r="B23" s="33"/>
      <c r="C23" s="33"/>
    </row>
    <row r="24" spans="1:8" ht="21" customHeight="1"/>
    <row r="25" spans="1:8" ht="21" customHeight="1"/>
    <row r="26" spans="1:8" ht="21" customHeight="1"/>
    <row r="27" spans="1:8" ht="21" customHeight="1"/>
    <row r="28" spans="1:8" ht="21" customHeight="1"/>
    <row r="29" spans="1:8" ht="21" customHeight="1"/>
    <row r="30" spans="1:8" ht="21" customHeight="1"/>
    <row r="31" spans="1:8" ht="21" customHeight="1"/>
    <row r="32" spans="1: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E3"/>
    <mergeCell ref="A22:B22"/>
    <mergeCell ref="B4:C4"/>
    <mergeCell ref="D4:E4"/>
    <mergeCell ref="A4:A7"/>
    <mergeCell ref="B6:E6"/>
  </mergeCells>
  <hyperlinks>
    <hyperlink ref="E22" location="'Index'!A1" display="العودة إلى الفهرس" xr:uid="{9E15DB5F-0D64-4134-97FE-626A4244628A}"/>
  </hyperlinks>
  <pageMargins left="0.7" right="0.7" top="0.75" bottom="0.75" header="0.3" footer="0.3"/>
  <pageSetup scale="7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7459-8EA4-4639-96B7-0CB998B619AE}">
  <dimension ref="A1:F80"/>
  <sheetViews>
    <sheetView showGridLines="0" view="pageBreakPreview" zoomScaleNormal="100" zoomScaleSheetLayoutView="115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6" s="17" customFormat="1" ht="21" customHeight="1"/>
    <row r="2" spans="1:6" s="17" customFormat="1" ht="21" customHeight="1">
      <c r="A2" s="31"/>
      <c r="B2" s="31"/>
      <c r="C2" s="31"/>
    </row>
    <row r="3" spans="1:6" s="17" customFormat="1" ht="55" customHeight="1">
      <c r="A3" s="175" t="s">
        <v>36</v>
      </c>
      <c r="B3" s="176"/>
      <c r="C3" s="176"/>
      <c r="D3" s="176"/>
      <c r="E3" s="176"/>
    </row>
    <row r="4" spans="1:6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6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6" ht="21" customHeight="1">
      <c r="A6" s="160"/>
      <c r="B6" s="162" t="s">
        <v>131</v>
      </c>
      <c r="C6" s="163"/>
      <c r="D6" s="163"/>
      <c r="E6" s="164"/>
    </row>
    <row r="7" spans="1:6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6" ht="21" customHeight="1">
      <c r="A8" s="9" t="s">
        <v>134</v>
      </c>
      <c r="B8" s="37">
        <v>37.391142517116897</v>
      </c>
      <c r="C8" s="27">
        <v>1238.9577771347144</v>
      </c>
      <c r="D8" s="37">
        <v>39.011477851506932</v>
      </c>
      <c r="E8" s="27">
        <v>1257.447875459784</v>
      </c>
      <c r="F8" s="33"/>
    </row>
    <row r="9" spans="1:6" ht="21" customHeight="1">
      <c r="A9" s="9" t="s">
        <v>135</v>
      </c>
      <c r="B9" s="28">
        <v>240.21349470907862</v>
      </c>
      <c r="C9" s="28">
        <v>4134.1629359812468</v>
      </c>
      <c r="D9" s="28">
        <v>252.33251510730341</v>
      </c>
      <c r="E9" s="28">
        <v>4417.9030550529487</v>
      </c>
      <c r="F9" s="33"/>
    </row>
    <row r="10" spans="1:6" ht="21" customHeight="1">
      <c r="A10" s="9" t="s">
        <v>136</v>
      </c>
      <c r="B10" s="27">
        <v>5.8900000000000006</v>
      </c>
      <c r="C10" s="27">
        <v>195.00595847590739</v>
      </c>
      <c r="D10" s="27">
        <v>6.2618647762696664</v>
      </c>
      <c r="E10" s="27">
        <v>206.6384888121172</v>
      </c>
      <c r="F10" s="33"/>
    </row>
    <row r="11" spans="1:6" ht="21" customHeight="1">
      <c r="A11" s="9" t="s">
        <v>137</v>
      </c>
      <c r="B11" s="28">
        <v>3.0100000000000002</v>
      </c>
      <c r="C11" s="28">
        <v>109.65112172227231</v>
      </c>
      <c r="D11" s="28">
        <v>3.216032894008543</v>
      </c>
      <c r="E11" s="28">
        <v>110.2788356987456</v>
      </c>
      <c r="F11" s="33"/>
    </row>
    <row r="12" spans="1:6" ht="21" customHeight="1">
      <c r="A12" s="9" t="s">
        <v>138</v>
      </c>
      <c r="B12" s="27">
        <v>23.192</v>
      </c>
      <c r="C12" s="27">
        <v>752.21904036690421</v>
      </c>
      <c r="D12" s="27">
        <v>24.20883580899693</v>
      </c>
      <c r="E12" s="27">
        <v>805.19518709855106</v>
      </c>
      <c r="F12" s="33"/>
    </row>
    <row r="13" spans="1:6" ht="21" customHeight="1">
      <c r="A13" s="9" t="s">
        <v>139</v>
      </c>
      <c r="B13" s="28">
        <v>8.3546610337271225</v>
      </c>
      <c r="C13" s="28">
        <v>292.04457647391808</v>
      </c>
      <c r="D13" s="28">
        <v>8.5023325987874809</v>
      </c>
      <c r="E13" s="28">
        <v>277.98744898856592</v>
      </c>
      <c r="F13" s="33"/>
    </row>
    <row r="14" spans="1:6" ht="21" customHeight="1">
      <c r="A14" s="9" t="s">
        <v>140</v>
      </c>
      <c r="B14" s="27">
        <v>4.8869526013336477</v>
      </c>
      <c r="C14" s="27">
        <v>140.48155711638091</v>
      </c>
      <c r="D14" s="27">
        <v>5.4246444965672342</v>
      </c>
      <c r="E14" s="27">
        <v>145.6166999712494</v>
      </c>
      <c r="F14" s="33"/>
    </row>
    <row r="15" spans="1:6" ht="21" customHeight="1">
      <c r="A15" s="9" t="s">
        <v>141</v>
      </c>
      <c r="B15" s="28">
        <v>2.0209999999999999</v>
      </c>
      <c r="C15" s="28">
        <v>42.797203661523319</v>
      </c>
      <c r="D15" s="28">
        <v>2.011458225624521</v>
      </c>
      <c r="E15" s="28">
        <v>40.42645893561788</v>
      </c>
      <c r="F15" s="33"/>
    </row>
    <row r="16" spans="1:6" ht="21" customHeight="1">
      <c r="A16" s="9" t="s">
        <v>142</v>
      </c>
      <c r="B16" s="27">
        <v>0.6</v>
      </c>
      <c r="C16" s="27">
        <v>22.756302642298998</v>
      </c>
      <c r="D16" s="27">
        <v>0.63251242116510109</v>
      </c>
      <c r="E16" s="27">
        <v>23.898628298688369</v>
      </c>
      <c r="F16" s="33"/>
    </row>
    <row r="17" spans="1:6" ht="21" customHeight="1">
      <c r="A17" s="9" t="s">
        <v>143</v>
      </c>
      <c r="B17" s="28">
        <v>166.8659999999997</v>
      </c>
      <c r="C17" s="28">
        <v>3281.6962320758366</v>
      </c>
      <c r="D17" s="28">
        <v>175.1751411713046</v>
      </c>
      <c r="E17" s="28">
        <v>3504.4625464730002</v>
      </c>
      <c r="F17" s="33"/>
    </row>
    <row r="18" spans="1:6" ht="21" customHeight="1">
      <c r="A18" s="9" t="s">
        <v>144</v>
      </c>
      <c r="B18" s="27">
        <v>28.545000000000005</v>
      </c>
      <c r="C18" s="27">
        <v>1174.3973018181198</v>
      </c>
      <c r="D18" s="27">
        <v>29.729435751343331</v>
      </c>
      <c r="E18" s="27">
        <v>1112.7555755320509</v>
      </c>
      <c r="F18" s="33"/>
    </row>
    <row r="19" spans="1:6" ht="21" customHeight="1">
      <c r="A19" s="9" t="s">
        <v>145</v>
      </c>
      <c r="B19" s="28">
        <v>9.9162961676642212</v>
      </c>
      <c r="C19" s="28">
        <v>327.10771605216388</v>
      </c>
      <c r="D19" s="28">
        <v>10.67651287437765</v>
      </c>
      <c r="E19" s="28">
        <v>384.42776194757761</v>
      </c>
      <c r="F19" s="33"/>
    </row>
    <row r="20" spans="1:6" ht="21" customHeight="1">
      <c r="A20" s="9" t="s">
        <v>146</v>
      </c>
      <c r="B20" s="27">
        <v>5.1789999999999994</v>
      </c>
      <c r="C20" s="27">
        <v>183.46855181992771</v>
      </c>
      <c r="D20" s="27">
        <v>5.6640414157168228</v>
      </c>
      <c r="E20" s="27">
        <v>193.59731538793639</v>
      </c>
      <c r="F20" s="33"/>
    </row>
    <row r="21" spans="1:6" ht="21" customHeight="1">
      <c r="A21" s="9" t="s">
        <v>147</v>
      </c>
      <c r="B21" s="29">
        <v>536.06554702892015</v>
      </c>
      <c r="C21" s="29">
        <v>11894.746275341213</v>
      </c>
      <c r="D21" s="29">
        <v>562.8468053929721</v>
      </c>
      <c r="E21" s="29">
        <v>12480.635877656834</v>
      </c>
    </row>
    <row r="22" spans="1:6" ht="21" customHeight="1">
      <c r="A22" s="157" t="s">
        <v>148</v>
      </c>
      <c r="B22" s="158"/>
      <c r="C22" s="23"/>
      <c r="D22" s="22"/>
      <c r="E22" s="129" t="s">
        <v>129</v>
      </c>
    </row>
    <row r="23" spans="1:6" ht="21" customHeight="1"/>
    <row r="24" spans="1:6" ht="21" customHeight="1"/>
    <row r="25" spans="1:6" ht="21" customHeight="1"/>
    <row r="26" spans="1:6" ht="21" customHeight="1">
      <c r="B26" s="118"/>
      <c r="C26" s="118"/>
    </row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E3"/>
    <mergeCell ref="A22:B22"/>
    <mergeCell ref="B4:C4"/>
    <mergeCell ref="D4:E4"/>
    <mergeCell ref="A4:A7"/>
    <mergeCell ref="B6:E6"/>
  </mergeCells>
  <hyperlinks>
    <hyperlink ref="E22" location="'Index'!A1" display="العودة إلى الفهرس" xr:uid="{AF1AF499-B6C6-44CC-92E6-209CDD2D748E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308F-8FCD-4AD7-996C-BF9054FC6755}">
  <dimension ref="A3:E27"/>
  <sheetViews>
    <sheetView showGridLines="0" view="pageBreakPreview" zoomScaleNormal="100" zoomScaleSheetLayoutView="100" workbookViewId="0">
      <selection activeCell="B21" sqref="B21"/>
    </sheetView>
  </sheetViews>
  <sheetFormatPr defaultColWidth="10.453125" defaultRowHeight="21" customHeight="1"/>
  <cols>
    <col min="1" max="1" width="5" customWidth="1"/>
    <col min="2" max="2" width="58.90625" bestFit="1" customWidth="1"/>
    <col min="3" max="5" width="21.453125" customWidth="1"/>
  </cols>
  <sheetData>
    <row r="3" spans="1:5" s="4" customFormat="1" ht="55" customHeight="1">
      <c r="A3" s="156" t="s">
        <v>111</v>
      </c>
      <c r="B3" s="156"/>
      <c r="C3" s="156"/>
      <c r="D3" s="156"/>
      <c r="E3" s="156"/>
    </row>
    <row r="4" spans="1:5" s="4" customFormat="1" ht="21" customHeight="1">
      <c r="A4" s="5" t="s">
        <v>112</v>
      </c>
      <c r="B4" s="5" t="s">
        <v>113</v>
      </c>
      <c r="C4" s="5" t="s">
        <v>114</v>
      </c>
      <c r="D4" s="5">
        <v>2023</v>
      </c>
      <c r="E4" s="5">
        <v>2024</v>
      </c>
    </row>
    <row r="5" spans="1:5" s="4" customFormat="1" ht="21" customHeight="1">
      <c r="A5" s="6">
        <v>1</v>
      </c>
      <c r="B5" s="10" t="s">
        <v>115</v>
      </c>
      <c r="C5" s="6" t="s">
        <v>116</v>
      </c>
      <c r="D5" s="10">
        <v>1750</v>
      </c>
      <c r="E5" s="10">
        <v>1651</v>
      </c>
    </row>
    <row r="6" spans="1:5" s="4" customFormat="1" ht="21" customHeight="1">
      <c r="A6" s="6">
        <v>2</v>
      </c>
      <c r="B6" s="11" t="s">
        <v>117</v>
      </c>
      <c r="C6" s="6" t="s">
        <v>116</v>
      </c>
      <c r="D6" s="11">
        <v>2531</v>
      </c>
      <c r="E6" s="11">
        <v>2745</v>
      </c>
    </row>
    <row r="7" spans="1:5" s="4" customFormat="1" ht="21" customHeight="1">
      <c r="A7" s="6">
        <v>3</v>
      </c>
      <c r="B7" s="10" t="s">
        <v>118</v>
      </c>
      <c r="C7" s="6" t="s">
        <v>116</v>
      </c>
      <c r="D7" s="10">
        <v>721</v>
      </c>
      <c r="E7" s="10">
        <v>797</v>
      </c>
    </row>
    <row r="8" spans="1:5" s="4" customFormat="1" ht="21" customHeight="1">
      <c r="A8" s="6">
        <v>4</v>
      </c>
      <c r="B8" s="11" t="s">
        <v>119</v>
      </c>
      <c r="C8" s="6" t="s">
        <v>116</v>
      </c>
      <c r="D8" s="11">
        <v>1903</v>
      </c>
      <c r="E8" s="11">
        <v>1923</v>
      </c>
    </row>
    <row r="9" spans="1:5" s="4" customFormat="1" ht="21" customHeight="1">
      <c r="A9" s="6">
        <v>5</v>
      </c>
      <c r="B9" s="10" t="s">
        <v>120</v>
      </c>
      <c r="C9" s="6" t="s">
        <v>116</v>
      </c>
      <c r="D9" s="10">
        <v>973</v>
      </c>
      <c r="E9" s="27">
        <v>998.9</v>
      </c>
    </row>
    <row r="10" spans="1:5" s="4" customFormat="1" ht="21" customHeight="1">
      <c r="A10" s="6">
        <v>6</v>
      </c>
      <c r="B10" s="11" t="s">
        <v>121</v>
      </c>
      <c r="C10" s="6" t="s">
        <v>122</v>
      </c>
      <c r="D10" s="11">
        <v>331</v>
      </c>
      <c r="E10" s="11">
        <v>304</v>
      </c>
    </row>
    <row r="11" spans="1:5" s="4" customFormat="1" ht="21" customHeight="1">
      <c r="A11" s="6">
        <v>7</v>
      </c>
      <c r="B11" s="10" t="s">
        <v>123</v>
      </c>
      <c r="C11" s="6" t="s">
        <v>122</v>
      </c>
      <c r="D11" s="27">
        <v>88.7</v>
      </c>
      <c r="E11" s="27">
        <v>89.7</v>
      </c>
    </row>
    <row r="12" spans="1:5" s="4" customFormat="1" ht="21" customHeight="1">
      <c r="A12" s="6">
        <v>8</v>
      </c>
      <c r="B12" s="11" t="s">
        <v>124</v>
      </c>
      <c r="C12" s="6" t="s">
        <v>122</v>
      </c>
      <c r="D12" s="11">
        <v>7</v>
      </c>
      <c r="E12" s="28">
        <v>7.8</v>
      </c>
    </row>
    <row r="13" spans="1:5" s="4" customFormat="1" ht="21" customHeight="1">
      <c r="A13" s="6">
        <v>9</v>
      </c>
      <c r="B13" s="10" t="s">
        <v>125</v>
      </c>
      <c r="C13" s="6" t="s">
        <v>126</v>
      </c>
      <c r="D13" s="10">
        <v>37</v>
      </c>
      <c r="E13" s="27">
        <v>37.6</v>
      </c>
    </row>
    <row r="14" spans="1:5" s="4" customFormat="1" ht="21" customHeight="1">
      <c r="A14" s="6">
        <v>10</v>
      </c>
      <c r="B14" s="11" t="s">
        <v>127</v>
      </c>
      <c r="C14" s="6" t="s">
        <v>126</v>
      </c>
      <c r="D14" s="28">
        <v>41.5</v>
      </c>
      <c r="E14" s="28">
        <v>43</v>
      </c>
    </row>
    <row r="15" spans="1:5" s="7" customFormat="1" ht="21" customHeight="1">
      <c r="A15" s="14" t="s">
        <v>128</v>
      </c>
      <c r="B15" s="14"/>
      <c r="E15" s="129" t="s">
        <v>129</v>
      </c>
    </row>
    <row r="24" spans="4:4" ht="21" customHeight="1">
      <c r="D24" s="88"/>
    </row>
    <row r="25" spans="4:4" ht="21" customHeight="1">
      <c r="D25" s="88"/>
    </row>
    <row r="27" spans="4:4" ht="21" customHeight="1">
      <c r="D27" s="88"/>
    </row>
  </sheetData>
  <mergeCells count="1">
    <mergeCell ref="A3:E3"/>
  </mergeCells>
  <hyperlinks>
    <hyperlink ref="E15" location="'Index'!A1" display="العودة إلى الفهرس" xr:uid="{6FFE9CA1-D6C2-4451-8D18-BBAFF829836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2EFC-4F42-452C-B473-1EF1CFEDA621}">
  <dimension ref="A1:AS80"/>
  <sheetViews>
    <sheetView showGridLines="0"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5" s="17" customFormat="1" ht="21" customHeight="1"/>
    <row r="2" spans="1:5" s="17" customFormat="1" ht="21" customHeight="1">
      <c r="A2" s="31"/>
      <c r="B2" s="31"/>
      <c r="C2" s="31"/>
    </row>
    <row r="3" spans="1:5" s="17" customFormat="1" ht="55" customHeight="1">
      <c r="A3" s="175" t="s">
        <v>38</v>
      </c>
      <c r="B3" s="176"/>
      <c r="C3" s="176"/>
      <c r="D3" s="176"/>
      <c r="E3" s="176"/>
    </row>
    <row r="4" spans="1:5" s="19" customFormat="1" ht="21" customHeight="1">
      <c r="A4" s="167" t="s">
        <v>175</v>
      </c>
      <c r="B4" s="162">
        <v>2023</v>
      </c>
      <c r="C4" s="164"/>
      <c r="D4" s="162">
        <v>2024</v>
      </c>
      <c r="E4" s="164"/>
    </row>
    <row r="5" spans="1:5" s="19" customFormat="1" ht="21" customHeight="1">
      <c r="A5" s="168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s="19" customFormat="1" ht="21" customHeight="1">
      <c r="A6" s="168"/>
      <c r="B6" s="162" t="s">
        <v>131</v>
      </c>
      <c r="C6" s="163"/>
      <c r="D6" s="163"/>
      <c r="E6" s="164"/>
    </row>
    <row r="7" spans="1:5" ht="21" customHeight="1">
      <c r="A7" s="169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315</v>
      </c>
      <c r="B8" s="27">
        <v>192.65425026037042</v>
      </c>
      <c r="C8" s="10">
        <v>2472.7618890224926</v>
      </c>
      <c r="D8" s="27">
        <v>202.28696277338901</v>
      </c>
      <c r="E8" s="10">
        <v>2598.7637962020731</v>
      </c>
    </row>
    <row r="9" spans="1:5" ht="21" customHeight="1">
      <c r="A9" s="9" t="s">
        <v>176</v>
      </c>
      <c r="B9" s="28">
        <v>174.8839380022213</v>
      </c>
      <c r="C9" s="11">
        <v>3389.2509871321331</v>
      </c>
      <c r="D9" s="28">
        <v>183.62813490233239</v>
      </c>
      <c r="E9" s="11">
        <v>3558.7514226578978</v>
      </c>
    </row>
    <row r="10" spans="1:5" ht="21" customHeight="1">
      <c r="A10" s="9" t="s">
        <v>177</v>
      </c>
      <c r="B10" s="27">
        <v>35.893555088912905</v>
      </c>
      <c r="C10" s="10">
        <v>2406.470636395994</v>
      </c>
      <c r="D10" s="27">
        <v>37.666213855969211</v>
      </c>
      <c r="E10" s="10">
        <v>2516.5940987096801</v>
      </c>
    </row>
    <row r="11" spans="1:5" ht="21" customHeight="1">
      <c r="A11" s="9" t="s">
        <v>178</v>
      </c>
      <c r="B11" s="28">
        <v>26.905761933592608</v>
      </c>
      <c r="C11" s="11">
        <v>478.75185187952155</v>
      </c>
      <c r="D11" s="28">
        <v>28.251050030272228</v>
      </c>
      <c r="E11" s="11">
        <v>501.46345065907991</v>
      </c>
    </row>
    <row r="12" spans="1:5" ht="21" customHeight="1">
      <c r="A12" s="9" t="s">
        <v>179</v>
      </c>
      <c r="B12" s="27">
        <v>19.827537561013777</v>
      </c>
      <c r="C12" s="10">
        <v>389.81174073089346</v>
      </c>
      <c r="D12" s="27">
        <v>20.81891443906445</v>
      </c>
      <c r="E12" s="10">
        <v>410.82923005969292</v>
      </c>
    </row>
    <row r="13" spans="1:5" ht="21" customHeight="1">
      <c r="A13" s="9" t="s">
        <v>316</v>
      </c>
      <c r="B13" s="28">
        <v>13.683558177043352</v>
      </c>
      <c r="C13" s="11">
        <v>439.29252383967548</v>
      </c>
      <c r="D13" s="28">
        <v>14.36773608589551</v>
      </c>
      <c r="E13" s="11">
        <v>461.8205012482394</v>
      </c>
    </row>
    <row r="14" spans="1:5" ht="21" customHeight="1">
      <c r="A14" s="9" t="s">
        <v>180</v>
      </c>
      <c r="B14" s="27">
        <v>8.4255872974060217</v>
      </c>
      <c r="C14" s="10">
        <v>122.89294016821775</v>
      </c>
      <c r="D14" s="27">
        <v>8.8468666622763195</v>
      </c>
      <c r="E14" s="10">
        <v>125.9987167241441</v>
      </c>
    </row>
    <row r="15" spans="1:5" ht="21" customHeight="1">
      <c r="A15" s="9" t="s">
        <v>181</v>
      </c>
      <c r="B15" s="28">
        <v>7.9387066498515395</v>
      </c>
      <c r="C15" s="11">
        <v>290.09206347715048</v>
      </c>
      <c r="D15" s="28">
        <v>8.3356419823441161</v>
      </c>
      <c r="E15" s="11">
        <v>304.59666664372497</v>
      </c>
    </row>
    <row r="16" spans="1:5" ht="21" customHeight="1">
      <c r="A16" s="9" t="s">
        <v>182</v>
      </c>
      <c r="B16" s="27">
        <v>5.2693208922725692</v>
      </c>
      <c r="C16" s="10">
        <v>139.69389410591219</v>
      </c>
      <c r="D16" s="27">
        <v>5.5327869368861968</v>
      </c>
      <c r="E16" s="10">
        <v>146.85125934126069</v>
      </c>
    </row>
    <row r="17" spans="1:45" ht="21" customHeight="1">
      <c r="A17" s="9" t="s">
        <v>183</v>
      </c>
      <c r="B17" s="28">
        <v>1.3236757830542201</v>
      </c>
      <c r="C17" s="11">
        <v>57.73078188527915</v>
      </c>
      <c r="D17" s="28">
        <v>1.3898595722</v>
      </c>
      <c r="E17" s="11">
        <v>60.617320978233892</v>
      </c>
    </row>
    <row r="18" spans="1:45" ht="21" customHeight="1">
      <c r="A18" s="9" t="s">
        <v>184</v>
      </c>
      <c r="B18" s="27">
        <v>1.1963433905760716</v>
      </c>
      <c r="C18" s="10">
        <v>25.692110665488467</v>
      </c>
      <c r="D18" s="27">
        <v>1.256160560104876</v>
      </c>
      <c r="E18" s="10">
        <v>26.97671620529718</v>
      </c>
    </row>
    <row r="19" spans="1:45" ht="21" customHeight="1">
      <c r="A19" s="9" t="s">
        <v>185</v>
      </c>
      <c r="B19" s="28">
        <v>0.85666149397609492</v>
      </c>
      <c r="C19" s="11">
        <v>12.483518999567309</v>
      </c>
      <c r="D19" s="28">
        <v>0.89949456867489974</v>
      </c>
      <c r="E19" s="11">
        <v>13.10769494954568</v>
      </c>
    </row>
    <row r="20" spans="1:45" ht="21" customHeight="1">
      <c r="A20" s="9" t="s">
        <v>186</v>
      </c>
      <c r="B20" s="27">
        <v>0.67079507547931316</v>
      </c>
      <c r="C20" s="10">
        <v>24.178303915285333</v>
      </c>
      <c r="D20" s="27">
        <v>0.70433482925327884</v>
      </c>
      <c r="E20" s="10">
        <v>25.387219260642841</v>
      </c>
    </row>
    <row r="21" spans="1:45" ht="21" customHeight="1">
      <c r="A21" s="9" t="s">
        <v>187</v>
      </c>
      <c r="B21" s="28">
        <v>0.48664901699640828</v>
      </c>
      <c r="C21" s="11">
        <v>5.8397882039568989</v>
      </c>
      <c r="D21" s="28">
        <v>0.51098146784622822</v>
      </c>
      <c r="E21" s="11">
        <v>6.1317776141547382</v>
      </c>
    </row>
    <row r="22" spans="1:45" ht="21" customHeight="1">
      <c r="A22" s="9" t="s">
        <v>188</v>
      </c>
      <c r="B22" s="27">
        <v>0.40110632880081365</v>
      </c>
      <c r="C22" s="10">
        <v>14.181973768314483</v>
      </c>
      <c r="D22" s="27">
        <v>0.42116164524085442</v>
      </c>
      <c r="E22" s="10">
        <v>15.11562803252162</v>
      </c>
    </row>
    <row r="23" spans="1:45" ht="21" customHeight="1">
      <c r="A23" s="9" t="s">
        <v>189</v>
      </c>
      <c r="B23" s="28">
        <v>0.3</v>
      </c>
      <c r="C23" s="11">
        <v>4.75</v>
      </c>
      <c r="D23" s="28">
        <v>0.315</v>
      </c>
      <c r="E23" s="11">
        <v>4.7747368421052636</v>
      </c>
    </row>
    <row r="24" spans="1:45" ht="21" customHeight="1">
      <c r="A24" s="9" t="s">
        <v>317</v>
      </c>
      <c r="B24" s="27">
        <v>0.16942843988101255</v>
      </c>
      <c r="C24" s="10">
        <v>2.0331412785721508</v>
      </c>
      <c r="D24" s="27">
        <v>0.17789986187506321</v>
      </c>
      <c r="E24" s="10">
        <v>2.134798342500758</v>
      </c>
    </row>
    <row r="25" spans="1:45" ht="28">
      <c r="A25" s="9" t="s">
        <v>318</v>
      </c>
      <c r="B25" s="28">
        <v>45.178671637473961</v>
      </c>
      <c r="C25" s="11">
        <v>1618.8381298727547</v>
      </c>
      <c r="D25" s="28">
        <v>47.437605219347624</v>
      </c>
      <c r="E25" s="11">
        <v>1700.720843186039</v>
      </c>
    </row>
    <row r="26" spans="1:45" ht="21" customHeight="1">
      <c r="A26" s="9" t="s">
        <v>172</v>
      </c>
      <c r="B26" s="29">
        <v>536.06554702892242</v>
      </c>
      <c r="C26" s="29">
        <v>11894.746275341207</v>
      </c>
      <c r="D26" s="29">
        <v>562.84680539297233</v>
      </c>
      <c r="E26" s="29">
        <v>12480.635877656834</v>
      </c>
    </row>
    <row r="27" spans="1:45" s="38" customFormat="1" ht="21" customHeight="1">
      <c r="A27" s="157" t="s">
        <v>148</v>
      </c>
      <c r="B27" s="158"/>
      <c r="C27" s="23"/>
      <c r="D27" s="22"/>
      <c r="E27" s="129" t="s">
        <v>129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1" customHeight="1">
      <c r="B28" s="39"/>
    </row>
    <row r="29" spans="1:45" ht="21" customHeight="1">
      <c r="B29" s="32"/>
      <c r="C29" s="32"/>
      <c r="D29" s="113"/>
      <c r="E29" s="113"/>
    </row>
    <row r="30" spans="1:45" ht="21" customHeight="1">
      <c r="D30" s="114"/>
    </row>
    <row r="31" spans="1:45" ht="21" customHeight="1"/>
    <row r="32" spans="1:4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7:B27"/>
    <mergeCell ref="A3:E3"/>
    <mergeCell ref="B4:C4"/>
    <mergeCell ref="D4:E4"/>
    <mergeCell ref="A4:A7"/>
    <mergeCell ref="B6:E6"/>
  </mergeCells>
  <hyperlinks>
    <hyperlink ref="E27" location="'Index'!A1" display="العودة إلى الفهرس" xr:uid="{E417F6C8-F593-4802-B7FE-4B876173FED3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6547-6EC6-4854-90A1-4C84C8B2F878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7" s="17" customFormat="1" ht="21" customHeight="1"/>
    <row r="2" spans="1:7" s="17" customFormat="1" ht="21" customHeight="1">
      <c r="A2" s="31"/>
      <c r="B2" s="31"/>
      <c r="C2" s="31"/>
      <c r="D2" s="31"/>
    </row>
    <row r="3" spans="1:7" s="17" customFormat="1" ht="55" customHeight="1">
      <c r="A3" s="165" t="s">
        <v>41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7" ht="21" customHeight="1">
      <c r="A8" s="9" t="s">
        <v>134</v>
      </c>
      <c r="B8" s="10">
        <v>8089664</v>
      </c>
      <c r="C8" s="10">
        <v>6845686</v>
      </c>
      <c r="D8" s="27">
        <v>453106.78148670954</v>
      </c>
      <c r="E8" s="10">
        <v>8177002</v>
      </c>
      <c r="F8" s="10">
        <v>6899912</v>
      </c>
      <c r="G8" s="27">
        <v>456963.54</v>
      </c>
    </row>
    <row r="9" spans="1:7" ht="21" customHeight="1">
      <c r="A9" s="9" t="s">
        <v>135</v>
      </c>
      <c r="B9" s="11">
        <v>930656</v>
      </c>
      <c r="C9" s="11">
        <v>771108</v>
      </c>
      <c r="D9" s="28">
        <v>42253.873929859285</v>
      </c>
      <c r="E9" s="11">
        <v>948800</v>
      </c>
      <c r="F9" s="11">
        <v>782572</v>
      </c>
      <c r="G9" s="28">
        <v>42912.93</v>
      </c>
    </row>
    <row r="10" spans="1:7" ht="21" customHeight="1">
      <c r="A10" s="9" t="s">
        <v>136</v>
      </c>
      <c r="B10" s="10">
        <v>8028871</v>
      </c>
      <c r="C10" s="10">
        <v>6427157</v>
      </c>
      <c r="D10" s="27">
        <v>343175.74712130061</v>
      </c>
      <c r="E10" s="10">
        <v>8114677</v>
      </c>
      <c r="F10" s="10">
        <v>6497917</v>
      </c>
      <c r="G10" s="27">
        <v>346932.87</v>
      </c>
    </row>
    <row r="11" spans="1:7" ht="21" customHeight="1">
      <c r="A11" s="9" t="s">
        <v>137</v>
      </c>
      <c r="B11" s="11">
        <v>10756216</v>
      </c>
      <c r="C11" s="11">
        <v>9732371</v>
      </c>
      <c r="D11" s="28">
        <v>578105.63666956488</v>
      </c>
      <c r="E11" s="11">
        <v>10867246</v>
      </c>
      <c r="F11" s="11">
        <v>9835246</v>
      </c>
      <c r="G11" s="28">
        <v>584127.78</v>
      </c>
    </row>
    <row r="12" spans="1:7" ht="21" customHeight="1">
      <c r="A12" s="9" t="s">
        <v>138</v>
      </c>
      <c r="B12" s="10">
        <v>4188661</v>
      </c>
      <c r="C12" s="10">
        <v>3901427</v>
      </c>
      <c r="D12" s="27">
        <v>258749.18837504211</v>
      </c>
      <c r="E12" s="10">
        <v>4233498</v>
      </c>
      <c r="F12" s="10">
        <v>3944477</v>
      </c>
      <c r="G12" s="27">
        <v>261581.57</v>
      </c>
    </row>
    <row r="13" spans="1:7" ht="21" customHeight="1">
      <c r="A13" s="9" t="s">
        <v>139</v>
      </c>
      <c r="B13" s="11">
        <v>1316705</v>
      </c>
      <c r="C13" s="11">
        <v>1163049</v>
      </c>
      <c r="D13" s="28">
        <v>60997.774790691459</v>
      </c>
      <c r="E13" s="11">
        <v>1331117</v>
      </c>
      <c r="F13" s="11">
        <v>1176142</v>
      </c>
      <c r="G13" s="28">
        <v>61680.04</v>
      </c>
    </row>
    <row r="14" spans="1:7" ht="21" customHeight="1">
      <c r="A14" s="9" t="s">
        <v>140</v>
      </c>
      <c r="B14" s="10">
        <v>1159411</v>
      </c>
      <c r="C14" s="10">
        <v>974126</v>
      </c>
      <c r="D14" s="27">
        <v>55654.422156107561</v>
      </c>
      <c r="E14" s="10">
        <v>1171905</v>
      </c>
      <c r="F14" s="10">
        <v>984948</v>
      </c>
      <c r="G14" s="27">
        <v>56270.22</v>
      </c>
    </row>
    <row r="15" spans="1:7" ht="21" customHeight="1">
      <c r="A15" s="9" t="s">
        <v>141</v>
      </c>
      <c r="B15" s="11">
        <v>1272063</v>
      </c>
      <c r="C15" s="11">
        <v>930255</v>
      </c>
      <c r="D15" s="28">
        <v>51882.413579411907</v>
      </c>
      <c r="E15" s="11">
        <v>1285882</v>
      </c>
      <c r="F15" s="11">
        <v>940613</v>
      </c>
      <c r="G15" s="28">
        <v>52456.02</v>
      </c>
    </row>
    <row r="16" spans="1:7" ht="21" customHeight="1">
      <c r="A16" s="9" t="s">
        <v>142</v>
      </c>
      <c r="B16" s="10">
        <v>17737</v>
      </c>
      <c r="C16" s="10">
        <v>11134</v>
      </c>
      <c r="D16" s="27">
        <v>428.5056432201124</v>
      </c>
      <c r="E16" s="10">
        <v>22172</v>
      </c>
      <c r="F16" s="10">
        <v>14420</v>
      </c>
      <c r="G16" s="27">
        <v>559.67999999999995</v>
      </c>
    </row>
    <row r="17" spans="1:7" ht="21" customHeight="1">
      <c r="A17" s="9" t="s">
        <v>143</v>
      </c>
      <c r="B17" s="11">
        <v>9051</v>
      </c>
      <c r="C17" s="11">
        <v>3812</v>
      </c>
      <c r="D17" s="28">
        <v>144.80743949044586</v>
      </c>
      <c r="E17" s="11">
        <v>10370</v>
      </c>
      <c r="F17" s="11">
        <v>4878</v>
      </c>
      <c r="G17" s="28">
        <v>184.33</v>
      </c>
    </row>
    <row r="18" spans="1:7" ht="21" customHeight="1">
      <c r="A18" s="9" t="s">
        <v>144</v>
      </c>
      <c r="B18" s="10">
        <v>292013</v>
      </c>
      <c r="C18" s="10">
        <v>203354</v>
      </c>
      <c r="D18" s="27">
        <v>12952.350588576444</v>
      </c>
      <c r="E18" s="10">
        <v>295138</v>
      </c>
      <c r="F18" s="10">
        <v>205405</v>
      </c>
      <c r="G18" s="27">
        <v>13081.94</v>
      </c>
    </row>
    <row r="19" spans="1:7" ht="21" customHeight="1">
      <c r="A19" s="9" t="s">
        <v>145</v>
      </c>
      <c r="B19" s="11">
        <v>139642</v>
      </c>
      <c r="C19" s="11">
        <v>121758</v>
      </c>
      <c r="D19" s="28">
        <v>3256.2862945964448</v>
      </c>
      <c r="E19" s="11">
        <v>141159</v>
      </c>
      <c r="F19" s="11">
        <v>123112</v>
      </c>
      <c r="G19" s="28">
        <v>3292.41</v>
      </c>
    </row>
    <row r="20" spans="1:7" ht="21" customHeight="1">
      <c r="A20" s="9" t="s">
        <v>146</v>
      </c>
      <c r="B20" s="10">
        <v>960137</v>
      </c>
      <c r="C20" s="10">
        <v>784687</v>
      </c>
      <c r="D20" s="27">
        <v>42394.295292833347</v>
      </c>
      <c r="E20" s="10">
        <v>966180</v>
      </c>
      <c r="F20" s="10">
        <v>796544</v>
      </c>
      <c r="G20" s="27">
        <v>42889.2</v>
      </c>
    </row>
    <row r="21" spans="1:7" ht="21" customHeight="1">
      <c r="A21" s="9" t="s">
        <v>147</v>
      </c>
      <c r="B21" s="21">
        <v>37160827</v>
      </c>
      <c r="C21" s="21">
        <v>31869924</v>
      </c>
      <c r="D21" s="29">
        <v>1903102.0833674041</v>
      </c>
      <c r="E21" s="21">
        <v>37565146</v>
      </c>
      <c r="F21" s="21">
        <v>32206186</v>
      </c>
      <c r="G21" s="29">
        <v>1922932.53</v>
      </c>
    </row>
    <row r="22" spans="1:7" ht="21" customHeight="1">
      <c r="A22" s="157" t="s">
        <v>128</v>
      </c>
      <c r="B22" s="158"/>
      <c r="C22" s="40"/>
      <c r="D22" s="23"/>
      <c r="E22" s="40"/>
      <c r="F22" s="40"/>
      <c r="G22" s="129" t="s">
        <v>129</v>
      </c>
    </row>
    <row r="23" spans="1:7" ht="21" customHeight="1"/>
    <row r="24" spans="1:7" ht="21" customHeight="1">
      <c r="A24" s="41"/>
      <c r="B24" s="33"/>
      <c r="C24" s="33"/>
      <c r="D24" s="33"/>
    </row>
    <row r="25" spans="1:7" ht="21" customHeight="1">
      <c r="A25" s="41"/>
      <c r="B25" s="33"/>
      <c r="D25" s="33"/>
    </row>
    <row r="26" spans="1:7" ht="21" customHeight="1">
      <c r="A26" s="41"/>
      <c r="B26" s="33"/>
      <c r="C26" s="32"/>
      <c r="D26" s="42"/>
    </row>
    <row r="27" spans="1:7" ht="21" customHeight="1">
      <c r="A27" s="41"/>
      <c r="B27" s="33"/>
      <c r="D27" s="42"/>
    </row>
    <row r="28" spans="1:7" ht="21" customHeight="1">
      <c r="A28" s="41"/>
      <c r="B28" s="33"/>
      <c r="D28" s="42"/>
    </row>
    <row r="29" spans="1:7" ht="21" customHeight="1">
      <c r="A29" s="41"/>
      <c r="B29" s="33"/>
      <c r="D29" s="42"/>
    </row>
    <row r="30" spans="1:7" ht="21" customHeight="1">
      <c r="A30" s="41"/>
      <c r="B30" s="33"/>
      <c r="D30" s="42"/>
    </row>
    <row r="31" spans="1:7" ht="21" customHeight="1">
      <c r="A31" s="41"/>
      <c r="B31" s="33"/>
      <c r="D31" s="42"/>
    </row>
    <row r="32" spans="1:7" ht="21" customHeight="1">
      <c r="A32" s="41"/>
      <c r="B32" s="33"/>
      <c r="D32" s="42"/>
    </row>
    <row r="33" spans="1:4" ht="21" customHeight="1">
      <c r="A33" s="41"/>
      <c r="B33" s="33"/>
      <c r="D33" s="42"/>
    </row>
    <row r="34" spans="1:4" ht="21" customHeight="1">
      <c r="A34" s="41"/>
      <c r="B34" s="33"/>
      <c r="D34" s="42"/>
    </row>
    <row r="35" spans="1:4" ht="21" customHeight="1">
      <c r="A35" s="41"/>
      <c r="B35" s="33"/>
      <c r="D35" s="42"/>
    </row>
    <row r="36" spans="1:4" ht="21" customHeight="1">
      <c r="A36" s="41"/>
      <c r="B36" s="33"/>
      <c r="D36" s="42"/>
    </row>
    <row r="37" spans="1:4" ht="21" customHeight="1">
      <c r="D37" s="42"/>
    </row>
    <row r="38" spans="1:4" ht="21" customHeight="1"/>
    <row r="39" spans="1:4" ht="21" customHeight="1"/>
    <row r="40" spans="1:4" ht="21" customHeight="1"/>
    <row r="41" spans="1:4" ht="21" customHeight="1"/>
    <row r="42" spans="1:4" ht="21" customHeight="1"/>
    <row r="43" spans="1:4" ht="21" customHeight="1"/>
    <row r="44" spans="1:4" ht="21" customHeight="1"/>
    <row r="45" spans="1:4" ht="21" customHeight="1"/>
    <row r="46" spans="1:4" ht="21" customHeight="1"/>
    <row r="47" spans="1:4" ht="21" customHeight="1"/>
    <row r="48" spans="1: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2:B22"/>
    <mergeCell ref="B4:D4"/>
    <mergeCell ref="E4:G4"/>
    <mergeCell ref="A4:A7"/>
    <mergeCell ref="A3:G3"/>
    <mergeCell ref="B6:G6"/>
    <mergeCell ref="B7:C7"/>
    <mergeCell ref="E7:F7"/>
  </mergeCells>
  <hyperlinks>
    <hyperlink ref="G22" location="'Index'!A1" display="العودة إلى الفهرس" xr:uid="{378991F7-C910-4319-B039-387598C8CD0F}"/>
  </hyperlinks>
  <pageMargins left="0.7" right="0.7" top="0.75" bottom="0.75" header="0.3" footer="0.3"/>
  <pageSetup scale="5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B9A4-F694-49D0-B38A-B08F1FD8170A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7" s="17" customFormat="1" ht="21" customHeight="1"/>
    <row r="2" spans="1:7" s="17" customFormat="1" ht="21" customHeight="1">
      <c r="A2" s="31"/>
      <c r="B2" s="31"/>
      <c r="C2" s="31"/>
      <c r="D2" s="31"/>
    </row>
    <row r="3" spans="1:7" s="17" customFormat="1" ht="55" customHeight="1">
      <c r="A3" s="165" t="s">
        <v>43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309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7" ht="21" customHeight="1">
      <c r="A8" s="9" t="s">
        <v>190</v>
      </c>
      <c r="B8" s="10">
        <v>10835249</v>
      </c>
      <c r="C8" s="10">
        <v>9483777</v>
      </c>
      <c r="D8" s="27">
        <v>609279.04488413245</v>
      </c>
      <c r="E8" s="10">
        <v>10953323</v>
      </c>
      <c r="F8" s="10">
        <v>9589772</v>
      </c>
      <c r="G8" s="27">
        <v>615972.76</v>
      </c>
    </row>
    <row r="9" spans="1:7" ht="21" customHeight="1">
      <c r="A9" s="9" t="s">
        <v>319</v>
      </c>
      <c r="B9" s="11">
        <v>7302258</v>
      </c>
      <c r="C9" s="11">
        <v>6629872</v>
      </c>
      <c r="D9" s="28">
        <v>394246.54864958796</v>
      </c>
      <c r="E9" s="11">
        <v>7376791</v>
      </c>
      <c r="F9" s="11">
        <v>6699190</v>
      </c>
      <c r="G9" s="28">
        <v>398294.95000000007</v>
      </c>
    </row>
    <row r="10" spans="1:7" ht="21" customHeight="1">
      <c r="A10" s="9" t="s">
        <v>320</v>
      </c>
      <c r="B10" s="10">
        <v>3071630</v>
      </c>
      <c r="C10" s="10">
        <v>2313960</v>
      </c>
      <c r="D10" s="27">
        <v>124738.17384822297</v>
      </c>
      <c r="E10" s="10">
        <v>3104504</v>
      </c>
      <c r="F10" s="10">
        <v>2337413</v>
      </c>
      <c r="G10" s="27">
        <v>126025.26</v>
      </c>
    </row>
    <row r="11" spans="1:7" ht="21" customHeight="1">
      <c r="A11" s="9" t="s">
        <v>191</v>
      </c>
      <c r="B11" s="11">
        <v>2174197</v>
      </c>
      <c r="C11" s="11">
        <v>1746650</v>
      </c>
      <c r="D11" s="28">
        <v>103552.32597645614</v>
      </c>
      <c r="E11" s="11">
        <v>2198134</v>
      </c>
      <c r="F11" s="11">
        <v>1768157</v>
      </c>
      <c r="G11" s="28">
        <v>104768.28</v>
      </c>
    </row>
    <row r="12" spans="1:7" ht="21" customHeight="1">
      <c r="A12" s="9" t="s">
        <v>192</v>
      </c>
      <c r="B12" s="10">
        <v>1872788</v>
      </c>
      <c r="C12" s="10">
        <v>1651224</v>
      </c>
      <c r="D12" s="27">
        <v>85545.162727133385</v>
      </c>
      <c r="E12" s="10">
        <v>1892831</v>
      </c>
      <c r="F12" s="10">
        <v>1669428</v>
      </c>
      <c r="G12" s="27">
        <v>86481.4</v>
      </c>
    </row>
    <row r="13" spans="1:7" ht="21" customHeight="1">
      <c r="A13" s="9" t="s">
        <v>193</v>
      </c>
      <c r="B13" s="11">
        <v>1822654</v>
      </c>
      <c r="C13" s="11">
        <v>1471296</v>
      </c>
      <c r="D13" s="28">
        <v>78695.278853774449</v>
      </c>
      <c r="E13" s="11">
        <v>1842279</v>
      </c>
      <c r="F13" s="11">
        <v>1487822</v>
      </c>
      <c r="G13" s="28">
        <v>79584.45</v>
      </c>
    </row>
    <row r="14" spans="1:7" ht="21" customHeight="1">
      <c r="A14" s="9" t="s">
        <v>194</v>
      </c>
      <c r="B14" s="10">
        <v>1629995</v>
      </c>
      <c r="C14" s="10">
        <v>1397218</v>
      </c>
      <c r="D14" s="27">
        <v>75403.185146808028</v>
      </c>
      <c r="E14" s="10">
        <v>1652928</v>
      </c>
      <c r="F14" s="10">
        <v>1417065</v>
      </c>
      <c r="G14" s="27">
        <v>76469.740000000005</v>
      </c>
    </row>
    <row r="15" spans="1:7" ht="21" customHeight="1">
      <c r="A15" s="9" t="s">
        <v>195</v>
      </c>
      <c r="B15" s="11">
        <v>1153061</v>
      </c>
      <c r="C15" s="11">
        <v>924120</v>
      </c>
      <c r="D15" s="28">
        <v>51553.777138861595</v>
      </c>
      <c r="E15" s="11">
        <v>1165401</v>
      </c>
      <c r="F15" s="11">
        <v>934315</v>
      </c>
      <c r="G15" s="28">
        <v>52118.28</v>
      </c>
    </row>
    <row r="16" spans="1:7" ht="21" customHeight="1">
      <c r="A16" s="9" t="s">
        <v>196</v>
      </c>
      <c r="B16" s="10">
        <v>849874</v>
      </c>
      <c r="C16" s="10">
        <v>732962</v>
      </c>
      <c r="D16" s="27">
        <v>47782.267693999529</v>
      </c>
      <c r="E16" s="10">
        <v>859562</v>
      </c>
      <c r="F16" s="10">
        <v>741945</v>
      </c>
      <c r="G16" s="27">
        <v>48342.02</v>
      </c>
    </row>
    <row r="17" spans="1:7" ht="21" customHeight="1">
      <c r="A17" s="9" t="s">
        <v>197</v>
      </c>
      <c r="B17" s="11">
        <v>750875</v>
      </c>
      <c r="C17" s="11">
        <v>633226</v>
      </c>
      <c r="D17" s="28">
        <v>38664.195987740481</v>
      </c>
      <c r="E17" s="11">
        <v>759007</v>
      </c>
      <c r="F17" s="11">
        <v>640312</v>
      </c>
      <c r="G17" s="28">
        <v>39092.559999999998</v>
      </c>
    </row>
    <row r="18" spans="1:7" ht="21" customHeight="1">
      <c r="A18" s="9" t="s">
        <v>198</v>
      </c>
      <c r="B18" s="10">
        <v>664181</v>
      </c>
      <c r="C18" s="10">
        <v>558869</v>
      </c>
      <c r="D18" s="27">
        <v>30436.310962055817</v>
      </c>
      <c r="E18" s="10">
        <v>671383</v>
      </c>
      <c r="F18" s="10">
        <v>565118</v>
      </c>
      <c r="G18" s="27">
        <v>30774.66</v>
      </c>
    </row>
    <row r="19" spans="1:7" ht="21" customHeight="1">
      <c r="A19" s="9" t="s">
        <v>199</v>
      </c>
      <c r="B19" s="11">
        <v>534595</v>
      </c>
      <c r="C19" s="11">
        <v>498079</v>
      </c>
      <c r="D19" s="28">
        <v>32228.423006853198</v>
      </c>
      <c r="E19" s="11">
        <v>540518</v>
      </c>
      <c r="F19" s="11">
        <v>498109</v>
      </c>
      <c r="G19" s="28">
        <v>32581.87</v>
      </c>
    </row>
    <row r="20" spans="1:7" ht="21" customHeight="1">
      <c r="A20" s="9" t="s">
        <v>200</v>
      </c>
      <c r="B20" s="10">
        <v>416470</v>
      </c>
      <c r="C20" s="10">
        <v>342771</v>
      </c>
      <c r="D20" s="27">
        <v>18350.170901272191</v>
      </c>
      <c r="E20" s="10">
        <v>420421</v>
      </c>
      <c r="F20" s="10">
        <v>346164</v>
      </c>
      <c r="G20" s="27">
        <v>18533.560000000001</v>
      </c>
    </row>
    <row r="21" spans="1:7" ht="21" customHeight="1">
      <c r="A21" s="9" t="s">
        <v>201</v>
      </c>
      <c r="B21" s="11">
        <v>282148</v>
      </c>
      <c r="C21" s="11">
        <v>220534</v>
      </c>
      <c r="D21" s="28">
        <v>13137.139472529452</v>
      </c>
      <c r="E21" s="11">
        <v>290631</v>
      </c>
      <c r="F21" s="11">
        <v>224008</v>
      </c>
      <c r="G21" s="28">
        <v>13337.37</v>
      </c>
    </row>
    <row r="22" spans="1:7" ht="21" customHeight="1">
      <c r="A22" s="9" t="s">
        <v>202</v>
      </c>
      <c r="B22" s="10">
        <v>283099</v>
      </c>
      <c r="C22" s="10">
        <v>232058</v>
      </c>
      <c r="D22" s="27">
        <v>12937.485968353963</v>
      </c>
      <c r="E22" s="10">
        <v>286123</v>
      </c>
      <c r="F22" s="10">
        <v>234614</v>
      </c>
      <c r="G22" s="27">
        <v>13078.99</v>
      </c>
    </row>
    <row r="23" spans="1:7" ht="21" customHeight="1">
      <c r="A23" s="9" t="s">
        <v>203</v>
      </c>
      <c r="B23" s="11">
        <v>233728</v>
      </c>
      <c r="C23" s="11">
        <v>209384</v>
      </c>
      <c r="D23" s="28">
        <v>13804.803096976701</v>
      </c>
      <c r="E23" s="11">
        <v>236628</v>
      </c>
      <c r="F23" s="11">
        <v>212098</v>
      </c>
      <c r="G23" s="28">
        <v>13980.73</v>
      </c>
    </row>
    <row r="24" spans="1:7" ht="21" customHeight="1">
      <c r="A24" s="9" t="s">
        <v>204</v>
      </c>
      <c r="B24" s="10">
        <v>221957</v>
      </c>
      <c r="C24" s="10">
        <v>176277</v>
      </c>
      <c r="D24" s="27">
        <v>9690.0463176335488</v>
      </c>
      <c r="E24" s="10">
        <v>224332</v>
      </c>
      <c r="F24" s="10">
        <v>161093</v>
      </c>
      <c r="G24" s="27">
        <v>8662.5</v>
      </c>
    </row>
    <row r="25" spans="1:7" ht="21" customHeight="1">
      <c r="A25" s="9" t="s">
        <v>205</v>
      </c>
      <c r="B25" s="11">
        <v>213223</v>
      </c>
      <c r="C25" s="11">
        <v>188536</v>
      </c>
      <c r="D25" s="28">
        <v>12397.286504694428</v>
      </c>
      <c r="E25" s="11">
        <v>215595</v>
      </c>
      <c r="F25" s="11">
        <v>190706</v>
      </c>
      <c r="G25" s="28">
        <v>12533.82</v>
      </c>
    </row>
    <row r="26" spans="1:7" ht="21" customHeight="1">
      <c r="A26" s="9" t="s">
        <v>206</v>
      </c>
      <c r="B26" s="10">
        <v>180066</v>
      </c>
      <c r="C26" s="10">
        <v>157126</v>
      </c>
      <c r="D26" s="27">
        <v>9229.9823820604506</v>
      </c>
      <c r="E26" s="10">
        <v>181985</v>
      </c>
      <c r="F26" s="10">
        <v>158857</v>
      </c>
      <c r="G26" s="27">
        <v>9330.9699999999993</v>
      </c>
    </row>
    <row r="27" spans="1:7" ht="21" customHeight="1">
      <c r="A27" s="9" t="s">
        <v>321</v>
      </c>
      <c r="B27" s="11">
        <v>2668779</v>
      </c>
      <c r="C27" s="11">
        <v>2301985</v>
      </c>
      <c r="D27" s="28">
        <v>141430.47384825716</v>
      </c>
      <c r="E27" s="11">
        <v>2692770</v>
      </c>
      <c r="F27" s="11">
        <v>2330000</v>
      </c>
      <c r="G27" s="28">
        <v>142968.35999999999</v>
      </c>
    </row>
    <row r="28" spans="1:7" ht="21" customHeight="1">
      <c r="A28" s="9" t="s">
        <v>172</v>
      </c>
      <c r="B28" s="21">
        <v>37160827</v>
      </c>
      <c r="C28" s="21">
        <v>31869924</v>
      </c>
      <c r="D28" s="29">
        <v>1903102.0833674036</v>
      </c>
      <c r="E28" s="21">
        <v>37565146</v>
      </c>
      <c r="F28" s="21">
        <v>32206186</v>
      </c>
      <c r="G28" s="29">
        <v>1922932.5300000003</v>
      </c>
    </row>
    <row r="29" spans="1:7" ht="21" customHeight="1">
      <c r="A29" s="157" t="s">
        <v>128</v>
      </c>
      <c r="B29" s="158"/>
      <c r="C29" s="23"/>
      <c r="D29" s="23"/>
      <c r="E29" s="23"/>
      <c r="F29" s="23"/>
      <c r="G29" s="129" t="s">
        <v>129</v>
      </c>
    </row>
    <row r="30" spans="1:7" ht="21" customHeight="1">
      <c r="A30" s="33"/>
      <c r="B30" s="33"/>
      <c r="C30" s="33"/>
      <c r="D30" s="33"/>
    </row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9:B29"/>
    <mergeCell ref="B4:D4"/>
    <mergeCell ref="E4:G4"/>
    <mergeCell ref="A4:A7"/>
    <mergeCell ref="A3:G3"/>
    <mergeCell ref="B6:G6"/>
    <mergeCell ref="B7:C7"/>
    <mergeCell ref="E7:F7"/>
  </mergeCells>
  <hyperlinks>
    <hyperlink ref="G29" location="'Index'!A1" display="العودة إلى الفهرس" xr:uid="{1628C8F9-D2F4-4999-9FC6-1749EA1BA57A}"/>
  </hyperlinks>
  <pageMargins left="0.7" right="0.7" top="0.75" bottom="0.75" header="0.3" footer="0.3"/>
  <pageSetup scale="4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954A-96DC-4677-A80F-48A4B94EA00A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7" s="17" customFormat="1" ht="21" customHeight="1"/>
    <row r="2" spans="1:7" s="17" customFormat="1" ht="21" customHeight="1">
      <c r="A2" s="31"/>
      <c r="B2" s="31"/>
      <c r="C2" s="31"/>
      <c r="D2" s="31"/>
    </row>
    <row r="3" spans="1:7" s="17" customFormat="1" ht="55" customHeight="1">
      <c r="A3" s="165" t="s">
        <v>45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7" ht="21" customHeight="1">
      <c r="A8" s="9" t="s">
        <v>134</v>
      </c>
      <c r="B8" s="10">
        <v>4681408</v>
      </c>
      <c r="C8" s="10">
        <v>3916309</v>
      </c>
      <c r="D8" s="27">
        <v>259215.24392112542</v>
      </c>
      <c r="E8" s="10">
        <v>4731510</v>
      </c>
      <c r="F8" s="10">
        <v>3959512</v>
      </c>
      <c r="G8" s="27">
        <v>262053.59</v>
      </c>
    </row>
    <row r="9" spans="1:7" ht="21" customHeight="1">
      <c r="A9" s="9" t="s">
        <v>135</v>
      </c>
      <c r="B9" s="11">
        <v>65252</v>
      </c>
      <c r="C9" s="11">
        <v>51037</v>
      </c>
      <c r="D9" s="28">
        <v>2796.6393342543815</v>
      </c>
      <c r="E9" s="11">
        <v>65950</v>
      </c>
      <c r="F9" s="11">
        <v>51600</v>
      </c>
      <c r="G9" s="28">
        <v>2827.26</v>
      </c>
    </row>
    <row r="10" spans="1:7" ht="21" customHeight="1">
      <c r="A10" s="9" t="s">
        <v>136</v>
      </c>
      <c r="B10" s="10">
        <v>105347</v>
      </c>
      <c r="C10" s="10">
        <v>96522</v>
      </c>
      <c r="D10" s="27">
        <v>5153.7576355521105</v>
      </c>
      <c r="E10" s="10">
        <v>106474</v>
      </c>
      <c r="F10" s="10">
        <v>97587</v>
      </c>
      <c r="G10" s="27">
        <v>5210.1899999999996</v>
      </c>
    </row>
    <row r="11" spans="1:7" ht="21" customHeight="1">
      <c r="A11" s="9" t="s">
        <v>137</v>
      </c>
      <c r="B11" s="11">
        <v>2232948</v>
      </c>
      <c r="C11" s="11">
        <v>1984815</v>
      </c>
      <c r="D11" s="28">
        <v>117898.58188167115</v>
      </c>
      <c r="E11" s="11">
        <v>2255675</v>
      </c>
      <c r="F11" s="11">
        <v>2005541</v>
      </c>
      <c r="G11" s="28">
        <v>119107.61</v>
      </c>
    </row>
    <row r="12" spans="1:7" ht="21" customHeight="1">
      <c r="A12" s="9" t="s">
        <v>138</v>
      </c>
      <c r="B12" s="10">
        <v>3271286</v>
      </c>
      <c r="C12" s="10">
        <v>3068449</v>
      </c>
      <c r="D12" s="27">
        <v>203504.68900743482</v>
      </c>
      <c r="E12" s="10">
        <v>3306297</v>
      </c>
      <c r="F12" s="10">
        <v>3102299</v>
      </c>
      <c r="G12" s="27">
        <v>205733.02</v>
      </c>
    </row>
    <row r="13" spans="1:7" ht="21" customHeight="1">
      <c r="A13" s="9" t="s">
        <v>139</v>
      </c>
      <c r="B13" s="11">
        <v>1047</v>
      </c>
      <c r="C13" s="11">
        <v>202</v>
      </c>
      <c r="D13" s="28">
        <v>10.594180045483618</v>
      </c>
      <c r="E13" s="11">
        <v>1058</v>
      </c>
      <c r="F13" s="11">
        <v>204</v>
      </c>
      <c r="G13" s="28">
        <v>10.71</v>
      </c>
    </row>
    <row r="14" spans="1:7" ht="21" customHeight="1">
      <c r="A14" s="9" t="s">
        <v>140</v>
      </c>
      <c r="B14" s="10">
        <v>76301</v>
      </c>
      <c r="C14" s="10">
        <v>58743</v>
      </c>
      <c r="D14" s="27">
        <v>3356.1446062585601</v>
      </c>
      <c r="E14" s="10">
        <v>77118</v>
      </c>
      <c r="F14" s="10">
        <v>59391</v>
      </c>
      <c r="G14" s="27">
        <v>3392.89</v>
      </c>
    </row>
    <row r="15" spans="1:7" ht="21" customHeight="1">
      <c r="A15" s="9" t="s">
        <v>141</v>
      </c>
      <c r="B15" s="11">
        <v>229538</v>
      </c>
      <c r="C15" s="11">
        <v>171999</v>
      </c>
      <c r="D15" s="28">
        <v>9592.7710716365636</v>
      </c>
      <c r="E15" s="11">
        <v>231995</v>
      </c>
      <c r="F15" s="11">
        <v>173896</v>
      </c>
      <c r="G15" s="28">
        <v>9697.81</v>
      </c>
    </row>
    <row r="16" spans="1:7" ht="21" customHeight="1">
      <c r="A16" s="9" t="s">
        <v>142</v>
      </c>
      <c r="B16" s="10">
        <v>563</v>
      </c>
      <c r="C16" s="10">
        <v>233</v>
      </c>
      <c r="D16" s="27">
        <v>8.9672907194437013</v>
      </c>
      <c r="E16" s="10">
        <v>3850</v>
      </c>
      <c r="F16" s="10">
        <v>2780</v>
      </c>
      <c r="G16" s="27">
        <v>113.25</v>
      </c>
    </row>
    <row r="17" spans="1:7" ht="21" customHeight="1">
      <c r="A17" s="9" t="s">
        <v>143</v>
      </c>
      <c r="B17" s="11">
        <v>245</v>
      </c>
      <c r="C17" s="11">
        <v>73</v>
      </c>
      <c r="D17" s="28">
        <v>2.7730700636942678</v>
      </c>
      <c r="E17" s="11">
        <v>248</v>
      </c>
      <c r="F17" s="11">
        <v>74</v>
      </c>
      <c r="G17" s="28">
        <v>2.8</v>
      </c>
    </row>
    <row r="18" spans="1:7" ht="21" customHeight="1">
      <c r="A18" s="9" t="s">
        <v>144</v>
      </c>
      <c r="B18" s="10">
        <v>73143</v>
      </c>
      <c r="C18" s="10">
        <v>52522</v>
      </c>
      <c r="D18" s="27">
        <v>3345.3158414056866</v>
      </c>
      <c r="E18" s="10">
        <v>73926</v>
      </c>
      <c r="F18" s="10">
        <v>53101</v>
      </c>
      <c r="G18" s="27">
        <v>3381.95</v>
      </c>
    </row>
    <row r="19" spans="1:7" ht="21" customHeight="1">
      <c r="A19" s="9" t="s">
        <v>145</v>
      </c>
      <c r="B19" s="11">
        <v>3989</v>
      </c>
      <c r="C19" s="11">
        <v>3072</v>
      </c>
      <c r="D19" s="28">
        <v>82.157324340086717</v>
      </c>
      <c r="E19" s="11">
        <v>4032</v>
      </c>
      <c r="F19" s="11">
        <v>3106</v>
      </c>
      <c r="G19" s="28">
        <v>83.06</v>
      </c>
    </row>
    <row r="20" spans="1:7" ht="21" customHeight="1">
      <c r="A20" s="9" t="s">
        <v>146</v>
      </c>
      <c r="B20" s="10">
        <v>94182</v>
      </c>
      <c r="C20" s="10">
        <v>79801</v>
      </c>
      <c r="D20" s="27">
        <v>4311.409719625015</v>
      </c>
      <c r="E20" s="10">
        <v>95190</v>
      </c>
      <c r="F20" s="10">
        <v>80681</v>
      </c>
      <c r="G20" s="27">
        <v>4358.62</v>
      </c>
    </row>
    <row r="21" spans="1:7" ht="21" customHeight="1">
      <c r="A21" s="9" t="s">
        <v>147</v>
      </c>
      <c r="B21" s="21">
        <v>10835249</v>
      </c>
      <c r="C21" s="21">
        <v>9483777</v>
      </c>
      <c r="D21" s="29">
        <v>609279.04488413245</v>
      </c>
      <c r="E21" s="21">
        <v>10953323</v>
      </c>
      <c r="F21" s="21">
        <v>9589772</v>
      </c>
      <c r="G21" s="29">
        <v>615972.76</v>
      </c>
    </row>
    <row r="22" spans="1:7" ht="21" customHeight="1">
      <c r="A22" s="157" t="s">
        <v>128</v>
      </c>
      <c r="B22" s="158"/>
      <c r="C22" s="40"/>
      <c r="D22" s="23"/>
      <c r="E22" s="40"/>
      <c r="F22" s="40"/>
      <c r="G22" s="129" t="s">
        <v>129</v>
      </c>
    </row>
    <row r="23" spans="1:7" ht="21" customHeight="1"/>
    <row r="24" spans="1:7" ht="21" customHeight="1">
      <c r="B24" s="33"/>
      <c r="C24" s="33"/>
      <c r="D24" s="33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2:B22"/>
    <mergeCell ref="B4:D4"/>
    <mergeCell ref="E4:G4"/>
    <mergeCell ref="A4:A7"/>
    <mergeCell ref="A3:G3"/>
    <mergeCell ref="B6:G6"/>
    <mergeCell ref="B7:C7"/>
    <mergeCell ref="E7:F7"/>
  </mergeCells>
  <hyperlinks>
    <hyperlink ref="G22" location="'Index'!A1" display="العودة إلى الفهرس" xr:uid="{53A6485C-4B90-450D-BE0C-AAA709B70452}"/>
  </hyperlinks>
  <pageMargins left="0.7" right="0.7" top="0.75" bottom="0.75" header="0.3" footer="0.3"/>
  <pageSetup scale="5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2E80-6B61-46F2-9CC7-73F14BFF2AF8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20" customWidth="1"/>
    <col min="10" max="16384" width="9.08984375" style="20"/>
  </cols>
  <sheetData>
    <row r="1" spans="1:7" s="17" customFormat="1" ht="21" customHeight="1"/>
    <row r="2" spans="1:7" s="17" customFormat="1" ht="21" customHeight="1">
      <c r="A2" s="31"/>
      <c r="B2" s="31"/>
      <c r="C2" s="31"/>
      <c r="D2" s="31"/>
    </row>
    <row r="3" spans="1:7" s="17" customFormat="1" ht="55" customHeight="1">
      <c r="A3" s="165" t="s">
        <v>47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7" ht="21" customHeight="1">
      <c r="A8" s="9" t="s">
        <v>134</v>
      </c>
      <c r="B8" s="10">
        <v>251391</v>
      </c>
      <c r="C8" s="10">
        <v>214936</v>
      </c>
      <c r="D8" s="27">
        <v>14226.325774455237</v>
      </c>
      <c r="E8" s="10">
        <v>254081</v>
      </c>
      <c r="F8" s="10">
        <v>217307</v>
      </c>
      <c r="G8" s="27">
        <v>14382.1</v>
      </c>
    </row>
    <row r="9" spans="1:7" ht="21" customHeight="1">
      <c r="A9" s="9" t="s">
        <v>135</v>
      </c>
      <c r="B9" s="11">
        <v>28677</v>
      </c>
      <c r="C9" s="11">
        <v>21378</v>
      </c>
      <c r="D9" s="28">
        <v>1171.4355406409109</v>
      </c>
      <c r="E9" s="11">
        <v>28984</v>
      </c>
      <c r="F9" s="11">
        <v>21614</v>
      </c>
      <c r="G9" s="28">
        <v>1184.26</v>
      </c>
    </row>
    <row r="10" spans="1:7" ht="21" customHeight="1">
      <c r="A10" s="9" t="s">
        <v>136</v>
      </c>
      <c r="B10" s="10">
        <v>43009</v>
      </c>
      <c r="C10" s="10">
        <v>37057</v>
      </c>
      <c r="D10" s="27">
        <v>1978.6452487583615</v>
      </c>
      <c r="E10" s="10">
        <v>43469</v>
      </c>
      <c r="F10" s="10">
        <v>37466</v>
      </c>
      <c r="G10" s="27">
        <v>2000.31</v>
      </c>
    </row>
    <row r="11" spans="1:7" ht="21" customHeight="1">
      <c r="A11" s="9" t="s">
        <v>137</v>
      </c>
      <c r="B11" s="11">
        <v>6684281</v>
      </c>
      <c r="C11" s="11">
        <v>6119495</v>
      </c>
      <c r="D11" s="28">
        <v>363499.76311745791</v>
      </c>
      <c r="E11" s="11">
        <v>6751732</v>
      </c>
      <c r="F11" s="11">
        <v>6182913</v>
      </c>
      <c r="G11" s="28">
        <v>367207.7</v>
      </c>
    </row>
    <row r="12" spans="1:7" ht="21" customHeight="1">
      <c r="A12" s="9" t="s">
        <v>138</v>
      </c>
      <c r="B12" s="10">
        <v>28103</v>
      </c>
      <c r="C12" s="10">
        <v>26361</v>
      </c>
      <c r="D12" s="27">
        <v>1748.3057749778436</v>
      </c>
      <c r="E12" s="10">
        <v>28404</v>
      </c>
      <c r="F12" s="10">
        <v>26652</v>
      </c>
      <c r="G12" s="27">
        <v>1767.45</v>
      </c>
    </row>
    <row r="13" spans="1:7" ht="21" customHeight="1">
      <c r="A13" s="9" t="s">
        <v>139</v>
      </c>
      <c r="B13" s="11">
        <v>689</v>
      </c>
      <c r="C13" s="11">
        <v>526</v>
      </c>
      <c r="D13" s="28">
        <v>27.586825266952392</v>
      </c>
      <c r="E13" s="11">
        <v>696</v>
      </c>
      <c r="F13" s="11">
        <v>532</v>
      </c>
      <c r="G13" s="28">
        <v>27.89</v>
      </c>
    </row>
    <row r="14" spans="1:7" ht="21" customHeight="1">
      <c r="A14" s="9" t="s">
        <v>140</v>
      </c>
      <c r="B14" s="10">
        <v>44157</v>
      </c>
      <c r="C14" s="10">
        <v>32987</v>
      </c>
      <c r="D14" s="27">
        <v>1884.6354821281025</v>
      </c>
      <c r="E14" s="10">
        <v>44630</v>
      </c>
      <c r="F14" s="10">
        <v>33351</v>
      </c>
      <c r="G14" s="27">
        <v>1905.27</v>
      </c>
    </row>
    <row r="15" spans="1:7" ht="21" customHeight="1">
      <c r="A15" s="9" t="s">
        <v>141</v>
      </c>
      <c r="B15" s="11">
        <v>173906</v>
      </c>
      <c r="C15" s="11">
        <v>138943</v>
      </c>
      <c r="D15" s="28">
        <v>7749.1636056395619</v>
      </c>
      <c r="E15" s="11">
        <v>175767</v>
      </c>
      <c r="F15" s="11">
        <v>140476</v>
      </c>
      <c r="G15" s="28">
        <v>7834.02</v>
      </c>
    </row>
    <row r="16" spans="1:7" ht="21" customHeight="1">
      <c r="A16" s="9" t="s">
        <v>142</v>
      </c>
      <c r="B16" s="10">
        <v>31</v>
      </c>
      <c r="C16" s="10">
        <v>31</v>
      </c>
      <c r="D16" s="27">
        <v>1.1930730141749131</v>
      </c>
      <c r="E16" s="10">
        <v>500</v>
      </c>
      <c r="F16" s="10">
        <v>300</v>
      </c>
      <c r="G16" s="27">
        <v>5</v>
      </c>
    </row>
    <row r="17" spans="1:7" ht="21" customHeight="1">
      <c r="A17" s="9" t="s">
        <v>143</v>
      </c>
      <c r="B17" s="11">
        <v>829</v>
      </c>
      <c r="C17" s="11">
        <v>470</v>
      </c>
      <c r="D17" s="28">
        <v>17.854012738853502</v>
      </c>
      <c r="E17" s="11">
        <v>838</v>
      </c>
      <c r="F17" s="11">
        <v>475</v>
      </c>
      <c r="G17" s="28">
        <v>18.05</v>
      </c>
    </row>
    <row r="18" spans="1:7" ht="21" customHeight="1">
      <c r="A18" s="9" t="s">
        <v>144</v>
      </c>
      <c r="B18" s="10">
        <v>5190</v>
      </c>
      <c r="C18" s="10">
        <v>3348</v>
      </c>
      <c r="D18" s="27">
        <v>213.24620991253644</v>
      </c>
      <c r="E18" s="10">
        <v>5246</v>
      </c>
      <c r="F18" s="10">
        <v>3385</v>
      </c>
      <c r="G18" s="27">
        <v>215.58</v>
      </c>
    </row>
    <row r="19" spans="1:7" ht="21" customHeight="1">
      <c r="A19" s="9" t="s">
        <v>145</v>
      </c>
      <c r="B19" s="11">
        <v>7099</v>
      </c>
      <c r="C19" s="11">
        <v>4651</v>
      </c>
      <c r="D19" s="28">
        <v>124.38597509952582</v>
      </c>
      <c r="E19" s="11">
        <v>7175</v>
      </c>
      <c r="F19" s="11">
        <v>4702</v>
      </c>
      <c r="G19" s="28">
        <v>125.75</v>
      </c>
    </row>
    <row r="20" spans="1:7" ht="21" customHeight="1">
      <c r="A20" s="9" t="s">
        <v>146</v>
      </c>
      <c r="B20" s="10">
        <v>34896</v>
      </c>
      <c r="C20" s="10">
        <v>29689</v>
      </c>
      <c r="D20" s="27">
        <v>1604.0080094979646</v>
      </c>
      <c r="E20" s="10">
        <v>35269</v>
      </c>
      <c r="F20" s="10">
        <v>30017</v>
      </c>
      <c r="G20" s="27">
        <v>1621.57</v>
      </c>
    </row>
    <row r="21" spans="1:7" ht="21" customHeight="1">
      <c r="A21" s="9" t="s">
        <v>147</v>
      </c>
      <c r="B21" s="21">
        <v>7302258</v>
      </c>
      <c r="C21" s="21">
        <v>6629872</v>
      </c>
      <c r="D21" s="29">
        <v>394246.54864958784</v>
      </c>
      <c r="E21" s="21">
        <v>7376791</v>
      </c>
      <c r="F21" s="21">
        <v>6699190</v>
      </c>
      <c r="G21" s="29">
        <v>398294.95000000007</v>
      </c>
    </row>
    <row r="22" spans="1:7" ht="21" customHeight="1">
      <c r="A22" s="157" t="s">
        <v>128</v>
      </c>
      <c r="B22" s="158"/>
      <c r="C22" s="40"/>
      <c r="D22" s="23"/>
      <c r="E22" s="40"/>
      <c r="F22" s="40"/>
      <c r="G22" s="129" t="s">
        <v>129</v>
      </c>
    </row>
    <row r="23" spans="1:7" ht="21" customHeight="1"/>
    <row r="24" spans="1:7" ht="21" customHeight="1">
      <c r="B24" s="33"/>
      <c r="C24" s="33"/>
      <c r="D24" s="33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2:B22"/>
    <mergeCell ref="B4:D4"/>
    <mergeCell ref="E4:G4"/>
    <mergeCell ref="A4:A7"/>
    <mergeCell ref="A3:G3"/>
    <mergeCell ref="B6:G6"/>
    <mergeCell ref="B7:C7"/>
    <mergeCell ref="E7:F7"/>
  </mergeCells>
  <hyperlinks>
    <hyperlink ref="G22" location="'Index'!A1" display="العودة إلى الفهرس" xr:uid="{F0F4105D-1FAF-4C7A-9CD0-DCDC259E0C9E}"/>
  </hyperlinks>
  <pageMargins left="0.7" right="0.7" top="0.75" bottom="0.75" header="0.3" footer="0.3"/>
  <pageSetup scale="5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032D-38A1-4CF4-997E-15CC1E61EA2B}">
  <dimension ref="A1:H80"/>
  <sheetViews>
    <sheetView view="pageBreakPreview" zoomScaleNormal="100" zoomScaleSheetLayoutView="100" workbookViewId="0"/>
  </sheetViews>
  <sheetFormatPr defaultColWidth="9.08984375" defaultRowHeight="19"/>
  <cols>
    <col min="1" max="9" width="21.453125" style="45" customWidth="1"/>
    <col min="10" max="248" width="9.08984375" style="45"/>
    <col min="249" max="249" width="20.90625" style="45" customWidth="1"/>
    <col min="250" max="254" width="21.90625" style="45" customWidth="1"/>
    <col min="255" max="504" width="9.08984375" style="45"/>
    <col min="505" max="505" width="20.90625" style="45" customWidth="1"/>
    <col min="506" max="510" width="21.90625" style="45" customWidth="1"/>
    <col min="511" max="760" width="9.08984375" style="45"/>
    <col min="761" max="761" width="20.90625" style="45" customWidth="1"/>
    <col min="762" max="766" width="21.90625" style="45" customWidth="1"/>
    <col min="767" max="1016" width="9.08984375" style="45"/>
    <col min="1017" max="1017" width="20.90625" style="45" customWidth="1"/>
    <col min="1018" max="1022" width="21.90625" style="45" customWidth="1"/>
    <col min="1023" max="1272" width="9.08984375" style="45"/>
    <col min="1273" max="1273" width="20.90625" style="45" customWidth="1"/>
    <col min="1274" max="1278" width="21.90625" style="45" customWidth="1"/>
    <col min="1279" max="1528" width="9.08984375" style="45"/>
    <col min="1529" max="1529" width="20.90625" style="45" customWidth="1"/>
    <col min="1530" max="1534" width="21.90625" style="45" customWidth="1"/>
    <col min="1535" max="1784" width="9.08984375" style="45"/>
    <col min="1785" max="1785" width="20.90625" style="45" customWidth="1"/>
    <col min="1786" max="1790" width="21.90625" style="45" customWidth="1"/>
    <col min="1791" max="2040" width="9.08984375" style="45"/>
    <col min="2041" max="2041" width="20.90625" style="45" customWidth="1"/>
    <col min="2042" max="2046" width="21.90625" style="45" customWidth="1"/>
    <col min="2047" max="2296" width="9.08984375" style="45"/>
    <col min="2297" max="2297" width="20.90625" style="45" customWidth="1"/>
    <col min="2298" max="2302" width="21.90625" style="45" customWidth="1"/>
    <col min="2303" max="2552" width="9.08984375" style="45"/>
    <col min="2553" max="2553" width="20.90625" style="45" customWidth="1"/>
    <col min="2554" max="2558" width="21.90625" style="45" customWidth="1"/>
    <col min="2559" max="2808" width="9.08984375" style="45"/>
    <col min="2809" max="2809" width="20.90625" style="45" customWidth="1"/>
    <col min="2810" max="2814" width="21.90625" style="45" customWidth="1"/>
    <col min="2815" max="3064" width="9.08984375" style="45"/>
    <col min="3065" max="3065" width="20.90625" style="45" customWidth="1"/>
    <col min="3066" max="3070" width="21.90625" style="45" customWidth="1"/>
    <col min="3071" max="3320" width="9.08984375" style="45"/>
    <col min="3321" max="3321" width="20.90625" style="45" customWidth="1"/>
    <col min="3322" max="3326" width="21.90625" style="45" customWidth="1"/>
    <col min="3327" max="3576" width="9.08984375" style="45"/>
    <col min="3577" max="3577" width="20.90625" style="45" customWidth="1"/>
    <col min="3578" max="3582" width="21.90625" style="45" customWidth="1"/>
    <col min="3583" max="3832" width="9.08984375" style="45"/>
    <col min="3833" max="3833" width="20.90625" style="45" customWidth="1"/>
    <col min="3834" max="3838" width="21.90625" style="45" customWidth="1"/>
    <col min="3839" max="4088" width="9.08984375" style="45"/>
    <col min="4089" max="4089" width="20.90625" style="45" customWidth="1"/>
    <col min="4090" max="4094" width="21.90625" style="45" customWidth="1"/>
    <col min="4095" max="4344" width="9.08984375" style="45"/>
    <col min="4345" max="4345" width="20.90625" style="45" customWidth="1"/>
    <col min="4346" max="4350" width="21.90625" style="45" customWidth="1"/>
    <col min="4351" max="4600" width="9.08984375" style="45"/>
    <col min="4601" max="4601" width="20.90625" style="45" customWidth="1"/>
    <col min="4602" max="4606" width="21.90625" style="45" customWidth="1"/>
    <col min="4607" max="4856" width="9.08984375" style="45"/>
    <col min="4857" max="4857" width="20.90625" style="45" customWidth="1"/>
    <col min="4858" max="4862" width="21.90625" style="45" customWidth="1"/>
    <col min="4863" max="5112" width="9.08984375" style="45"/>
    <col min="5113" max="5113" width="20.90625" style="45" customWidth="1"/>
    <col min="5114" max="5118" width="21.90625" style="45" customWidth="1"/>
    <col min="5119" max="5368" width="9.08984375" style="45"/>
    <col min="5369" max="5369" width="20.90625" style="45" customWidth="1"/>
    <col min="5370" max="5374" width="21.90625" style="45" customWidth="1"/>
    <col min="5375" max="5624" width="9.08984375" style="45"/>
    <col min="5625" max="5625" width="20.90625" style="45" customWidth="1"/>
    <col min="5626" max="5630" width="21.90625" style="45" customWidth="1"/>
    <col min="5631" max="5880" width="9.08984375" style="45"/>
    <col min="5881" max="5881" width="20.90625" style="45" customWidth="1"/>
    <col min="5882" max="5886" width="21.90625" style="45" customWidth="1"/>
    <col min="5887" max="6136" width="9.08984375" style="45"/>
    <col min="6137" max="6137" width="20.90625" style="45" customWidth="1"/>
    <col min="6138" max="6142" width="21.90625" style="45" customWidth="1"/>
    <col min="6143" max="6392" width="9.08984375" style="45"/>
    <col min="6393" max="6393" width="20.90625" style="45" customWidth="1"/>
    <col min="6394" max="6398" width="21.90625" style="45" customWidth="1"/>
    <col min="6399" max="6648" width="9.08984375" style="45"/>
    <col min="6649" max="6649" width="20.90625" style="45" customWidth="1"/>
    <col min="6650" max="6654" width="21.90625" style="45" customWidth="1"/>
    <col min="6655" max="6904" width="9.08984375" style="45"/>
    <col min="6905" max="6905" width="20.90625" style="45" customWidth="1"/>
    <col min="6906" max="6910" width="21.90625" style="45" customWidth="1"/>
    <col min="6911" max="7160" width="9.08984375" style="45"/>
    <col min="7161" max="7161" width="20.90625" style="45" customWidth="1"/>
    <col min="7162" max="7166" width="21.90625" style="45" customWidth="1"/>
    <col min="7167" max="7416" width="9.08984375" style="45"/>
    <col min="7417" max="7417" width="20.90625" style="45" customWidth="1"/>
    <col min="7418" max="7422" width="21.90625" style="45" customWidth="1"/>
    <col min="7423" max="7672" width="9.08984375" style="45"/>
    <col min="7673" max="7673" width="20.90625" style="45" customWidth="1"/>
    <col min="7674" max="7678" width="21.90625" style="45" customWidth="1"/>
    <col min="7679" max="7928" width="9.08984375" style="45"/>
    <col min="7929" max="7929" width="20.90625" style="45" customWidth="1"/>
    <col min="7930" max="7934" width="21.90625" style="45" customWidth="1"/>
    <col min="7935" max="8184" width="9.08984375" style="45"/>
    <col min="8185" max="8185" width="20.90625" style="45" customWidth="1"/>
    <col min="8186" max="8190" width="21.90625" style="45" customWidth="1"/>
    <col min="8191" max="8440" width="9.08984375" style="45"/>
    <col min="8441" max="8441" width="20.90625" style="45" customWidth="1"/>
    <col min="8442" max="8446" width="21.90625" style="45" customWidth="1"/>
    <col min="8447" max="8696" width="9.08984375" style="45"/>
    <col min="8697" max="8697" width="20.90625" style="45" customWidth="1"/>
    <col min="8698" max="8702" width="21.90625" style="45" customWidth="1"/>
    <col min="8703" max="8952" width="9.08984375" style="45"/>
    <col min="8953" max="8953" width="20.90625" style="45" customWidth="1"/>
    <col min="8954" max="8958" width="21.90625" style="45" customWidth="1"/>
    <col min="8959" max="9208" width="9.08984375" style="45"/>
    <col min="9209" max="9209" width="20.90625" style="45" customWidth="1"/>
    <col min="9210" max="9214" width="21.90625" style="45" customWidth="1"/>
    <col min="9215" max="9464" width="9.08984375" style="45"/>
    <col min="9465" max="9465" width="20.90625" style="45" customWidth="1"/>
    <col min="9466" max="9470" width="21.90625" style="45" customWidth="1"/>
    <col min="9471" max="9720" width="9.08984375" style="45"/>
    <col min="9721" max="9721" width="20.90625" style="45" customWidth="1"/>
    <col min="9722" max="9726" width="21.90625" style="45" customWidth="1"/>
    <col min="9727" max="9976" width="9.08984375" style="45"/>
    <col min="9977" max="9977" width="20.90625" style="45" customWidth="1"/>
    <col min="9978" max="9982" width="21.90625" style="45" customWidth="1"/>
    <col min="9983" max="10232" width="9.08984375" style="45"/>
    <col min="10233" max="10233" width="20.90625" style="45" customWidth="1"/>
    <col min="10234" max="10238" width="21.90625" style="45" customWidth="1"/>
    <col min="10239" max="10488" width="9.08984375" style="45"/>
    <col min="10489" max="10489" width="20.90625" style="45" customWidth="1"/>
    <col min="10490" max="10494" width="21.90625" style="45" customWidth="1"/>
    <col min="10495" max="10744" width="9.08984375" style="45"/>
    <col min="10745" max="10745" width="20.90625" style="45" customWidth="1"/>
    <col min="10746" max="10750" width="21.90625" style="45" customWidth="1"/>
    <col min="10751" max="11000" width="9.08984375" style="45"/>
    <col min="11001" max="11001" width="20.90625" style="45" customWidth="1"/>
    <col min="11002" max="11006" width="21.90625" style="45" customWidth="1"/>
    <col min="11007" max="11256" width="9.08984375" style="45"/>
    <col min="11257" max="11257" width="20.90625" style="45" customWidth="1"/>
    <col min="11258" max="11262" width="21.90625" style="45" customWidth="1"/>
    <col min="11263" max="11512" width="9.08984375" style="45"/>
    <col min="11513" max="11513" width="20.90625" style="45" customWidth="1"/>
    <col min="11514" max="11518" width="21.90625" style="45" customWidth="1"/>
    <col min="11519" max="11768" width="9.08984375" style="45"/>
    <col min="11769" max="11769" width="20.90625" style="45" customWidth="1"/>
    <col min="11770" max="11774" width="21.90625" style="45" customWidth="1"/>
    <col min="11775" max="12024" width="9.08984375" style="45"/>
    <col min="12025" max="12025" width="20.90625" style="45" customWidth="1"/>
    <col min="12026" max="12030" width="21.90625" style="45" customWidth="1"/>
    <col min="12031" max="12280" width="9.08984375" style="45"/>
    <col min="12281" max="12281" width="20.90625" style="45" customWidth="1"/>
    <col min="12282" max="12286" width="21.90625" style="45" customWidth="1"/>
    <col min="12287" max="12536" width="9.08984375" style="45"/>
    <col min="12537" max="12537" width="20.90625" style="45" customWidth="1"/>
    <col min="12538" max="12542" width="21.90625" style="45" customWidth="1"/>
    <col min="12543" max="12792" width="9.08984375" style="45"/>
    <col min="12793" max="12793" width="20.90625" style="45" customWidth="1"/>
    <col min="12794" max="12798" width="21.90625" style="45" customWidth="1"/>
    <col min="12799" max="13048" width="9.08984375" style="45"/>
    <col min="13049" max="13049" width="20.90625" style="45" customWidth="1"/>
    <col min="13050" max="13054" width="21.90625" style="45" customWidth="1"/>
    <col min="13055" max="13304" width="9.08984375" style="45"/>
    <col min="13305" max="13305" width="20.90625" style="45" customWidth="1"/>
    <col min="13306" max="13310" width="21.90625" style="45" customWidth="1"/>
    <col min="13311" max="13560" width="9.08984375" style="45"/>
    <col min="13561" max="13561" width="20.90625" style="45" customWidth="1"/>
    <col min="13562" max="13566" width="21.90625" style="45" customWidth="1"/>
    <col min="13567" max="13816" width="9.08984375" style="45"/>
    <col min="13817" max="13817" width="20.90625" style="45" customWidth="1"/>
    <col min="13818" max="13822" width="21.90625" style="45" customWidth="1"/>
    <col min="13823" max="14072" width="9.08984375" style="45"/>
    <col min="14073" max="14073" width="20.90625" style="45" customWidth="1"/>
    <col min="14074" max="14078" width="21.90625" style="45" customWidth="1"/>
    <col min="14079" max="14328" width="9.08984375" style="45"/>
    <col min="14329" max="14329" width="20.90625" style="45" customWidth="1"/>
    <col min="14330" max="14334" width="21.90625" style="45" customWidth="1"/>
    <col min="14335" max="14584" width="9.08984375" style="45"/>
    <col min="14585" max="14585" width="20.90625" style="45" customWidth="1"/>
    <col min="14586" max="14590" width="21.90625" style="45" customWidth="1"/>
    <col min="14591" max="14840" width="9.08984375" style="45"/>
    <col min="14841" max="14841" width="20.90625" style="45" customWidth="1"/>
    <col min="14842" max="14846" width="21.90625" style="45" customWidth="1"/>
    <col min="14847" max="15096" width="9.08984375" style="45"/>
    <col min="15097" max="15097" width="20.90625" style="45" customWidth="1"/>
    <col min="15098" max="15102" width="21.90625" style="45" customWidth="1"/>
    <col min="15103" max="15352" width="9.08984375" style="45"/>
    <col min="15353" max="15353" width="20.90625" style="45" customWidth="1"/>
    <col min="15354" max="15358" width="21.90625" style="45" customWidth="1"/>
    <col min="15359" max="15608" width="9.08984375" style="45"/>
    <col min="15609" max="15609" width="20.90625" style="45" customWidth="1"/>
    <col min="15610" max="15614" width="21.90625" style="45" customWidth="1"/>
    <col min="15615" max="15864" width="9.08984375" style="45"/>
    <col min="15865" max="15865" width="20.90625" style="45" customWidth="1"/>
    <col min="15866" max="15870" width="21.90625" style="45" customWidth="1"/>
    <col min="15871" max="16120" width="9.08984375" style="45"/>
    <col min="16121" max="16121" width="20.90625" style="45" customWidth="1"/>
    <col min="16122" max="16126" width="21.90625" style="45" customWidth="1"/>
    <col min="16127" max="16384" width="9.08984375" style="45"/>
  </cols>
  <sheetData>
    <row r="1" spans="1:7" s="43" customFormat="1" ht="21" customHeight="1"/>
    <row r="2" spans="1:7" s="43" customFormat="1" ht="21" customHeight="1">
      <c r="A2" s="44"/>
      <c r="B2" s="44"/>
      <c r="C2" s="44"/>
      <c r="D2" s="44"/>
    </row>
    <row r="3" spans="1:7" s="43" customFormat="1" ht="55" customHeight="1">
      <c r="A3" s="175" t="s">
        <v>50</v>
      </c>
      <c r="B3" s="176"/>
      <c r="C3" s="176"/>
      <c r="D3" s="176"/>
      <c r="E3" s="176"/>
      <c r="F3" s="176"/>
      <c r="G3" s="17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7" ht="21" customHeight="1">
      <c r="A8" s="9" t="s">
        <v>134</v>
      </c>
      <c r="B8" s="10">
        <v>1337531</v>
      </c>
      <c r="C8" s="10">
        <v>779656</v>
      </c>
      <c r="D8" s="27">
        <v>38214.241185999272</v>
      </c>
      <c r="E8" s="10">
        <v>1377024</v>
      </c>
      <c r="F8" s="10">
        <v>803667</v>
      </c>
      <c r="G8" s="27">
        <v>39204.221768937627</v>
      </c>
    </row>
    <row r="9" spans="1:7" ht="21" customHeight="1">
      <c r="A9" s="9" t="s">
        <v>135</v>
      </c>
      <c r="B9" s="11">
        <v>1989323</v>
      </c>
      <c r="C9" s="11">
        <v>1495753</v>
      </c>
      <c r="D9" s="28">
        <v>76684.528373563764</v>
      </c>
      <c r="E9" s="11">
        <v>2072678</v>
      </c>
      <c r="F9" s="11">
        <v>1557637</v>
      </c>
      <c r="G9" s="28">
        <v>77893.322742875447</v>
      </c>
    </row>
    <row r="10" spans="1:7" ht="21" customHeight="1">
      <c r="A10" s="9" t="s">
        <v>136</v>
      </c>
      <c r="B10" s="10">
        <v>1547726</v>
      </c>
      <c r="C10" s="10">
        <v>1208534</v>
      </c>
      <c r="D10" s="27">
        <v>46690.976492743939</v>
      </c>
      <c r="E10" s="10">
        <v>1589925</v>
      </c>
      <c r="F10" s="10">
        <v>1241585</v>
      </c>
      <c r="G10" s="27">
        <v>48032.96126128301</v>
      </c>
    </row>
    <row r="11" spans="1:7" ht="21" customHeight="1">
      <c r="A11" s="9" t="s">
        <v>137</v>
      </c>
      <c r="B11" s="11">
        <v>2669203</v>
      </c>
      <c r="C11" s="11">
        <v>2380884</v>
      </c>
      <c r="D11" s="28">
        <v>63773.493801110781</v>
      </c>
      <c r="E11" s="11">
        <v>2739993</v>
      </c>
      <c r="F11" s="11">
        <v>2440236</v>
      </c>
      <c r="G11" s="28">
        <v>65025.360523381903</v>
      </c>
    </row>
    <row r="12" spans="1:7" ht="21" customHeight="1">
      <c r="A12" s="9" t="s">
        <v>138</v>
      </c>
      <c r="B12" s="10">
        <v>963674</v>
      </c>
      <c r="C12" s="10">
        <v>712671</v>
      </c>
      <c r="D12" s="27">
        <v>45275.994385528822</v>
      </c>
      <c r="E12" s="10">
        <v>989589</v>
      </c>
      <c r="F12" s="10">
        <v>731865</v>
      </c>
      <c r="G12" s="27">
        <v>46507.173241148354</v>
      </c>
    </row>
    <row r="13" spans="1:7" ht="21" customHeight="1">
      <c r="A13" s="9" t="s">
        <v>139</v>
      </c>
      <c r="B13" s="11">
        <v>514826</v>
      </c>
      <c r="C13" s="11">
        <v>448903</v>
      </c>
      <c r="D13" s="28">
        <v>13765.898205338321</v>
      </c>
      <c r="E13" s="11">
        <v>736234</v>
      </c>
      <c r="F13" s="11">
        <v>667028</v>
      </c>
      <c r="G13" s="28">
        <v>14232.09009693261</v>
      </c>
    </row>
    <row r="14" spans="1:7" ht="21" customHeight="1">
      <c r="A14" s="9" t="s">
        <v>140</v>
      </c>
      <c r="B14" s="10">
        <v>5538020</v>
      </c>
      <c r="C14" s="10">
        <v>4587684</v>
      </c>
      <c r="D14" s="27">
        <v>138947.16853647531</v>
      </c>
      <c r="E14" s="10">
        <v>5621862</v>
      </c>
      <c r="F14" s="10">
        <v>4656342</v>
      </c>
      <c r="G14" s="27">
        <v>136157.75336294691</v>
      </c>
    </row>
    <row r="15" spans="1:7" ht="21" customHeight="1">
      <c r="A15" s="9" t="s">
        <v>141</v>
      </c>
      <c r="B15" s="11">
        <v>2212234</v>
      </c>
      <c r="C15" s="11">
        <v>1970609</v>
      </c>
      <c r="D15" s="28">
        <v>49938.981907799774</v>
      </c>
      <c r="E15" s="11">
        <v>2269735</v>
      </c>
      <c r="F15" s="11">
        <v>2021832</v>
      </c>
      <c r="G15" s="28">
        <v>51210.874861884819</v>
      </c>
    </row>
    <row r="16" spans="1:7" ht="21" customHeight="1">
      <c r="A16" s="9" t="s">
        <v>142</v>
      </c>
      <c r="B16" s="10">
        <v>137566</v>
      </c>
      <c r="C16" s="10">
        <v>96994</v>
      </c>
      <c r="D16" s="27">
        <v>2625.4012703705525</v>
      </c>
      <c r="E16" s="10">
        <v>141427</v>
      </c>
      <c r="F16" s="10">
        <v>99483</v>
      </c>
      <c r="G16" s="27">
        <v>2627.6555149803421</v>
      </c>
    </row>
    <row r="17" spans="1:8" ht="21" customHeight="1">
      <c r="A17" s="9" t="s">
        <v>143</v>
      </c>
      <c r="B17" s="11">
        <v>4436063</v>
      </c>
      <c r="C17" s="11">
        <v>3131298</v>
      </c>
      <c r="D17" s="28">
        <v>114622.57271331966</v>
      </c>
      <c r="E17" s="11">
        <v>4566269</v>
      </c>
      <c r="F17" s="11">
        <v>3335919</v>
      </c>
      <c r="G17" s="28">
        <v>117324.30752767361</v>
      </c>
    </row>
    <row r="18" spans="1:8" ht="21" customHeight="1">
      <c r="A18" s="9" t="s">
        <v>144</v>
      </c>
      <c r="B18" s="10">
        <v>726893</v>
      </c>
      <c r="C18" s="10">
        <v>591364</v>
      </c>
      <c r="D18" s="27">
        <v>41296.077517822829</v>
      </c>
      <c r="E18" s="10">
        <v>755371</v>
      </c>
      <c r="F18" s="10">
        <v>615731</v>
      </c>
      <c r="G18" s="27">
        <v>42393.430838755827</v>
      </c>
    </row>
    <row r="19" spans="1:8" ht="21" customHeight="1">
      <c r="A19" s="9" t="s">
        <v>145</v>
      </c>
      <c r="B19" s="11">
        <v>717810</v>
      </c>
      <c r="C19" s="11">
        <v>660525</v>
      </c>
      <c r="D19" s="28">
        <v>23182.118614248724</v>
      </c>
      <c r="E19" s="11">
        <v>930511</v>
      </c>
      <c r="F19" s="11">
        <v>778637</v>
      </c>
      <c r="G19" s="28">
        <v>32938.682489862171</v>
      </c>
    </row>
    <row r="20" spans="1:8" ht="21" customHeight="1">
      <c r="A20" s="9" t="s">
        <v>146</v>
      </c>
      <c r="B20" s="10">
        <v>18720572</v>
      </c>
      <c r="C20" s="10">
        <v>15858121</v>
      </c>
      <c r="D20" s="27">
        <v>317779.91319551202</v>
      </c>
      <c r="E20" s="10">
        <v>19207306</v>
      </c>
      <c r="F20" s="10">
        <v>16270431</v>
      </c>
      <c r="G20" s="27">
        <v>325315.98326134379</v>
      </c>
      <c r="H20" s="100"/>
    </row>
    <row r="21" spans="1:8" ht="21" customHeight="1">
      <c r="A21" s="9" t="s">
        <v>147</v>
      </c>
      <c r="B21" s="21">
        <v>41511441</v>
      </c>
      <c r="C21" s="21">
        <v>33922996</v>
      </c>
      <c r="D21" s="29">
        <v>972797.36619983381</v>
      </c>
      <c r="E21" s="21">
        <v>42997924</v>
      </c>
      <c r="F21" s="21">
        <v>35220393</v>
      </c>
      <c r="G21" s="29">
        <v>998863.81749200635</v>
      </c>
    </row>
    <row r="22" spans="1:8" ht="21" customHeight="1">
      <c r="A22" s="157" t="s">
        <v>148</v>
      </c>
      <c r="B22" s="158"/>
      <c r="C22" s="47"/>
      <c r="D22" s="23"/>
      <c r="E22" s="46"/>
      <c r="F22" s="47"/>
      <c r="G22" s="129" t="s">
        <v>129</v>
      </c>
    </row>
    <row r="23" spans="1:8" ht="21" customHeight="1">
      <c r="C23" s="39"/>
      <c r="F23" s="100"/>
    </row>
    <row r="24" spans="1:8" ht="21" customHeight="1">
      <c r="B24" s="48"/>
      <c r="C24" s="49"/>
      <c r="D24" s="48"/>
      <c r="F24" s="100"/>
    </row>
    <row r="25" spans="1:8" ht="21" customHeight="1">
      <c r="E25" s="126"/>
      <c r="F25" s="126"/>
      <c r="G25" s="127"/>
    </row>
    <row r="26" spans="1:8" ht="21" customHeight="1"/>
    <row r="27" spans="1:8" ht="21" customHeight="1">
      <c r="B27" s="143"/>
    </row>
    <row r="28" spans="1:8" ht="21" customHeight="1">
      <c r="B28" s="143"/>
    </row>
    <row r="29" spans="1:8" ht="21" customHeight="1">
      <c r="B29" s="143"/>
    </row>
    <row r="30" spans="1:8" ht="21" customHeight="1">
      <c r="B30" s="143"/>
    </row>
    <row r="31" spans="1:8" ht="21" customHeight="1">
      <c r="B31" s="143"/>
    </row>
    <row r="32" spans="1: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2:B22"/>
    <mergeCell ref="A3:G3"/>
    <mergeCell ref="B4:D4"/>
    <mergeCell ref="E4:G4"/>
    <mergeCell ref="A4:A7"/>
    <mergeCell ref="B6:G6"/>
    <mergeCell ref="B7:C7"/>
    <mergeCell ref="E7:F7"/>
  </mergeCells>
  <hyperlinks>
    <hyperlink ref="G22" location="'Index'!A1" display="العودة إلى الفهرس" xr:uid="{8DCE74B0-6DC9-4E50-BAF8-248282D025B3}"/>
  </hyperlinks>
  <pageMargins left="0.7" right="0.7" top="0.75" bottom="0.75" header="0.3" footer="0.3"/>
  <pageSetup scale="5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33A-EFB4-41D9-8BAC-A0A2E29E10BA}">
  <dimension ref="A1:N80"/>
  <sheetViews>
    <sheetView view="pageBreakPreview" zoomScaleNormal="100" zoomScaleSheetLayoutView="100" workbookViewId="0"/>
  </sheetViews>
  <sheetFormatPr defaultColWidth="9.08984375" defaultRowHeight="19"/>
  <cols>
    <col min="1" max="9" width="21.453125" style="45" customWidth="1"/>
    <col min="10" max="11" width="9.08984375" style="45"/>
    <col min="12" max="14" width="14.90625" style="45" bestFit="1" customWidth="1"/>
    <col min="15" max="246" width="9.08984375" style="45"/>
    <col min="247" max="247" width="20.90625" style="45" customWidth="1"/>
    <col min="248" max="252" width="21.90625" style="45" customWidth="1"/>
    <col min="253" max="502" width="9.08984375" style="45"/>
    <col min="503" max="503" width="20.90625" style="45" customWidth="1"/>
    <col min="504" max="508" width="21.90625" style="45" customWidth="1"/>
    <col min="509" max="758" width="9.08984375" style="45"/>
    <col min="759" max="759" width="20.90625" style="45" customWidth="1"/>
    <col min="760" max="764" width="21.90625" style="45" customWidth="1"/>
    <col min="765" max="1014" width="9.08984375" style="45"/>
    <col min="1015" max="1015" width="20.90625" style="45" customWidth="1"/>
    <col min="1016" max="1020" width="21.90625" style="45" customWidth="1"/>
    <col min="1021" max="1270" width="9.08984375" style="45"/>
    <col min="1271" max="1271" width="20.90625" style="45" customWidth="1"/>
    <col min="1272" max="1276" width="21.90625" style="45" customWidth="1"/>
    <col min="1277" max="1526" width="9.08984375" style="45"/>
    <col min="1527" max="1527" width="20.90625" style="45" customWidth="1"/>
    <col min="1528" max="1532" width="21.90625" style="45" customWidth="1"/>
    <col min="1533" max="1782" width="9.08984375" style="45"/>
    <col min="1783" max="1783" width="20.90625" style="45" customWidth="1"/>
    <col min="1784" max="1788" width="21.90625" style="45" customWidth="1"/>
    <col min="1789" max="2038" width="9.08984375" style="45"/>
    <col min="2039" max="2039" width="20.90625" style="45" customWidth="1"/>
    <col min="2040" max="2044" width="21.90625" style="45" customWidth="1"/>
    <col min="2045" max="2294" width="9.08984375" style="45"/>
    <col min="2295" max="2295" width="20.90625" style="45" customWidth="1"/>
    <col min="2296" max="2300" width="21.90625" style="45" customWidth="1"/>
    <col min="2301" max="2550" width="9.08984375" style="45"/>
    <col min="2551" max="2551" width="20.90625" style="45" customWidth="1"/>
    <col min="2552" max="2556" width="21.90625" style="45" customWidth="1"/>
    <col min="2557" max="2806" width="9.08984375" style="45"/>
    <col min="2807" max="2807" width="20.90625" style="45" customWidth="1"/>
    <col min="2808" max="2812" width="21.90625" style="45" customWidth="1"/>
    <col min="2813" max="3062" width="9.08984375" style="45"/>
    <col min="3063" max="3063" width="20.90625" style="45" customWidth="1"/>
    <col min="3064" max="3068" width="21.90625" style="45" customWidth="1"/>
    <col min="3069" max="3318" width="9.08984375" style="45"/>
    <col min="3319" max="3319" width="20.90625" style="45" customWidth="1"/>
    <col min="3320" max="3324" width="21.90625" style="45" customWidth="1"/>
    <col min="3325" max="3574" width="9.08984375" style="45"/>
    <col min="3575" max="3575" width="20.90625" style="45" customWidth="1"/>
    <col min="3576" max="3580" width="21.90625" style="45" customWidth="1"/>
    <col min="3581" max="3830" width="9.08984375" style="45"/>
    <col min="3831" max="3831" width="20.90625" style="45" customWidth="1"/>
    <col min="3832" max="3836" width="21.90625" style="45" customWidth="1"/>
    <col min="3837" max="4086" width="9.08984375" style="45"/>
    <col min="4087" max="4087" width="20.90625" style="45" customWidth="1"/>
    <col min="4088" max="4092" width="21.90625" style="45" customWidth="1"/>
    <col min="4093" max="4342" width="9.08984375" style="45"/>
    <col min="4343" max="4343" width="20.90625" style="45" customWidth="1"/>
    <col min="4344" max="4348" width="21.90625" style="45" customWidth="1"/>
    <col min="4349" max="4598" width="9.08984375" style="45"/>
    <col min="4599" max="4599" width="20.90625" style="45" customWidth="1"/>
    <col min="4600" max="4604" width="21.90625" style="45" customWidth="1"/>
    <col min="4605" max="4854" width="9.08984375" style="45"/>
    <col min="4855" max="4855" width="20.90625" style="45" customWidth="1"/>
    <col min="4856" max="4860" width="21.90625" style="45" customWidth="1"/>
    <col min="4861" max="5110" width="9.08984375" style="45"/>
    <col min="5111" max="5111" width="20.90625" style="45" customWidth="1"/>
    <col min="5112" max="5116" width="21.90625" style="45" customWidth="1"/>
    <col min="5117" max="5366" width="9.08984375" style="45"/>
    <col min="5367" max="5367" width="20.90625" style="45" customWidth="1"/>
    <col min="5368" max="5372" width="21.90625" style="45" customWidth="1"/>
    <col min="5373" max="5622" width="9.08984375" style="45"/>
    <col min="5623" max="5623" width="20.90625" style="45" customWidth="1"/>
    <col min="5624" max="5628" width="21.90625" style="45" customWidth="1"/>
    <col min="5629" max="5878" width="9.08984375" style="45"/>
    <col min="5879" max="5879" width="20.90625" style="45" customWidth="1"/>
    <col min="5880" max="5884" width="21.90625" style="45" customWidth="1"/>
    <col min="5885" max="6134" width="9.08984375" style="45"/>
    <col min="6135" max="6135" width="20.90625" style="45" customWidth="1"/>
    <col min="6136" max="6140" width="21.90625" style="45" customWidth="1"/>
    <col min="6141" max="6390" width="9.08984375" style="45"/>
    <col min="6391" max="6391" width="20.90625" style="45" customWidth="1"/>
    <col min="6392" max="6396" width="21.90625" style="45" customWidth="1"/>
    <col min="6397" max="6646" width="9.08984375" style="45"/>
    <col min="6647" max="6647" width="20.90625" style="45" customWidth="1"/>
    <col min="6648" max="6652" width="21.90625" style="45" customWidth="1"/>
    <col min="6653" max="6902" width="9.08984375" style="45"/>
    <col min="6903" max="6903" width="20.90625" style="45" customWidth="1"/>
    <col min="6904" max="6908" width="21.90625" style="45" customWidth="1"/>
    <col min="6909" max="7158" width="9.08984375" style="45"/>
    <col min="7159" max="7159" width="20.90625" style="45" customWidth="1"/>
    <col min="7160" max="7164" width="21.90625" style="45" customWidth="1"/>
    <col min="7165" max="7414" width="9.08984375" style="45"/>
    <col min="7415" max="7415" width="20.90625" style="45" customWidth="1"/>
    <col min="7416" max="7420" width="21.90625" style="45" customWidth="1"/>
    <col min="7421" max="7670" width="9.08984375" style="45"/>
    <col min="7671" max="7671" width="20.90625" style="45" customWidth="1"/>
    <col min="7672" max="7676" width="21.90625" style="45" customWidth="1"/>
    <col min="7677" max="7926" width="9.08984375" style="45"/>
    <col min="7927" max="7927" width="20.90625" style="45" customWidth="1"/>
    <col min="7928" max="7932" width="21.90625" style="45" customWidth="1"/>
    <col min="7933" max="8182" width="9.08984375" style="45"/>
    <col min="8183" max="8183" width="20.90625" style="45" customWidth="1"/>
    <col min="8184" max="8188" width="21.90625" style="45" customWidth="1"/>
    <col min="8189" max="8438" width="9.08984375" style="45"/>
    <col min="8439" max="8439" width="20.90625" style="45" customWidth="1"/>
    <col min="8440" max="8444" width="21.90625" style="45" customWidth="1"/>
    <col min="8445" max="8694" width="9.08984375" style="45"/>
    <col min="8695" max="8695" width="20.90625" style="45" customWidth="1"/>
    <col min="8696" max="8700" width="21.90625" style="45" customWidth="1"/>
    <col min="8701" max="8950" width="9.08984375" style="45"/>
    <col min="8951" max="8951" width="20.90625" style="45" customWidth="1"/>
    <col min="8952" max="8956" width="21.90625" style="45" customWidth="1"/>
    <col min="8957" max="9206" width="9.08984375" style="45"/>
    <col min="9207" max="9207" width="20.90625" style="45" customWidth="1"/>
    <col min="9208" max="9212" width="21.90625" style="45" customWidth="1"/>
    <col min="9213" max="9462" width="9.08984375" style="45"/>
    <col min="9463" max="9463" width="20.90625" style="45" customWidth="1"/>
    <col min="9464" max="9468" width="21.90625" style="45" customWidth="1"/>
    <col min="9469" max="9718" width="9.08984375" style="45"/>
    <col min="9719" max="9719" width="20.90625" style="45" customWidth="1"/>
    <col min="9720" max="9724" width="21.90625" style="45" customWidth="1"/>
    <col min="9725" max="9974" width="9.08984375" style="45"/>
    <col min="9975" max="9975" width="20.90625" style="45" customWidth="1"/>
    <col min="9976" max="9980" width="21.90625" style="45" customWidth="1"/>
    <col min="9981" max="10230" width="9.08984375" style="45"/>
    <col min="10231" max="10231" width="20.90625" style="45" customWidth="1"/>
    <col min="10232" max="10236" width="21.90625" style="45" customWidth="1"/>
    <col min="10237" max="10486" width="9.08984375" style="45"/>
    <col min="10487" max="10487" width="20.90625" style="45" customWidth="1"/>
    <col min="10488" max="10492" width="21.90625" style="45" customWidth="1"/>
    <col min="10493" max="10742" width="9.08984375" style="45"/>
    <col min="10743" max="10743" width="20.90625" style="45" customWidth="1"/>
    <col min="10744" max="10748" width="21.90625" style="45" customWidth="1"/>
    <col min="10749" max="10998" width="9.08984375" style="45"/>
    <col min="10999" max="10999" width="20.90625" style="45" customWidth="1"/>
    <col min="11000" max="11004" width="21.90625" style="45" customWidth="1"/>
    <col min="11005" max="11254" width="9.08984375" style="45"/>
    <col min="11255" max="11255" width="20.90625" style="45" customWidth="1"/>
    <col min="11256" max="11260" width="21.90625" style="45" customWidth="1"/>
    <col min="11261" max="11510" width="9.08984375" style="45"/>
    <col min="11511" max="11511" width="20.90625" style="45" customWidth="1"/>
    <col min="11512" max="11516" width="21.90625" style="45" customWidth="1"/>
    <col min="11517" max="11766" width="9.08984375" style="45"/>
    <col min="11767" max="11767" width="20.90625" style="45" customWidth="1"/>
    <col min="11768" max="11772" width="21.90625" style="45" customWidth="1"/>
    <col min="11773" max="12022" width="9.08984375" style="45"/>
    <col min="12023" max="12023" width="20.90625" style="45" customWidth="1"/>
    <col min="12024" max="12028" width="21.90625" style="45" customWidth="1"/>
    <col min="12029" max="12278" width="9.08984375" style="45"/>
    <col min="12279" max="12279" width="20.90625" style="45" customWidth="1"/>
    <col min="12280" max="12284" width="21.90625" style="45" customWidth="1"/>
    <col min="12285" max="12534" width="9.08984375" style="45"/>
    <col min="12535" max="12535" width="20.90625" style="45" customWidth="1"/>
    <col min="12536" max="12540" width="21.90625" style="45" customWidth="1"/>
    <col min="12541" max="12790" width="9.08984375" style="45"/>
    <col min="12791" max="12791" width="20.90625" style="45" customWidth="1"/>
    <col min="12792" max="12796" width="21.90625" style="45" customWidth="1"/>
    <col min="12797" max="13046" width="9.08984375" style="45"/>
    <col min="13047" max="13047" width="20.90625" style="45" customWidth="1"/>
    <col min="13048" max="13052" width="21.90625" style="45" customWidth="1"/>
    <col min="13053" max="13302" width="9.08984375" style="45"/>
    <col min="13303" max="13303" width="20.90625" style="45" customWidth="1"/>
    <col min="13304" max="13308" width="21.90625" style="45" customWidth="1"/>
    <col min="13309" max="13558" width="9.08984375" style="45"/>
    <col min="13559" max="13559" width="20.90625" style="45" customWidth="1"/>
    <col min="13560" max="13564" width="21.90625" style="45" customWidth="1"/>
    <col min="13565" max="13814" width="9.08984375" style="45"/>
    <col min="13815" max="13815" width="20.90625" style="45" customWidth="1"/>
    <col min="13816" max="13820" width="21.90625" style="45" customWidth="1"/>
    <col min="13821" max="14070" width="9.08984375" style="45"/>
    <col min="14071" max="14071" width="20.90625" style="45" customWidth="1"/>
    <col min="14072" max="14076" width="21.90625" style="45" customWidth="1"/>
    <col min="14077" max="14326" width="9.08984375" style="45"/>
    <col min="14327" max="14327" width="20.90625" style="45" customWidth="1"/>
    <col min="14328" max="14332" width="21.90625" style="45" customWidth="1"/>
    <col min="14333" max="14582" width="9.08984375" style="45"/>
    <col min="14583" max="14583" width="20.90625" style="45" customWidth="1"/>
    <col min="14584" max="14588" width="21.90625" style="45" customWidth="1"/>
    <col min="14589" max="14838" width="9.08984375" style="45"/>
    <col min="14839" max="14839" width="20.90625" style="45" customWidth="1"/>
    <col min="14840" max="14844" width="21.90625" style="45" customWidth="1"/>
    <col min="14845" max="15094" width="9.08984375" style="45"/>
    <col min="15095" max="15095" width="20.90625" style="45" customWidth="1"/>
    <col min="15096" max="15100" width="21.90625" style="45" customWidth="1"/>
    <col min="15101" max="15350" width="9.08984375" style="45"/>
    <col min="15351" max="15351" width="20.90625" style="45" customWidth="1"/>
    <col min="15352" max="15356" width="21.90625" style="45" customWidth="1"/>
    <col min="15357" max="15606" width="9.08984375" style="45"/>
    <col min="15607" max="15607" width="20.90625" style="45" customWidth="1"/>
    <col min="15608" max="15612" width="21.90625" style="45" customWidth="1"/>
    <col min="15613" max="15862" width="9.08984375" style="45"/>
    <col min="15863" max="15863" width="20.90625" style="45" customWidth="1"/>
    <col min="15864" max="15868" width="21.90625" style="45" customWidth="1"/>
    <col min="15869" max="16118" width="9.08984375" style="45"/>
    <col min="16119" max="16119" width="20.90625" style="45" customWidth="1"/>
    <col min="16120" max="16124" width="21.90625" style="45" customWidth="1"/>
    <col min="16125" max="16384" width="9.08984375" style="45"/>
  </cols>
  <sheetData>
    <row r="1" spans="1:14" s="43" customFormat="1" ht="21" customHeight="1"/>
    <row r="2" spans="1:14" s="43" customFormat="1" ht="21" customHeight="1">
      <c r="A2" s="50"/>
      <c r="B2" s="50"/>
      <c r="C2" s="50"/>
      <c r="D2" s="50"/>
    </row>
    <row r="3" spans="1:14" s="43" customFormat="1" ht="55" customHeight="1">
      <c r="A3" s="175" t="s">
        <v>52</v>
      </c>
      <c r="B3" s="176"/>
      <c r="C3" s="176"/>
      <c r="D3" s="176"/>
      <c r="E3" s="176"/>
      <c r="F3" s="176"/>
      <c r="G3" s="176"/>
    </row>
    <row r="4" spans="1:14" ht="21" customHeight="1">
      <c r="A4" s="159" t="s">
        <v>175</v>
      </c>
      <c r="B4" s="162">
        <v>2023</v>
      </c>
      <c r="C4" s="163"/>
      <c r="D4" s="164"/>
      <c r="E4" s="162">
        <v>2024</v>
      </c>
      <c r="F4" s="163"/>
      <c r="G4" s="164"/>
    </row>
    <row r="5" spans="1:14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14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14" ht="21" customHeight="1">
      <c r="A7" s="161"/>
      <c r="B7" s="162" t="s">
        <v>174</v>
      </c>
      <c r="C7" s="164"/>
      <c r="D7" s="9" t="s">
        <v>133</v>
      </c>
      <c r="E7" s="162" t="s">
        <v>174</v>
      </c>
      <c r="F7" s="164"/>
      <c r="G7" s="9" t="s">
        <v>133</v>
      </c>
    </row>
    <row r="8" spans="1:14" ht="21" customHeight="1">
      <c r="A8" s="9" t="s">
        <v>207</v>
      </c>
      <c r="B8" s="10">
        <v>20948316</v>
      </c>
      <c r="C8" s="10">
        <v>17577319</v>
      </c>
      <c r="D8" s="27">
        <v>342780.69936999999</v>
      </c>
      <c r="E8" s="10">
        <v>21492972.000000011</v>
      </c>
      <c r="F8" s="10">
        <v>18034329.999999989</v>
      </c>
      <c r="G8" s="27">
        <v>351693.01547967788</v>
      </c>
    </row>
    <row r="9" spans="1:14" ht="21" customHeight="1">
      <c r="A9" s="9" t="s">
        <v>208</v>
      </c>
      <c r="B9" s="11">
        <v>7135336</v>
      </c>
      <c r="C9" s="11">
        <v>6184448</v>
      </c>
      <c r="D9" s="28">
        <v>122278.14550000001</v>
      </c>
      <c r="E9" s="11">
        <v>7320855.0000000009</v>
      </c>
      <c r="F9" s="11">
        <v>6345242.0000000019</v>
      </c>
      <c r="G9" s="28">
        <v>125457.3444000001</v>
      </c>
      <c r="H9" s="125"/>
      <c r="L9" s="125"/>
      <c r="M9" s="125"/>
      <c r="N9" s="125"/>
    </row>
    <row r="10" spans="1:14" ht="21" customHeight="1">
      <c r="A10" s="9" t="s">
        <v>209</v>
      </c>
      <c r="B10" s="10">
        <v>1842774</v>
      </c>
      <c r="C10" s="10">
        <v>1532810</v>
      </c>
      <c r="D10" s="27">
        <v>120082.33273007286</v>
      </c>
      <c r="E10" s="10">
        <v>1890685</v>
      </c>
      <c r="F10" s="10">
        <v>1572663.0000000021</v>
      </c>
      <c r="G10" s="27">
        <v>123204.4642246467</v>
      </c>
    </row>
    <row r="11" spans="1:14" ht="21" customHeight="1">
      <c r="A11" s="9" t="s">
        <v>210</v>
      </c>
      <c r="B11" s="11">
        <v>1629568</v>
      </c>
      <c r="C11" s="11">
        <v>1092175</v>
      </c>
      <c r="D11" s="28">
        <v>96580.225999999995</v>
      </c>
      <c r="E11" s="11">
        <v>1792526.9999999991</v>
      </c>
      <c r="F11" s="11">
        <v>1188864</v>
      </c>
      <c r="G11" s="28">
        <v>105183.6409999998</v>
      </c>
      <c r="H11" s="102"/>
    </row>
    <row r="12" spans="1:14" ht="21" customHeight="1">
      <c r="A12" s="9" t="s">
        <v>211</v>
      </c>
      <c r="B12" s="10">
        <v>1492690</v>
      </c>
      <c r="C12" s="10">
        <v>1270392</v>
      </c>
      <c r="D12" s="27">
        <v>37110.398330435259</v>
      </c>
      <c r="E12" s="10">
        <v>1531502</v>
      </c>
      <c r="F12" s="10">
        <v>1303424</v>
      </c>
      <c r="G12" s="27">
        <v>38075.321508852947</v>
      </c>
    </row>
    <row r="13" spans="1:14" ht="21" customHeight="1">
      <c r="A13" s="9" t="s">
        <v>212</v>
      </c>
      <c r="B13" s="11">
        <v>1524777</v>
      </c>
      <c r="C13" s="11">
        <v>1190099</v>
      </c>
      <c r="D13" s="28">
        <v>35119.349999999991</v>
      </c>
      <c r="E13" s="11">
        <v>1564656</v>
      </c>
      <c r="F13" s="11">
        <v>1221318</v>
      </c>
      <c r="G13" s="28">
        <v>36038.629999999997</v>
      </c>
    </row>
    <row r="14" spans="1:14" ht="21" customHeight="1">
      <c r="A14" s="9" t="s">
        <v>213</v>
      </c>
      <c r="B14" s="10">
        <v>679032</v>
      </c>
      <c r="C14" s="10">
        <v>551242</v>
      </c>
      <c r="D14" s="27">
        <v>28159.248462340125</v>
      </c>
      <c r="E14" s="10">
        <v>696687.99999999965</v>
      </c>
      <c r="F14" s="10">
        <v>565573.99999999977</v>
      </c>
      <c r="G14" s="27">
        <v>28891.374006043759</v>
      </c>
    </row>
    <row r="15" spans="1:14" ht="21" customHeight="1">
      <c r="A15" s="9" t="s">
        <v>214</v>
      </c>
      <c r="B15" s="11">
        <v>671223</v>
      </c>
      <c r="C15" s="11">
        <v>376138</v>
      </c>
      <c r="D15" s="28">
        <v>9027.3119999999981</v>
      </c>
      <c r="E15" s="11">
        <v>688675.99999999988</v>
      </c>
      <c r="F15" s="11">
        <v>385917</v>
      </c>
      <c r="G15" s="28">
        <v>9263.5999999999985</v>
      </c>
    </row>
    <row r="16" spans="1:14" ht="21" customHeight="1">
      <c r="A16" s="9" t="s">
        <v>215</v>
      </c>
      <c r="B16" s="10">
        <v>470861</v>
      </c>
      <c r="C16" s="10">
        <v>390146</v>
      </c>
      <c r="D16" s="27">
        <v>35067.743068107673</v>
      </c>
      <c r="E16" s="10">
        <v>484774.00000000017</v>
      </c>
      <c r="F16" s="10">
        <v>397705</v>
      </c>
      <c r="G16" s="27">
        <v>35763.999728756527</v>
      </c>
    </row>
    <row r="17" spans="1:9" ht="21" customHeight="1">
      <c r="A17" s="9" t="s">
        <v>216</v>
      </c>
      <c r="B17" s="11">
        <v>418006</v>
      </c>
      <c r="C17" s="11">
        <v>379147</v>
      </c>
      <c r="D17" s="28">
        <v>1516.5880000000002</v>
      </c>
      <c r="E17" s="11">
        <v>428912.99999999988</v>
      </c>
      <c r="F17" s="11">
        <v>389037.99999999988</v>
      </c>
      <c r="G17" s="28">
        <v>1560.58</v>
      </c>
    </row>
    <row r="18" spans="1:9" ht="21" customHeight="1">
      <c r="A18" s="9" t="s">
        <v>217</v>
      </c>
      <c r="B18" s="10">
        <v>428001</v>
      </c>
      <c r="C18" s="10">
        <v>404603</v>
      </c>
      <c r="D18" s="27">
        <v>28702.254699565165</v>
      </c>
      <c r="E18" s="10">
        <v>439130</v>
      </c>
      <c r="F18" s="10">
        <v>415123</v>
      </c>
      <c r="G18" s="27">
        <v>24175.60537341368</v>
      </c>
    </row>
    <row r="19" spans="1:9" ht="21" customHeight="1">
      <c r="A19" s="9" t="s">
        <v>218</v>
      </c>
      <c r="B19" s="11">
        <v>300821</v>
      </c>
      <c r="C19" s="11">
        <v>284820</v>
      </c>
      <c r="D19" s="28">
        <v>15999.391956386757</v>
      </c>
      <c r="E19" s="11">
        <v>308640.99999999988</v>
      </c>
      <c r="F19" s="11">
        <v>292224.00000000012</v>
      </c>
      <c r="G19" s="28">
        <v>16416.189650266591</v>
      </c>
      <c r="I19" s="20"/>
    </row>
    <row r="20" spans="1:9" ht="21" customHeight="1">
      <c r="A20" s="9" t="s">
        <v>219</v>
      </c>
      <c r="B20" s="10">
        <v>1145017</v>
      </c>
      <c r="C20" s="10">
        <v>935096</v>
      </c>
      <c r="D20" s="27">
        <v>763.34367346938791</v>
      </c>
      <c r="E20" s="10">
        <v>1459436</v>
      </c>
      <c r="F20" s="10">
        <v>1308793</v>
      </c>
      <c r="G20" s="27">
        <v>981.59479867500079</v>
      </c>
      <c r="H20" s="101"/>
      <c r="I20" s="102"/>
    </row>
    <row r="21" spans="1:9" ht="21" customHeight="1">
      <c r="A21" s="9" t="s">
        <v>322</v>
      </c>
      <c r="B21" s="11">
        <v>2825019</v>
      </c>
      <c r="C21" s="11">
        <v>1754561</v>
      </c>
      <c r="D21" s="28">
        <v>99610.332409456576</v>
      </c>
      <c r="E21" s="11">
        <v>2898469.0000000009</v>
      </c>
      <c r="F21" s="11">
        <v>1800178.0000000005</v>
      </c>
      <c r="G21" s="28">
        <v>102158.45732167343</v>
      </c>
    </row>
    <row r="22" spans="1:9" ht="21" customHeight="1">
      <c r="A22" s="9" t="s">
        <v>147</v>
      </c>
      <c r="B22" s="21">
        <v>41511441</v>
      </c>
      <c r="C22" s="21">
        <v>33922996</v>
      </c>
      <c r="D22" s="29">
        <v>972797.36619983381</v>
      </c>
      <c r="E22" s="21">
        <v>42997924.000000015</v>
      </c>
      <c r="F22" s="21">
        <v>35220393</v>
      </c>
      <c r="G22" s="29">
        <v>998863.81749200635</v>
      </c>
      <c r="H22" s="20"/>
    </row>
    <row r="23" spans="1:9" ht="21" customHeight="1">
      <c r="A23" s="157" t="s">
        <v>148</v>
      </c>
      <c r="B23" s="158"/>
      <c r="C23" s="51"/>
      <c r="D23" s="23"/>
      <c r="E23" s="51"/>
      <c r="F23" s="51"/>
      <c r="G23" s="129" t="s">
        <v>129</v>
      </c>
      <c r="H23" s="20"/>
      <c r="I23" s="20"/>
    </row>
    <row r="24" spans="1:9" ht="21" customHeight="1">
      <c r="B24" s="52"/>
      <c r="E24" s="20"/>
      <c r="F24" s="20"/>
      <c r="G24" s="20"/>
      <c r="H24" s="20"/>
    </row>
    <row r="25" spans="1:9" ht="21" customHeight="1">
      <c r="B25" s="48"/>
      <c r="C25" s="48"/>
      <c r="D25" s="48"/>
      <c r="E25" s="126"/>
      <c r="F25" s="126"/>
      <c r="G25" s="126"/>
    </row>
    <row r="26" spans="1:9" ht="21" customHeight="1">
      <c r="E26" s="126"/>
      <c r="F26" s="126"/>
      <c r="G26" s="127"/>
    </row>
    <row r="27" spans="1:9" ht="21" customHeight="1"/>
    <row r="28" spans="1:9" ht="21" customHeight="1"/>
    <row r="29" spans="1:9" ht="21" customHeight="1"/>
    <row r="30" spans="1:9" ht="21" customHeight="1"/>
    <row r="31" spans="1:9" ht="21" customHeight="1"/>
    <row r="32" spans="1:9" ht="21" customHeight="1"/>
    <row r="33" spans="9:9" ht="21" customHeight="1"/>
    <row r="34" spans="9:9" ht="21" customHeight="1"/>
    <row r="35" spans="9:9" ht="21" customHeight="1"/>
    <row r="36" spans="9:9" ht="21" customHeight="1"/>
    <row r="37" spans="9:9" ht="21" customHeight="1"/>
    <row r="38" spans="9:9" ht="21" customHeight="1"/>
    <row r="39" spans="9:9" ht="21" customHeight="1"/>
    <row r="40" spans="9:9" ht="21" customHeight="1"/>
    <row r="41" spans="9:9" ht="21" customHeight="1"/>
    <row r="42" spans="9:9" ht="21" customHeight="1"/>
    <row r="43" spans="9:9" ht="21" customHeight="1"/>
    <row r="44" spans="9:9" ht="21" customHeight="1"/>
    <row r="45" spans="9:9" ht="21" customHeight="1"/>
    <row r="46" spans="9:9" ht="21" customHeight="1"/>
    <row r="47" spans="9:9" ht="21" customHeight="1">
      <c r="I47" s="20"/>
    </row>
    <row r="48" spans="9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23:B23"/>
    <mergeCell ref="A3:G3"/>
    <mergeCell ref="A4:A7"/>
    <mergeCell ref="B4:D4"/>
    <mergeCell ref="E4:G4"/>
    <mergeCell ref="B6:G6"/>
    <mergeCell ref="B7:C7"/>
    <mergeCell ref="E7:F7"/>
  </mergeCells>
  <hyperlinks>
    <hyperlink ref="G23" location="'Index'!A1" display="العودة إلى الفهرس" xr:uid="{8C2FDD3A-B18F-41D2-B0FF-87A89AE7B79F}"/>
  </hyperlinks>
  <pageMargins left="0.7" right="0.7" top="0.75" bottom="0.75" header="0.3" footer="0.3"/>
  <pageSetup scale="51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8D53-B6F5-407F-918D-58359E7D0536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45" customWidth="1"/>
    <col min="10" max="249" width="9.08984375" style="45"/>
    <col min="250" max="250" width="20.90625" style="45" customWidth="1"/>
    <col min="251" max="255" width="21.90625" style="45" customWidth="1"/>
    <col min="256" max="505" width="9.08984375" style="45"/>
    <col min="506" max="506" width="20.90625" style="45" customWidth="1"/>
    <col min="507" max="511" width="21.90625" style="45" customWidth="1"/>
    <col min="512" max="761" width="9.08984375" style="45"/>
    <col min="762" max="762" width="20.90625" style="45" customWidth="1"/>
    <col min="763" max="767" width="21.90625" style="45" customWidth="1"/>
    <col min="768" max="1017" width="9.08984375" style="45"/>
    <col min="1018" max="1018" width="20.90625" style="45" customWidth="1"/>
    <col min="1019" max="1023" width="21.90625" style="45" customWidth="1"/>
    <col min="1024" max="1273" width="9.08984375" style="45"/>
    <col min="1274" max="1274" width="20.90625" style="45" customWidth="1"/>
    <col min="1275" max="1279" width="21.90625" style="45" customWidth="1"/>
    <col min="1280" max="1529" width="9.08984375" style="45"/>
    <col min="1530" max="1530" width="20.90625" style="45" customWidth="1"/>
    <col min="1531" max="1535" width="21.90625" style="45" customWidth="1"/>
    <col min="1536" max="1785" width="9.08984375" style="45"/>
    <col min="1786" max="1786" width="20.90625" style="45" customWidth="1"/>
    <col min="1787" max="1791" width="21.90625" style="45" customWidth="1"/>
    <col min="1792" max="2041" width="9.08984375" style="45"/>
    <col min="2042" max="2042" width="20.90625" style="45" customWidth="1"/>
    <col min="2043" max="2047" width="21.90625" style="45" customWidth="1"/>
    <col min="2048" max="2297" width="9.08984375" style="45"/>
    <col min="2298" max="2298" width="20.90625" style="45" customWidth="1"/>
    <col min="2299" max="2303" width="21.90625" style="45" customWidth="1"/>
    <col min="2304" max="2553" width="9.08984375" style="45"/>
    <col min="2554" max="2554" width="20.90625" style="45" customWidth="1"/>
    <col min="2555" max="2559" width="21.90625" style="45" customWidth="1"/>
    <col min="2560" max="2809" width="9.08984375" style="45"/>
    <col min="2810" max="2810" width="20.90625" style="45" customWidth="1"/>
    <col min="2811" max="2815" width="21.90625" style="45" customWidth="1"/>
    <col min="2816" max="3065" width="9.08984375" style="45"/>
    <col min="3066" max="3066" width="20.90625" style="45" customWidth="1"/>
    <col min="3067" max="3071" width="21.90625" style="45" customWidth="1"/>
    <col min="3072" max="3321" width="9.08984375" style="45"/>
    <col min="3322" max="3322" width="20.90625" style="45" customWidth="1"/>
    <col min="3323" max="3327" width="21.90625" style="45" customWidth="1"/>
    <col min="3328" max="3577" width="9.08984375" style="45"/>
    <col min="3578" max="3578" width="20.90625" style="45" customWidth="1"/>
    <col min="3579" max="3583" width="21.90625" style="45" customWidth="1"/>
    <col min="3584" max="3833" width="9.08984375" style="45"/>
    <col min="3834" max="3834" width="20.90625" style="45" customWidth="1"/>
    <col min="3835" max="3839" width="21.90625" style="45" customWidth="1"/>
    <col min="3840" max="4089" width="9.08984375" style="45"/>
    <col min="4090" max="4090" width="20.90625" style="45" customWidth="1"/>
    <col min="4091" max="4095" width="21.90625" style="45" customWidth="1"/>
    <col min="4096" max="4345" width="9.08984375" style="45"/>
    <col min="4346" max="4346" width="20.90625" style="45" customWidth="1"/>
    <col min="4347" max="4351" width="21.90625" style="45" customWidth="1"/>
    <col min="4352" max="4601" width="9.08984375" style="45"/>
    <col min="4602" max="4602" width="20.90625" style="45" customWidth="1"/>
    <col min="4603" max="4607" width="21.90625" style="45" customWidth="1"/>
    <col min="4608" max="4857" width="9.08984375" style="45"/>
    <col min="4858" max="4858" width="20.90625" style="45" customWidth="1"/>
    <col min="4859" max="4863" width="21.90625" style="45" customWidth="1"/>
    <col min="4864" max="5113" width="9.08984375" style="45"/>
    <col min="5114" max="5114" width="20.90625" style="45" customWidth="1"/>
    <col min="5115" max="5119" width="21.90625" style="45" customWidth="1"/>
    <col min="5120" max="5369" width="9.08984375" style="45"/>
    <col min="5370" max="5370" width="20.90625" style="45" customWidth="1"/>
    <col min="5371" max="5375" width="21.90625" style="45" customWidth="1"/>
    <col min="5376" max="5625" width="9.08984375" style="45"/>
    <col min="5626" max="5626" width="20.90625" style="45" customWidth="1"/>
    <col min="5627" max="5631" width="21.90625" style="45" customWidth="1"/>
    <col min="5632" max="5881" width="9.08984375" style="45"/>
    <col min="5882" max="5882" width="20.90625" style="45" customWidth="1"/>
    <col min="5883" max="5887" width="21.90625" style="45" customWidth="1"/>
    <col min="5888" max="6137" width="9.08984375" style="45"/>
    <col min="6138" max="6138" width="20.90625" style="45" customWidth="1"/>
    <col min="6139" max="6143" width="21.90625" style="45" customWidth="1"/>
    <col min="6144" max="6393" width="9.08984375" style="45"/>
    <col min="6394" max="6394" width="20.90625" style="45" customWidth="1"/>
    <col min="6395" max="6399" width="21.90625" style="45" customWidth="1"/>
    <col min="6400" max="6649" width="9.08984375" style="45"/>
    <col min="6650" max="6650" width="20.90625" style="45" customWidth="1"/>
    <col min="6651" max="6655" width="21.90625" style="45" customWidth="1"/>
    <col min="6656" max="6905" width="9.08984375" style="45"/>
    <col min="6906" max="6906" width="20.90625" style="45" customWidth="1"/>
    <col min="6907" max="6911" width="21.90625" style="45" customWidth="1"/>
    <col min="6912" max="7161" width="9.08984375" style="45"/>
    <col min="7162" max="7162" width="20.90625" style="45" customWidth="1"/>
    <col min="7163" max="7167" width="21.90625" style="45" customWidth="1"/>
    <col min="7168" max="7417" width="9.08984375" style="45"/>
    <col min="7418" max="7418" width="20.90625" style="45" customWidth="1"/>
    <col min="7419" max="7423" width="21.90625" style="45" customWidth="1"/>
    <col min="7424" max="7673" width="9.08984375" style="45"/>
    <col min="7674" max="7674" width="20.90625" style="45" customWidth="1"/>
    <col min="7675" max="7679" width="21.90625" style="45" customWidth="1"/>
    <col min="7680" max="7929" width="9.08984375" style="45"/>
    <col min="7930" max="7930" width="20.90625" style="45" customWidth="1"/>
    <col min="7931" max="7935" width="21.90625" style="45" customWidth="1"/>
    <col min="7936" max="8185" width="9.08984375" style="45"/>
    <col min="8186" max="8186" width="20.90625" style="45" customWidth="1"/>
    <col min="8187" max="8191" width="21.90625" style="45" customWidth="1"/>
    <col min="8192" max="8441" width="9.08984375" style="45"/>
    <col min="8442" max="8442" width="20.90625" style="45" customWidth="1"/>
    <col min="8443" max="8447" width="21.90625" style="45" customWidth="1"/>
    <col min="8448" max="8697" width="9.08984375" style="45"/>
    <col min="8698" max="8698" width="20.90625" style="45" customWidth="1"/>
    <col min="8699" max="8703" width="21.90625" style="45" customWidth="1"/>
    <col min="8704" max="8953" width="9.08984375" style="45"/>
    <col min="8954" max="8954" width="20.90625" style="45" customWidth="1"/>
    <col min="8955" max="8959" width="21.90625" style="45" customWidth="1"/>
    <col min="8960" max="9209" width="9.08984375" style="45"/>
    <col min="9210" max="9210" width="20.90625" style="45" customWidth="1"/>
    <col min="9211" max="9215" width="21.90625" style="45" customWidth="1"/>
    <col min="9216" max="9465" width="9.08984375" style="45"/>
    <col min="9466" max="9466" width="20.90625" style="45" customWidth="1"/>
    <col min="9467" max="9471" width="21.90625" style="45" customWidth="1"/>
    <col min="9472" max="9721" width="9.08984375" style="45"/>
    <col min="9722" max="9722" width="20.90625" style="45" customWidth="1"/>
    <col min="9723" max="9727" width="21.90625" style="45" customWidth="1"/>
    <col min="9728" max="9977" width="9.08984375" style="45"/>
    <col min="9978" max="9978" width="20.90625" style="45" customWidth="1"/>
    <col min="9979" max="9983" width="21.90625" style="45" customWidth="1"/>
    <col min="9984" max="10233" width="9.08984375" style="45"/>
    <col min="10234" max="10234" width="20.90625" style="45" customWidth="1"/>
    <col min="10235" max="10239" width="21.90625" style="45" customWidth="1"/>
    <col min="10240" max="10489" width="9.08984375" style="45"/>
    <col min="10490" max="10490" width="20.90625" style="45" customWidth="1"/>
    <col min="10491" max="10495" width="21.90625" style="45" customWidth="1"/>
    <col min="10496" max="10745" width="9.08984375" style="45"/>
    <col min="10746" max="10746" width="20.90625" style="45" customWidth="1"/>
    <col min="10747" max="10751" width="21.90625" style="45" customWidth="1"/>
    <col min="10752" max="11001" width="9.08984375" style="45"/>
    <col min="11002" max="11002" width="20.90625" style="45" customWidth="1"/>
    <col min="11003" max="11007" width="21.90625" style="45" customWidth="1"/>
    <col min="11008" max="11257" width="9.08984375" style="45"/>
    <col min="11258" max="11258" width="20.90625" style="45" customWidth="1"/>
    <col min="11259" max="11263" width="21.90625" style="45" customWidth="1"/>
    <col min="11264" max="11513" width="9.08984375" style="45"/>
    <col min="11514" max="11514" width="20.90625" style="45" customWidth="1"/>
    <col min="11515" max="11519" width="21.90625" style="45" customWidth="1"/>
    <col min="11520" max="11769" width="9.08984375" style="45"/>
    <col min="11770" max="11770" width="20.90625" style="45" customWidth="1"/>
    <col min="11771" max="11775" width="21.90625" style="45" customWidth="1"/>
    <col min="11776" max="12025" width="9.08984375" style="45"/>
    <col min="12026" max="12026" width="20.90625" style="45" customWidth="1"/>
    <col min="12027" max="12031" width="21.90625" style="45" customWidth="1"/>
    <col min="12032" max="12281" width="9.08984375" style="45"/>
    <col min="12282" max="12282" width="20.90625" style="45" customWidth="1"/>
    <col min="12283" max="12287" width="21.90625" style="45" customWidth="1"/>
    <col min="12288" max="12537" width="9.08984375" style="45"/>
    <col min="12538" max="12538" width="20.90625" style="45" customWidth="1"/>
    <col min="12539" max="12543" width="21.90625" style="45" customWidth="1"/>
    <col min="12544" max="12793" width="9.08984375" style="45"/>
    <col min="12794" max="12794" width="20.90625" style="45" customWidth="1"/>
    <col min="12795" max="12799" width="21.90625" style="45" customWidth="1"/>
    <col min="12800" max="13049" width="9.08984375" style="45"/>
    <col min="13050" max="13050" width="20.90625" style="45" customWidth="1"/>
    <col min="13051" max="13055" width="21.90625" style="45" customWidth="1"/>
    <col min="13056" max="13305" width="9.08984375" style="45"/>
    <col min="13306" max="13306" width="20.90625" style="45" customWidth="1"/>
    <col min="13307" max="13311" width="21.90625" style="45" customWidth="1"/>
    <col min="13312" max="13561" width="9.08984375" style="45"/>
    <col min="13562" max="13562" width="20.90625" style="45" customWidth="1"/>
    <col min="13563" max="13567" width="21.90625" style="45" customWidth="1"/>
    <col min="13568" max="13817" width="9.08984375" style="45"/>
    <col min="13818" max="13818" width="20.90625" style="45" customWidth="1"/>
    <col min="13819" max="13823" width="21.90625" style="45" customWidth="1"/>
    <col min="13824" max="14073" width="9.08984375" style="45"/>
    <col min="14074" max="14074" width="20.90625" style="45" customWidth="1"/>
    <col min="14075" max="14079" width="21.90625" style="45" customWidth="1"/>
    <col min="14080" max="14329" width="9.08984375" style="45"/>
    <col min="14330" max="14330" width="20.90625" style="45" customWidth="1"/>
    <col min="14331" max="14335" width="21.90625" style="45" customWidth="1"/>
    <col min="14336" max="14585" width="9.08984375" style="45"/>
    <col min="14586" max="14586" width="20.90625" style="45" customWidth="1"/>
    <col min="14587" max="14591" width="21.90625" style="45" customWidth="1"/>
    <col min="14592" max="14841" width="9.08984375" style="45"/>
    <col min="14842" max="14842" width="20.90625" style="45" customWidth="1"/>
    <col min="14843" max="14847" width="21.90625" style="45" customWidth="1"/>
    <col min="14848" max="15097" width="9.08984375" style="45"/>
    <col min="15098" max="15098" width="20.90625" style="45" customWidth="1"/>
    <col min="15099" max="15103" width="21.90625" style="45" customWidth="1"/>
    <col min="15104" max="15353" width="9.08984375" style="45"/>
    <col min="15354" max="15354" width="20.90625" style="45" customWidth="1"/>
    <col min="15355" max="15359" width="21.90625" style="45" customWidth="1"/>
    <col min="15360" max="15609" width="9.08984375" style="45"/>
    <col min="15610" max="15610" width="20.90625" style="45" customWidth="1"/>
    <col min="15611" max="15615" width="21.90625" style="45" customWidth="1"/>
    <col min="15616" max="15865" width="9.08984375" style="45"/>
    <col min="15866" max="15866" width="20.90625" style="45" customWidth="1"/>
    <col min="15867" max="15871" width="21.90625" style="45" customWidth="1"/>
    <col min="15872" max="16121" width="9.08984375" style="45"/>
    <col min="16122" max="16122" width="20.90625" style="45" customWidth="1"/>
    <col min="16123" max="16127" width="21.90625" style="45" customWidth="1"/>
    <col min="16128" max="16384" width="9.08984375" style="45"/>
  </cols>
  <sheetData>
    <row r="1" spans="1:7" s="43" customFormat="1" ht="21" customHeight="1"/>
    <row r="2" spans="1:7" s="43" customFormat="1" ht="21" customHeight="1">
      <c r="A2" s="50"/>
      <c r="B2" s="50"/>
      <c r="C2" s="50"/>
      <c r="D2" s="50"/>
    </row>
    <row r="3" spans="1:7" s="43" customFormat="1" ht="55" customHeight="1">
      <c r="A3" s="175" t="s">
        <v>54</v>
      </c>
      <c r="B3" s="176"/>
      <c r="C3" s="176"/>
      <c r="D3" s="176"/>
      <c r="E3" s="176"/>
      <c r="F3" s="176"/>
      <c r="G3" s="17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9" t="s">
        <v>174</v>
      </c>
      <c r="C7" s="9" t="s">
        <v>174</v>
      </c>
      <c r="D7" s="9" t="s">
        <v>133</v>
      </c>
      <c r="E7" s="9" t="s">
        <v>174</v>
      </c>
      <c r="F7" s="9" t="s">
        <v>174</v>
      </c>
      <c r="G7" s="9" t="s">
        <v>133</v>
      </c>
    </row>
    <row r="8" spans="1:7" ht="21" customHeight="1">
      <c r="A8" s="9" t="s">
        <v>134</v>
      </c>
      <c r="B8" s="10">
        <v>431941</v>
      </c>
      <c r="C8" s="10">
        <v>107985</v>
      </c>
      <c r="D8" s="27">
        <v>1079.8525</v>
      </c>
      <c r="E8" s="10">
        <v>443171</v>
      </c>
      <c r="F8" s="10">
        <v>110793</v>
      </c>
      <c r="G8" s="27">
        <v>1107.9325650090291</v>
      </c>
    </row>
    <row r="9" spans="1:7" ht="21" customHeight="1">
      <c r="A9" s="9" t="s">
        <v>135</v>
      </c>
      <c r="B9" s="11">
        <v>6853</v>
      </c>
      <c r="C9" s="11">
        <v>5544</v>
      </c>
      <c r="D9" s="28">
        <v>121.96800000000002</v>
      </c>
      <c r="E9" s="11">
        <v>7031</v>
      </c>
      <c r="F9" s="11">
        <v>5688</v>
      </c>
      <c r="G9" s="28">
        <v>125.136</v>
      </c>
    </row>
    <row r="10" spans="1:7" ht="21" customHeight="1">
      <c r="A10" s="9" t="s">
        <v>136</v>
      </c>
      <c r="B10" s="10">
        <v>112031</v>
      </c>
      <c r="C10" s="10">
        <v>61796</v>
      </c>
      <c r="D10" s="27">
        <v>1483.104</v>
      </c>
      <c r="E10" s="10">
        <v>114944</v>
      </c>
      <c r="F10" s="10">
        <v>63403</v>
      </c>
      <c r="G10" s="27">
        <v>1521.672</v>
      </c>
    </row>
    <row r="11" spans="1:7" ht="21" customHeight="1">
      <c r="A11" s="9" t="s">
        <v>137</v>
      </c>
      <c r="B11" s="11">
        <v>837525</v>
      </c>
      <c r="C11" s="11">
        <v>698058</v>
      </c>
      <c r="D11" s="28">
        <v>17451.45</v>
      </c>
      <c r="E11" s="11">
        <v>859301</v>
      </c>
      <c r="F11" s="11">
        <v>716208</v>
      </c>
      <c r="G11" s="28">
        <v>17905.2</v>
      </c>
    </row>
    <row r="12" spans="1:7" ht="21" customHeight="1">
      <c r="A12" s="9" t="s">
        <v>138</v>
      </c>
      <c r="B12" s="10">
        <v>12681</v>
      </c>
      <c r="C12" s="10">
        <v>3170</v>
      </c>
      <c r="D12" s="27">
        <v>31.702500000000001</v>
      </c>
      <c r="E12" s="10">
        <v>13011</v>
      </c>
      <c r="F12" s="10">
        <v>3252</v>
      </c>
      <c r="G12" s="27">
        <v>32.522564668769718</v>
      </c>
    </row>
    <row r="13" spans="1:7" ht="21" customHeight="1">
      <c r="A13" s="9" t="s">
        <v>139</v>
      </c>
      <c r="B13" s="11">
        <v>7389</v>
      </c>
      <c r="C13" s="11">
        <v>5975</v>
      </c>
      <c r="D13" s="28">
        <v>149.375</v>
      </c>
      <c r="E13" s="11">
        <v>7581</v>
      </c>
      <c r="F13" s="11">
        <v>6130</v>
      </c>
      <c r="G13" s="28">
        <v>153.25</v>
      </c>
    </row>
    <row r="14" spans="1:7" ht="21" customHeight="1">
      <c r="A14" s="9" t="s">
        <v>140</v>
      </c>
      <c r="B14" s="10">
        <v>999062</v>
      </c>
      <c r="C14" s="10">
        <v>964032</v>
      </c>
      <c r="D14" s="27">
        <v>18316.608000000004</v>
      </c>
      <c r="E14" s="10">
        <v>1025038</v>
      </c>
      <c r="F14" s="10">
        <v>989097</v>
      </c>
      <c r="G14" s="27">
        <v>18792.843000000001</v>
      </c>
    </row>
    <row r="15" spans="1:7" ht="21" customHeight="1">
      <c r="A15" s="9" t="s">
        <v>141</v>
      </c>
      <c r="B15" s="11">
        <v>873796</v>
      </c>
      <c r="C15" s="11">
        <v>760767</v>
      </c>
      <c r="D15" s="28">
        <v>19019.174999999999</v>
      </c>
      <c r="E15" s="11">
        <v>896515</v>
      </c>
      <c r="F15" s="11">
        <v>780547</v>
      </c>
      <c r="G15" s="28">
        <v>19513.674999999988</v>
      </c>
    </row>
    <row r="16" spans="1:7" ht="21" customHeight="1">
      <c r="A16" s="9" t="s">
        <v>142</v>
      </c>
      <c r="B16" s="10">
        <v>110846</v>
      </c>
      <c r="C16" s="10">
        <v>78906</v>
      </c>
      <c r="D16" s="27">
        <v>1972.65</v>
      </c>
      <c r="E16" s="10">
        <v>113728</v>
      </c>
      <c r="F16" s="10">
        <v>80958</v>
      </c>
      <c r="G16" s="27">
        <v>2023.95</v>
      </c>
    </row>
    <row r="17" spans="1:7" ht="21" customHeight="1">
      <c r="A17" s="9" t="s">
        <v>143</v>
      </c>
      <c r="B17" s="11">
        <v>96</v>
      </c>
      <c r="C17" s="11">
        <v>63</v>
      </c>
      <c r="D17" s="28">
        <v>1.63737</v>
      </c>
      <c r="E17" s="11">
        <v>98</v>
      </c>
      <c r="F17" s="11">
        <v>65</v>
      </c>
      <c r="G17" s="28">
        <v>1.6893499999999999</v>
      </c>
    </row>
    <row r="18" spans="1:7" ht="21" customHeight="1">
      <c r="A18" s="9" t="s">
        <v>144</v>
      </c>
      <c r="B18" s="10">
        <v>3204</v>
      </c>
      <c r="C18" s="10">
        <v>801</v>
      </c>
      <c r="D18" s="27">
        <v>8.8109999999999999</v>
      </c>
      <c r="E18" s="10">
        <v>3287</v>
      </c>
      <c r="F18" s="10">
        <v>822</v>
      </c>
      <c r="G18" s="27">
        <v>9.0419999999999998</v>
      </c>
    </row>
    <row r="19" spans="1:7" ht="21" customHeight="1">
      <c r="A19" s="9" t="s">
        <v>145</v>
      </c>
      <c r="B19" s="11">
        <v>49111</v>
      </c>
      <c r="C19" s="11">
        <v>38358</v>
      </c>
      <c r="D19" s="28">
        <v>958.94999999999993</v>
      </c>
      <c r="E19" s="11">
        <v>50388</v>
      </c>
      <c r="F19" s="11">
        <v>39355</v>
      </c>
      <c r="G19" s="28">
        <v>983.87499999999977</v>
      </c>
    </row>
    <row r="20" spans="1:7" ht="21" customHeight="1">
      <c r="A20" s="9" t="s">
        <v>146</v>
      </c>
      <c r="B20" s="10">
        <v>17503781</v>
      </c>
      <c r="C20" s="10">
        <v>14851864</v>
      </c>
      <c r="D20" s="27">
        <v>282185.41599999997</v>
      </c>
      <c r="E20" s="10">
        <v>17958879</v>
      </c>
      <c r="F20" s="10">
        <v>15238012</v>
      </c>
      <c r="G20" s="27">
        <v>289522.22799999989</v>
      </c>
    </row>
    <row r="21" spans="1:7" ht="21" customHeight="1">
      <c r="A21" s="9" t="s">
        <v>147</v>
      </c>
      <c r="B21" s="21">
        <v>20948316</v>
      </c>
      <c r="C21" s="21">
        <v>17577319</v>
      </c>
      <c r="D21" s="29">
        <v>342780.69936999999</v>
      </c>
      <c r="E21" s="21">
        <v>21492972</v>
      </c>
      <c r="F21" s="21">
        <v>18034330</v>
      </c>
      <c r="G21" s="29">
        <v>351693.01547967771</v>
      </c>
    </row>
    <row r="22" spans="1:7" ht="21" customHeight="1">
      <c r="A22" s="157" t="s">
        <v>148</v>
      </c>
      <c r="B22" s="158"/>
      <c r="C22" s="51"/>
      <c r="D22" s="23"/>
      <c r="E22" s="51"/>
      <c r="F22" s="51"/>
      <c r="G22" s="129" t="s">
        <v>129</v>
      </c>
    </row>
    <row r="23" spans="1:7" ht="21" customHeight="1"/>
    <row r="24" spans="1:7" ht="21" customHeight="1">
      <c r="B24" s="48"/>
      <c r="C24" s="48"/>
      <c r="D24" s="48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2:B22"/>
    <mergeCell ref="A3:G3"/>
    <mergeCell ref="B4:D4"/>
    <mergeCell ref="E4:G4"/>
    <mergeCell ref="A4:A7"/>
    <mergeCell ref="B6:G6"/>
  </mergeCells>
  <hyperlinks>
    <hyperlink ref="G22" location="'Index'!A1" display="العودة إلى الفهرس" xr:uid="{D4A21843-53E1-4A13-96C9-9526409277AF}"/>
  </hyperlinks>
  <pageMargins left="0.7" right="0.7" top="0.75" bottom="0.75" header="0.3" footer="0.3"/>
  <pageSetup scale="5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3D5A-57B8-4600-821C-CEB8C13013A0}">
  <dimension ref="A1:G80"/>
  <sheetViews>
    <sheetView view="pageBreakPreview" zoomScaleNormal="100" zoomScaleSheetLayoutView="100" workbookViewId="0"/>
  </sheetViews>
  <sheetFormatPr defaultColWidth="9.08984375" defaultRowHeight="19"/>
  <cols>
    <col min="1" max="9" width="21.453125" style="45" customWidth="1"/>
    <col min="10" max="249" width="9.08984375" style="45"/>
    <col min="250" max="250" width="20.90625" style="45" customWidth="1"/>
    <col min="251" max="255" width="21.90625" style="45" customWidth="1"/>
    <col min="256" max="505" width="9.08984375" style="45"/>
    <col min="506" max="506" width="20.90625" style="45" customWidth="1"/>
    <col min="507" max="511" width="21.90625" style="45" customWidth="1"/>
    <col min="512" max="761" width="9.08984375" style="45"/>
    <col min="762" max="762" width="20.90625" style="45" customWidth="1"/>
    <col min="763" max="767" width="21.90625" style="45" customWidth="1"/>
    <col min="768" max="1017" width="9.08984375" style="45"/>
    <col min="1018" max="1018" width="20.90625" style="45" customWidth="1"/>
    <col min="1019" max="1023" width="21.90625" style="45" customWidth="1"/>
    <col min="1024" max="1273" width="9.08984375" style="45"/>
    <col min="1274" max="1274" width="20.90625" style="45" customWidth="1"/>
    <col min="1275" max="1279" width="21.90625" style="45" customWidth="1"/>
    <col min="1280" max="1529" width="9.08984375" style="45"/>
    <col min="1530" max="1530" width="20.90625" style="45" customWidth="1"/>
    <col min="1531" max="1535" width="21.90625" style="45" customWidth="1"/>
    <col min="1536" max="1785" width="9.08984375" style="45"/>
    <col min="1786" max="1786" width="20.90625" style="45" customWidth="1"/>
    <col min="1787" max="1791" width="21.90625" style="45" customWidth="1"/>
    <col min="1792" max="2041" width="9.08984375" style="45"/>
    <col min="2042" max="2042" width="20.90625" style="45" customWidth="1"/>
    <col min="2043" max="2047" width="21.90625" style="45" customWidth="1"/>
    <col min="2048" max="2297" width="9.08984375" style="45"/>
    <col min="2298" max="2298" width="20.90625" style="45" customWidth="1"/>
    <col min="2299" max="2303" width="21.90625" style="45" customWidth="1"/>
    <col min="2304" max="2553" width="9.08984375" style="45"/>
    <col min="2554" max="2554" width="20.90625" style="45" customWidth="1"/>
    <col min="2555" max="2559" width="21.90625" style="45" customWidth="1"/>
    <col min="2560" max="2809" width="9.08984375" style="45"/>
    <col min="2810" max="2810" width="20.90625" style="45" customWidth="1"/>
    <col min="2811" max="2815" width="21.90625" style="45" customWidth="1"/>
    <col min="2816" max="3065" width="9.08984375" style="45"/>
    <col min="3066" max="3066" width="20.90625" style="45" customWidth="1"/>
    <col min="3067" max="3071" width="21.90625" style="45" customWidth="1"/>
    <col min="3072" max="3321" width="9.08984375" style="45"/>
    <col min="3322" max="3322" width="20.90625" style="45" customWidth="1"/>
    <col min="3323" max="3327" width="21.90625" style="45" customWidth="1"/>
    <col min="3328" max="3577" width="9.08984375" style="45"/>
    <col min="3578" max="3578" width="20.90625" style="45" customWidth="1"/>
    <col min="3579" max="3583" width="21.90625" style="45" customWidth="1"/>
    <col min="3584" max="3833" width="9.08984375" style="45"/>
    <col min="3834" max="3834" width="20.90625" style="45" customWidth="1"/>
    <col min="3835" max="3839" width="21.90625" style="45" customWidth="1"/>
    <col min="3840" max="4089" width="9.08984375" style="45"/>
    <col min="4090" max="4090" width="20.90625" style="45" customWidth="1"/>
    <col min="4091" max="4095" width="21.90625" style="45" customWidth="1"/>
    <col min="4096" max="4345" width="9.08984375" style="45"/>
    <col min="4346" max="4346" width="20.90625" style="45" customWidth="1"/>
    <col min="4347" max="4351" width="21.90625" style="45" customWidth="1"/>
    <col min="4352" max="4601" width="9.08984375" style="45"/>
    <col min="4602" max="4602" width="20.90625" style="45" customWidth="1"/>
    <col min="4603" max="4607" width="21.90625" style="45" customWidth="1"/>
    <col min="4608" max="4857" width="9.08984375" style="45"/>
    <col min="4858" max="4858" width="20.90625" style="45" customWidth="1"/>
    <col min="4859" max="4863" width="21.90625" style="45" customWidth="1"/>
    <col min="4864" max="5113" width="9.08984375" style="45"/>
    <col min="5114" max="5114" width="20.90625" style="45" customWidth="1"/>
    <col min="5115" max="5119" width="21.90625" style="45" customWidth="1"/>
    <col min="5120" max="5369" width="9.08984375" style="45"/>
    <col min="5370" max="5370" width="20.90625" style="45" customWidth="1"/>
    <col min="5371" max="5375" width="21.90625" style="45" customWidth="1"/>
    <col min="5376" max="5625" width="9.08984375" style="45"/>
    <col min="5626" max="5626" width="20.90625" style="45" customWidth="1"/>
    <col min="5627" max="5631" width="21.90625" style="45" customWidth="1"/>
    <col min="5632" max="5881" width="9.08984375" style="45"/>
    <col min="5882" max="5882" width="20.90625" style="45" customWidth="1"/>
    <col min="5883" max="5887" width="21.90625" style="45" customWidth="1"/>
    <col min="5888" max="6137" width="9.08984375" style="45"/>
    <col min="6138" max="6138" width="20.90625" style="45" customWidth="1"/>
    <col min="6139" max="6143" width="21.90625" style="45" customWidth="1"/>
    <col min="6144" max="6393" width="9.08984375" style="45"/>
    <col min="6394" max="6394" width="20.90625" style="45" customWidth="1"/>
    <col min="6395" max="6399" width="21.90625" style="45" customWidth="1"/>
    <col min="6400" max="6649" width="9.08984375" style="45"/>
    <col min="6650" max="6650" width="20.90625" style="45" customWidth="1"/>
    <col min="6651" max="6655" width="21.90625" style="45" customWidth="1"/>
    <col min="6656" max="6905" width="9.08984375" style="45"/>
    <col min="6906" max="6906" width="20.90625" style="45" customWidth="1"/>
    <col min="6907" max="6911" width="21.90625" style="45" customWidth="1"/>
    <col min="6912" max="7161" width="9.08984375" style="45"/>
    <col min="7162" max="7162" width="20.90625" style="45" customWidth="1"/>
    <col min="7163" max="7167" width="21.90625" style="45" customWidth="1"/>
    <col min="7168" max="7417" width="9.08984375" style="45"/>
    <col min="7418" max="7418" width="20.90625" style="45" customWidth="1"/>
    <col min="7419" max="7423" width="21.90625" style="45" customWidth="1"/>
    <col min="7424" max="7673" width="9.08984375" style="45"/>
    <col min="7674" max="7674" width="20.90625" style="45" customWidth="1"/>
    <col min="7675" max="7679" width="21.90625" style="45" customWidth="1"/>
    <col min="7680" max="7929" width="9.08984375" style="45"/>
    <col min="7930" max="7930" width="20.90625" style="45" customWidth="1"/>
    <col min="7931" max="7935" width="21.90625" style="45" customWidth="1"/>
    <col min="7936" max="8185" width="9.08984375" style="45"/>
    <col min="8186" max="8186" width="20.90625" style="45" customWidth="1"/>
    <col min="8187" max="8191" width="21.90625" style="45" customWidth="1"/>
    <col min="8192" max="8441" width="9.08984375" style="45"/>
    <col min="8442" max="8442" width="20.90625" style="45" customWidth="1"/>
    <col min="8443" max="8447" width="21.90625" style="45" customWidth="1"/>
    <col min="8448" max="8697" width="9.08984375" style="45"/>
    <col min="8698" max="8698" width="20.90625" style="45" customWidth="1"/>
    <col min="8699" max="8703" width="21.90625" style="45" customWidth="1"/>
    <col min="8704" max="8953" width="9.08984375" style="45"/>
    <col min="8954" max="8954" width="20.90625" style="45" customWidth="1"/>
    <col min="8955" max="8959" width="21.90625" style="45" customWidth="1"/>
    <col min="8960" max="9209" width="9.08984375" style="45"/>
    <col min="9210" max="9210" width="20.90625" style="45" customWidth="1"/>
    <col min="9211" max="9215" width="21.90625" style="45" customWidth="1"/>
    <col min="9216" max="9465" width="9.08984375" style="45"/>
    <col min="9466" max="9466" width="20.90625" style="45" customWidth="1"/>
    <col min="9467" max="9471" width="21.90625" style="45" customWidth="1"/>
    <col min="9472" max="9721" width="9.08984375" style="45"/>
    <col min="9722" max="9722" width="20.90625" style="45" customWidth="1"/>
    <col min="9723" max="9727" width="21.90625" style="45" customWidth="1"/>
    <col min="9728" max="9977" width="9.08984375" style="45"/>
    <col min="9978" max="9978" width="20.90625" style="45" customWidth="1"/>
    <col min="9979" max="9983" width="21.90625" style="45" customWidth="1"/>
    <col min="9984" max="10233" width="9.08984375" style="45"/>
    <col min="10234" max="10234" width="20.90625" style="45" customWidth="1"/>
    <col min="10235" max="10239" width="21.90625" style="45" customWidth="1"/>
    <col min="10240" max="10489" width="9.08984375" style="45"/>
    <col min="10490" max="10490" width="20.90625" style="45" customWidth="1"/>
    <col min="10491" max="10495" width="21.90625" style="45" customWidth="1"/>
    <col min="10496" max="10745" width="9.08984375" style="45"/>
    <col min="10746" max="10746" width="20.90625" style="45" customWidth="1"/>
    <col min="10747" max="10751" width="21.90625" style="45" customWidth="1"/>
    <col min="10752" max="11001" width="9.08984375" style="45"/>
    <col min="11002" max="11002" width="20.90625" style="45" customWidth="1"/>
    <col min="11003" max="11007" width="21.90625" style="45" customWidth="1"/>
    <col min="11008" max="11257" width="9.08984375" style="45"/>
    <col min="11258" max="11258" width="20.90625" style="45" customWidth="1"/>
    <col min="11259" max="11263" width="21.90625" style="45" customWidth="1"/>
    <col min="11264" max="11513" width="9.08984375" style="45"/>
    <col min="11514" max="11514" width="20.90625" style="45" customWidth="1"/>
    <col min="11515" max="11519" width="21.90625" style="45" customWidth="1"/>
    <col min="11520" max="11769" width="9.08984375" style="45"/>
    <col min="11770" max="11770" width="20.90625" style="45" customWidth="1"/>
    <col min="11771" max="11775" width="21.90625" style="45" customWidth="1"/>
    <col min="11776" max="12025" width="9.08984375" style="45"/>
    <col min="12026" max="12026" width="20.90625" style="45" customWidth="1"/>
    <col min="12027" max="12031" width="21.90625" style="45" customWidth="1"/>
    <col min="12032" max="12281" width="9.08984375" style="45"/>
    <col min="12282" max="12282" width="20.90625" style="45" customWidth="1"/>
    <col min="12283" max="12287" width="21.90625" style="45" customWidth="1"/>
    <col min="12288" max="12537" width="9.08984375" style="45"/>
    <col min="12538" max="12538" width="20.90625" style="45" customWidth="1"/>
    <col min="12539" max="12543" width="21.90625" style="45" customWidth="1"/>
    <col min="12544" max="12793" width="9.08984375" style="45"/>
    <col min="12794" max="12794" width="20.90625" style="45" customWidth="1"/>
    <col min="12795" max="12799" width="21.90625" style="45" customWidth="1"/>
    <col min="12800" max="13049" width="9.08984375" style="45"/>
    <col min="13050" max="13050" width="20.90625" style="45" customWidth="1"/>
    <col min="13051" max="13055" width="21.90625" style="45" customWidth="1"/>
    <col min="13056" max="13305" width="9.08984375" style="45"/>
    <col min="13306" max="13306" width="20.90625" style="45" customWidth="1"/>
    <col min="13307" max="13311" width="21.90625" style="45" customWidth="1"/>
    <col min="13312" max="13561" width="9.08984375" style="45"/>
    <col min="13562" max="13562" width="20.90625" style="45" customWidth="1"/>
    <col min="13563" max="13567" width="21.90625" style="45" customWidth="1"/>
    <col min="13568" max="13817" width="9.08984375" style="45"/>
    <col min="13818" max="13818" width="20.90625" style="45" customWidth="1"/>
    <col min="13819" max="13823" width="21.90625" style="45" customWidth="1"/>
    <col min="13824" max="14073" width="9.08984375" style="45"/>
    <col min="14074" max="14074" width="20.90625" style="45" customWidth="1"/>
    <col min="14075" max="14079" width="21.90625" style="45" customWidth="1"/>
    <col min="14080" max="14329" width="9.08984375" style="45"/>
    <col min="14330" max="14330" width="20.90625" style="45" customWidth="1"/>
    <col min="14331" max="14335" width="21.90625" style="45" customWidth="1"/>
    <col min="14336" max="14585" width="9.08984375" style="45"/>
    <col min="14586" max="14586" width="20.90625" style="45" customWidth="1"/>
    <col min="14587" max="14591" width="21.90625" style="45" customWidth="1"/>
    <col min="14592" max="14841" width="9.08984375" style="45"/>
    <col min="14842" max="14842" width="20.90625" style="45" customWidth="1"/>
    <col min="14843" max="14847" width="21.90625" style="45" customWidth="1"/>
    <col min="14848" max="15097" width="9.08984375" style="45"/>
    <col min="15098" max="15098" width="20.90625" style="45" customWidth="1"/>
    <col min="15099" max="15103" width="21.90625" style="45" customWidth="1"/>
    <col min="15104" max="15353" width="9.08984375" style="45"/>
    <col min="15354" max="15354" width="20.90625" style="45" customWidth="1"/>
    <col min="15355" max="15359" width="21.90625" style="45" customWidth="1"/>
    <col min="15360" max="15609" width="9.08984375" style="45"/>
    <col min="15610" max="15610" width="20.90625" style="45" customWidth="1"/>
    <col min="15611" max="15615" width="21.90625" style="45" customWidth="1"/>
    <col min="15616" max="15865" width="9.08984375" style="45"/>
    <col min="15866" max="15866" width="20.90625" style="45" customWidth="1"/>
    <col min="15867" max="15871" width="21.90625" style="45" customWidth="1"/>
    <col min="15872" max="16121" width="9.08984375" style="45"/>
    <col min="16122" max="16122" width="20.90625" style="45" customWidth="1"/>
    <col min="16123" max="16127" width="21.90625" style="45" customWidth="1"/>
    <col min="16128" max="16384" width="9.08984375" style="45"/>
  </cols>
  <sheetData>
    <row r="1" spans="1:7" s="43" customFormat="1" ht="21" customHeight="1"/>
    <row r="2" spans="1:7" s="43" customFormat="1" ht="21" customHeight="1">
      <c r="A2" s="50"/>
      <c r="B2" s="50"/>
      <c r="C2" s="50"/>
      <c r="D2" s="50"/>
    </row>
    <row r="3" spans="1:7" s="43" customFormat="1" ht="55" customHeight="1">
      <c r="A3" s="175" t="s">
        <v>56</v>
      </c>
      <c r="B3" s="176"/>
      <c r="C3" s="176"/>
      <c r="D3" s="176"/>
      <c r="E3" s="176"/>
      <c r="F3" s="176"/>
      <c r="G3" s="17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285</v>
      </c>
      <c r="C5" s="15" t="s">
        <v>286</v>
      </c>
      <c r="D5" s="15" t="s">
        <v>282</v>
      </c>
      <c r="E5" s="15" t="s">
        <v>285</v>
      </c>
      <c r="F5" s="15" t="s">
        <v>286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9" t="s">
        <v>174</v>
      </c>
      <c r="C7" s="9" t="s">
        <v>174</v>
      </c>
      <c r="D7" s="9" t="s">
        <v>133</v>
      </c>
      <c r="E7" s="9" t="s">
        <v>174</v>
      </c>
      <c r="F7" s="9" t="s">
        <v>174</v>
      </c>
      <c r="G7" s="9" t="s">
        <v>133</v>
      </c>
    </row>
    <row r="8" spans="1:7" ht="21" customHeight="1">
      <c r="A8" s="9" t="s">
        <v>134</v>
      </c>
      <c r="B8" s="10">
        <v>184905</v>
      </c>
      <c r="C8" s="10">
        <v>168770</v>
      </c>
      <c r="D8" s="27">
        <v>3712.9399999999996</v>
      </c>
      <c r="E8" s="10">
        <v>189713</v>
      </c>
      <c r="F8" s="10">
        <v>173158</v>
      </c>
      <c r="G8" s="27">
        <v>3809.4760000000001</v>
      </c>
    </row>
    <row r="9" spans="1:7" ht="21" customHeight="1">
      <c r="A9" s="9" t="s">
        <v>135</v>
      </c>
      <c r="B9" s="11">
        <v>121557</v>
      </c>
      <c r="C9" s="11">
        <v>100195</v>
      </c>
      <c r="D9" s="28">
        <v>2104.0949999999998</v>
      </c>
      <c r="E9" s="11">
        <v>124717</v>
      </c>
      <c r="F9" s="11">
        <v>102800</v>
      </c>
      <c r="G9" s="28">
        <v>2158.8000000000002</v>
      </c>
    </row>
    <row r="10" spans="1:7" ht="21" customHeight="1">
      <c r="A10" s="9" t="s">
        <v>136</v>
      </c>
      <c r="B10" s="10">
        <v>240775</v>
      </c>
      <c r="C10" s="10">
        <v>202309</v>
      </c>
      <c r="D10" s="27">
        <v>4046.1800000000003</v>
      </c>
      <c r="E10" s="10">
        <v>247035</v>
      </c>
      <c r="F10" s="10">
        <v>207569</v>
      </c>
      <c r="G10" s="27">
        <v>4151.380000000001</v>
      </c>
    </row>
    <row r="11" spans="1:7" ht="21" customHeight="1">
      <c r="A11" s="9" t="s">
        <v>137</v>
      </c>
      <c r="B11" s="11">
        <v>1434183</v>
      </c>
      <c r="C11" s="11">
        <v>1346173</v>
      </c>
      <c r="D11" s="28">
        <v>29615.805999999997</v>
      </c>
      <c r="E11" s="11">
        <v>1471472</v>
      </c>
      <c r="F11" s="11">
        <v>1381173</v>
      </c>
      <c r="G11" s="28">
        <v>30385.80599999999</v>
      </c>
    </row>
    <row r="12" spans="1:7" ht="21" customHeight="1">
      <c r="A12" s="9" t="s">
        <v>138</v>
      </c>
      <c r="B12" s="10">
        <v>23461</v>
      </c>
      <c r="C12" s="10">
        <v>19885</v>
      </c>
      <c r="D12" s="27">
        <v>351.96449999999999</v>
      </c>
      <c r="E12" s="10">
        <v>24071</v>
      </c>
      <c r="F12" s="10">
        <v>20402</v>
      </c>
      <c r="G12" s="27">
        <v>361.11540000000002</v>
      </c>
    </row>
    <row r="13" spans="1:7" ht="21" customHeight="1">
      <c r="A13" s="9" t="s">
        <v>139</v>
      </c>
      <c r="B13" s="11">
        <v>114219</v>
      </c>
      <c r="C13" s="11">
        <v>106876</v>
      </c>
      <c r="D13" s="28">
        <v>2244.3960000000002</v>
      </c>
      <c r="E13" s="11">
        <v>117189</v>
      </c>
      <c r="F13" s="11">
        <v>109655</v>
      </c>
      <c r="G13" s="28">
        <v>2302.7550000000001</v>
      </c>
    </row>
    <row r="14" spans="1:7" ht="21" customHeight="1">
      <c r="A14" s="9" t="s">
        <v>140</v>
      </c>
      <c r="B14" s="10">
        <v>3239131</v>
      </c>
      <c r="C14" s="10">
        <v>2570554</v>
      </c>
      <c r="D14" s="27">
        <v>48840.525999999998</v>
      </c>
      <c r="E14" s="10">
        <v>3323348</v>
      </c>
      <c r="F14" s="10">
        <v>2637388</v>
      </c>
      <c r="G14" s="27">
        <v>50110.372000000003</v>
      </c>
    </row>
    <row r="15" spans="1:7" ht="21" customHeight="1">
      <c r="A15" s="9" t="s">
        <v>141</v>
      </c>
      <c r="B15" s="11">
        <v>1003365</v>
      </c>
      <c r="C15" s="11">
        <v>995373</v>
      </c>
      <c r="D15" s="28">
        <v>17916.714</v>
      </c>
      <c r="E15" s="11">
        <v>1029452</v>
      </c>
      <c r="F15" s="11">
        <v>1021253</v>
      </c>
      <c r="G15" s="28">
        <v>18382.554</v>
      </c>
    </row>
    <row r="16" spans="1:7" ht="21" customHeight="1">
      <c r="A16" s="9" t="s">
        <v>142</v>
      </c>
      <c r="B16" s="10">
        <v>9224</v>
      </c>
      <c r="C16" s="10">
        <v>7429</v>
      </c>
      <c r="D16" s="27">
        <v>126.29300000000001</v>
      </c>
      <c r="E16" s="10">
        <v>9464</v>
      </c>
      <c r="F16" s="10">
        <v>7622</v>
      </c>
      <c r="G16" s="27">
        <v>129.57400000000001</v>
      </c>
    </row>
    <row r="17" spans="1:7" ht="21" customHeight="1">
      <c r="A17" s="9" t="s">
        <v>143</v>
      </c>
      <c r="B17" s="11">
        <v>520</v>
      </c>
      <c r="C17" s="11">
        <v>508</v>
      </c>
      <c r="D17" s="28">
        <v>8.6359999999999992</v>
      </c>
      <c r="E17" s="11">
        <v>534</v>
      </c>
      <c r="F17" s="11">
        <v>521</v>
      </c>
      <c r="G17" s="28">
        <v>8.8569999999999993</v>
      </c>
    </row>
    <row r="18" spans="1:7" ht="21" customHeight="1">
      <c r="A18" s="9" t="s">
        <v>144</v>
      </c>
      <c r="B18" s="10">
        <v>75446</v>
      </c>
      <c r="C18" s="10">
        <v>61090</v>
      </c>
      <c r="D18" s="27">
        <v>1160.71</v>
      </c>
      <c r="E18" s="10">
        <v>77408</v>
      </c>
      <c r="F18" s="10">
        <v>62678</v>
      </c>
      <c r="G18" s="27">
        <v>1190.8820000000001</v>
      </c>
    </row>
    <row r="19" spans="1:7" ht="21" customHeight="1">
      <c r="A19" s="9" t="s">
        <v>145</v>
      </c>
      <c r="B19" s="11">
        <v>48776</v>
      </c>
      <c r="C19" s="11">
        <v>44165</v>
      </c>
      <c r="D19" s="28">
        <v>927.46500000000003</v>
      </c>
      <c r="E19" s="11">
        <v>50044</v>
      </c>
      <c r="F19" s="11">
        <v>45313</v>
      </c>
      <c r="G19" s="28">
        <v>951.57300000000021</v>
      </c>
    </row>
    <row r="20" spans="1:7" ht="21" customHeight="1">
      <c r="A20" s="9" t="s">
        <v>146</v>
      </c>
      <c r="B20" s="10">
        <v>639774</v>
      </c>
      <c r="C20" s="10">
        <v>561121</v>
      </c>
      <c r="D20" s="27">
        <v>11222.42</v>
      </c>
      <c r="E20" s="10">
        <v>656408</v>
      </c>
      <c r="F20" s="10">
        <v>575710</v>
      </c>
      <c r="G20" s="27">
        <v>11514.2</v>
      </c>
    </row>
    <row r="21" spans="1:7" ht="21" customHeight="1">
      <c r="A21" s="9" t="s">
        <v>147</v>
      </c>
      <c r="B21" s="24">
        <v>7135336</v>
      </c>
      <c r="C21" s="24">
        <v>6184448</v>
      </c>
      <c r="D21" s="29">
        <v>122278.14550000001</v>
      </c>
      <c r="E21" s="24">
        <v>7320855</v>
      </c>
      <c r="F21" s="24">
        <v>6345242</v>
      </c>
      <c r="G21" s="29">
        <v>125457.34439999999</v>
      </c>
    </row>
    <row r="22" spans="1:7" ht="21" customHeight="1">
      <c r="A22" s="157" t="s">
        <v>148</v>
      </c>
      <c r="B22" s="158"/>
      <c r="C22" s="51"/>
      <c r="D22" s="23"/>
      <c r="E22" s="51"/>
      <c r="F22" s="51"/>
      <c r="G22" s="129" t="s">
        <v>129</v>
      </c>
    </row>
    <row r="23" spans="1:7" ht="21" customHeight="1">
      <c r="G23" s="128"/>
    </row>
    <row r="24" spans="1:7" ht="21" customHeight="1">
      <c r="B24" s="48"/>
      <c r="C24" s="48"/>
      <c r="D24" s="48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G3"/>
    <mergeCell ref="A22:B22"/>
    <mergeCell ref="B4:D4"/>
    <mergeCell ref="E4:G4"/>
    <mergeCell ref="A4:A7"/>
    <mergeCell ref="B6:G6"/>
  </mergeCells>
  <hyperlinks>
    <hyperlink ref="G22" location="'Index'!A1" display="العودة إلى الفهرس" xr:uid="{0BAC1F96-67A9-4E82-80D8-81337FA261CC}"/>
  </hyperlinks>
  <pageMargins left="0.7" right="0.7" top="0.75" bottom="0.75" header="0.3" footer="0.3"/>
  <pageSetup scale="52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4965-3565-4C4D-9A30-DBD57A97038B}">
  <dimension ref="A1:G80"/>
  <sheetViews>
    <sheetView view="pageBreakPreview" zoomScaleNormal="100" zoomScaleSheetLayoutView="100" workbookViewId="0"/>
  </sheetViews>
  <sheetFormatPr defaultColWidth="8.7265625" defaultRowHeight="12.5"/>
  <cols>
    <col min="1" max="9" width="21.453125" style="55" customWidth="1"/>
    <col min="10" max="16384" width="8.7265625" style="55"/>
  </cols>
  <sheetData>
    <row r="1" spans="1:7" ht="21" customHeight="1">
      <c r="A1" s="53"/>
      <c r="B1" s="54"/>
      <c r="C1" s="57"/>
      <c r="D1" s="57"/>
      <c r="E1" s="57"/>
      <c r="F1" s="57"/>
    </row>
    <row r="2" spans="1:7" ht="21" customHeight="1">
      <c r="A2" s="53"/>
      <c r="B2" s="56"/>
      <c r="C2" s="57"/>
      <c r="D2" s="57"/>
      <c r="E2" s="57"/>
      <c r="F2" s="57"/>
      <c r="G2" s="140"/>
    </row>
    <row r="3" spans="1:7" ht="55" customHeight="1">
      <c r="A3" s="185" t="s">
        <v>58</v>
      </c>
      <c r="B3" s="185"/>
      <c r="C3" s="185"/>
      <c r="D3" s="185"/>
      <c r="E3" s="185"/>
      <c r="F3" s="185"/>
    </row>
    <row r="4" spans="1:7" ht="21" customHeight="1">
      <c r="A4" s="177" t="s">
        <v>307</v>
      </c>
      <c r="B4" s="177" t="s">
        <v>131</v>
      </c>
      <c r="C4" s="180">
        <v>2023</v>
      </c>
      <c r="D4" s="181"/>
      <c r="E4" s="180">
        <v>2024</v>
      </c>
      <c r="F4" s="181"/>
    </row>
    <row r="5" spans="1:7" ht="21" customHeight="1">
      <c r="A5" s="178"/>
      <c r="B5" s="178" t="s">
        <v>131</v>
      </c>
      <c r="C5" s="180" t="s">
        <v>287</v>
      </c>
      <c r="D5" s="181"/>
      <c r="E5" s="180" t="s">
        <v>287</v>
      </c>
      <c r="F5" s="181"/>
    </row>
    <row r="6" spans="1:7" ht="21" customHeight="1">
      <c r="A6" s="179"/>
      <c r="B6" s="179"/>
      <c r="C6" s="59" t="s">
        <v>288</v>
      </c>
      <c r="D6" s="59" t="s">
        <v>289</v>
      </c>
      <c r="E6" s="59" t="s">
        <v>288</v>
      </c>
      <c r="F6" s="59" t="s">
        <v>289</v>
      </c>
    </row>
    <row r="7" spans="1:7" ht="21" customHeight="1">
      <c r="A7" s="59" t="s">
        <v>134</v>
      </c>
      <c r="B7" s="182" t="s">
        <v>133</v>
      </c>
      <c r="C7" s="60">
        <v>48514.5864</v>
      </c>
      <c r="D7" s="60">
        <v>109055.898</v>
      </c>
      <c r="E7" s="60">
        <v>60643.233</v>
      </c>
      <c r="F7" s="60">
        <v>136319.8725</v>
      </c>
    </row>
    <row r="8" spans="1:7" ht="21" customHeight="1">
      <c r="A8" s="59" t="s">
        <v>220</v>
      </c>
      <c r="B8" s="183"/>
      <c r="C8" s="61">
        <v>10536.9264</v>
      </c>
      <c r="D8" s="61">
        <v>23685.948</v>
      </c>
      <c r="E8" s="61">
        <v>13171.158000000001</v>
      </c>
      <c r="F8" s="61">
        <v>29607.435000000001</v>
      </c>
    </row>
    <row r="9" spans="1:7" ht="21" customHeight="1">
      <c r="A9" s="59" t="s">
        <v>221</v>
      </c>
      <c r="B9" s="183"/>
      <c r="C9" s="60">
        <v>9335.1216000000004</v>
      </c>
      <c r="D9" s="60">
        <v>20984.412</v>
      </c>
      <c r="E9" s="60">
        <v>11668.902000000002</v>
      </c>
      <c r="F9" s="60">
        <v>26230.515000000003</v>
      </c>
    </row>
    <row r="10" spans="1:7" ht="21" customHeight="1">
      <c r="A10" s="59" t="s">
        <v>222</v>
      </c>
      <c r="B10" s="183"/>
      <c r="C10" s="61">
        <v>38975.546399999999</v>
      </c>
      <c r="D10" s="61">
        <v>87613.097999999998</v>
      </c>
      <c r="E10" s="61">
        <v>48719.432999999997</v>
      </c>
      <c r="F10" s="61">
        <v>109516.3725</v>
      </c>
    </row>
    <row r="11" spans="1:7" ht="21" customHeight="1">
      <c r="A11" s="9" t="s">
        <v>138</v>
      </c>
      <c r="B11" s="183"/>
      <c r="C11" s="60">
        <v>12889.128000000001</v>
      </c>
      <c r="D11" s="60">
        <v>28973.46</v>
      </c>
      <c r="E11" s="60">
        <v>16111.410000000003</v>
      </c>
      <c r="F11" s="60">
        <v>36216.825000000004</v>
      </c>
    </row>
    <row r="12" spans="1:7" ht="21" customHeight="1">
      <c r="A12" s="59" t="s">
        <v>223</v>
      </c>
      <c r="B12" s="183"/>
      <c r="C12" s="61">
        <v>4711.5432000000001</v>
      </c>
      <c r="D12" s="61">
        <v>10591.074000000001</v>
      </c>
      <c r="E12" s="61">
        <v>5889.429000000001</v>
      </c>
      <c r="F12" s="61">
        <v>13238.842500000001</v>
      </c>
    </row>
    <row r="13" spans="1:7" ht="21" customHeight="1">
      <c r="A13" s="59" t="s">
        <v>224</v>
      </c>
      <c r="B13" s="183"/>
      <c r="C13" s="60">
        <v>17387.328000000001</v>
      </c>
      <c r="D13" s="60">
        <v>39084.959999999999</v>
      </c>
      <c r="E13" s="60">
        <v>21734.160000000003</v>
      </c>
      <c r="F13" s="60">
        <v>48856.200000000004</v>
      </c>
    </row>
    <row r="14" spans="1:7" ht="21" customHeight="1">
      <c r="A14" s="59" t="s">
        <v>225</v>
      </c>
      <c r="B14" s="183"/>
      <c r="C14" s="61">
        <v>24488.772000000001</v>
      </c>
      <c r="D14" s="61">
        <v>55048.29</v>
      </c>
      <c r="E14" s="61">
        <v>30610.965000000004</v>
      </c>
      <c r="F14" s="61">
        <v>68810.362500000003</v>
      </c>
    </row>
    <row r="15" spans="1:7" ht="21" customHeight="1">
      <c r="A15" s="59" t="s">
        <v>226</v>
      </c>
      <c r="B15" s="183"/>
      <c r="C15" s="60">
        <v>145.0848</v>
      </c>
      <c r="D15" s="60">
        <v>326.13600000000002</v>
      </c>
      <c r="E15" s="60">
        <v>181.35599999999999</v>
      </c>
      <c r="F15" s="60">
        <v>407.67000000000007</v>
      </c>
    </row>
    <row r="16" spans="1:7" ht="21" customHeight="1">
      <c r="A16" s="59" t="s">
        <v>227</v>
      </c>
      <c r="B16" s="183"/>
      <c r="C16" s="61">
        <v>18575.995200000001</v>
      </c>
      <c r="D16" s="61">
        <v>41756.964</v>
      </c>
      <c r="E16" s="61">
        <v>24219.993999999999</v>
      </c>
      <c r="F16" s="61">
        <v>52196.205000000002</v>
      </c>
    </row>
    <row r="17" spans="1:6" ht="21" customHeight="1">
      <c r="A17" s="59" t="s">
        <v>228</v>
      </c>
      <c r="B17" s="183"/>
      <c r="C17" s="60">
        <v>2228.2512000000002</v>
      </c>
      <c r="D17" s="60">
        <v>5008.884</v>
      </c>
      <c r="E17" s="60">
        <v>2785.3140000000003</v>
      </c>
      <c r="F17" s="60">
        <v>6261.1049999999996</v>
      </c>
    </row>
    <row r="18" spans="1:6" ht="21" customHeight="1">
      <c r="A18" s="59" t="s">
        <v>229</v>
      </c>
      <c r="B18" s="183"/>
      <c r="C18" s="61">
        <v>1926.9432000000002</v>
      </c>
      <c r="D18" s="61">
        <v>4331.5740000000005</v>
      </c>
      <c r="E18" s="61">
        <v>2408.6790000000005</v>
      </c>
      <c r="F18" s="61">
        <v>5414.4675000000007</v>
      </c>
    </row>
    <row r="19" spans="1:6" ht="21" customHeight="1">
      <c r="A19" s="59" t="s">
        <v>230</v>
      </c>
      <c r="B19" s="183"/>
      <c r="C19" s="60">
        <v>43443.1872</v>
      </c>
      <c r="D19" s="60">
        <v>97655.90400000001</v>
      </c>
      <c r="E19" s="60">
        <v>54303.983999999997</v>
      </c>
      <c r="F19" s="60">
        <v>122069.88000000002</v>
      </c>
    </row>
    <row r="20" spans="1:6" ht="21" customHeight="1">
      <c r="A20" s="62" t="s">
        <v>172</v>
      </c>
      <c r="B20" s="184"/>
      <c r="C20" s="63">
        <v>233158.41360000003</v>
      </c>
      <c r="D20" s="63">
        <v>524116.60200000007</v>
      </c>
      <c r="E20" s="63">
        <f>SUM(E7:E19)</f>
        <v>292448.01699999999</v>
      </c>
      <c r="F20" s="63">
        <f>SUM(F7:F19)</f>
        <v>655145.75250000006</v>
      </c>
    </row>
    <row r="21" spans="1:6" s="57" customFormat="1" ht="21" customHeight="1">
      <c r="A21" s="157" t="s">
        <v>231</v>
      </c>
      <c r="B21" s="158"/>
    </row>
    <row r="22" spans="1:6" s="57" customFormat="1" ht="21" customHeight="1">
      <c r="A22" s="157" t="s">
        <v>232</v>
      </c>
      <c r="B22" s="158"/>
      <c r="F22" s="129" t="s">
        <v>129</v>
      </c>
    </row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0">
    <mergeCell ref="B4:B6"/>
    <mergeCell ref="C4:D4"/>
    <mergeCell ref="B7:B20"/>
    <mergeCell ref="A3:F3"/>
    <mergeCell ref="A22:B22"/>
    <mergeCell ref="C5:D5"/>
    <mergeCell ref="A21:B21"/>
    <mergeCell ref="A4:A6"/>
    <mergeCell ref="E5:F5"/>
    <mergeCell ref="E4:F4"/>
  </mergeCells>
  <hyperlinks>
    <hyperlink ref="F22" location="'Index'!A1" display="العودة إلى الفهرس" xr:uid="{D33D9C21-B07C-47A6-B41C-C8F7C399B96C}"/>
  </hyperlinks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8421-50CE-4130-8D33-1F208F9F163E}">
  <dimension ref="A3:G24"/>
  <sheetViews>
    <sheetView showGridLines="0" view="pageBreakPreview" zoomScaleNormal="100" zoomScaleSheetLayoutView="100" workbookViewId="0"/>
  </sheetViews>
  <sheetFormatPr defaultColWidth="10.453125" defaultRowHeight="21" customHeight="1"/>
  <cols>
    <col min="1" max="9" width="21.453125" customWidth="1"/>
  </cols>
  <sheetData>
    <row r="3" spans="1:7" s="8" customFormat="1" ht="55" customHeight="1">
      <c r="A3" s="165" t="s">
        <v>2</v>
      </c>
      <c r="B3" s="166"/>
      <c r="C3" s="166"/>
      <c r="D3" s="166"/>
      <c r="E3" s="166"/>
      <c r="F3" s="166"/>
      <c r="G3" s="166"/>
    </row>
    <row r="4" spans="1:7" s="8" customFormat="1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280</v>
      </c>
      <c r="C5" s="15" t="s">
        <v>130</v>
      </c>
      <c r="D5" s="15" t="s">
        <v>281</v>
      </c>
      <c r="E5" s="15" t="s">
        <v>280</v>
      </c>
      <c r="F5" s="15" t="s">
        <v>130</v>
      </c>
      <c r="G5" s="15" t="s">
        <v>281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132</v>
      </c>
      <c r="C7" s="164"/>
      <c r="D7" s="9" t="s">
        <v>133</v>
      </c>
      <c r="E7" s="162" t="s">
        <v>132</v>
      </c>
      <c r="F7" s="164"/>
      <c r="G7" s="9" t="s">
        <v>133</v>
      </c>
    </row>
    <row r="8" spans="1:7" ht="21" customHeight="1">
      <c r="A8" s="9" t="s">
        <v>134</v>
      </c>
      <c r="B8" s="10">
        <v>57945.206967557569</v>
      </c>
      <c r="C8" s="10">
        <v>56808.77129636686</v>
      </c>
      <c r="D8" s="10">
        <v>355571.97105735703</v>
      </c>
      <c r="E8" s="10">
        <v>48156.315862523799</v>
      </c>
      <c r="F8" s="10">
        <v>48098.954635649199</v>
      </c>
      <c r="G8" s="10">
        <v>278540.99921949301</v>
      </c>
    </row>
    <row r="9" spans="1:7" ht="21" customHeight="1">
      <c r="A9" s="9" t="s">
        <v>135</v>
      </c>
      <c r="B9" s="11">
        <v>19836.525184900041</v>
      </c>
      <c r="C9" s="11">
        <v>19132.364747598484</v>
      </c>
      <c r="D9" s="11">
        <v>75682.195961768244</v>
      </c>
      <c r="E9" s="11">
        <v>20318.095142519898</v>
      </c>
      <c r="F9" s="11">
        <v>20081.477915715899</v>
      </c>
      <c r="G9" s="11">
        <v>77445.684041826797</v>
      </c>
    </row>
    <row r="10" spans="1:7" ht="21" customHeight="1">
      <c r="A10" s="9" t="s">
        <v>136</v>
      </c>
      <c r="B10" s="10">
        <v>3254.5797842288698</v>
      </c>
      <c r="C10" s="10">
        <v>3194.3811132430578</v>
      </c>
      <c r="D10" s="10">
        <v>8774.9805689930781</v>
      </c>
      <c r="E10" s="10">
        <v>3275.0378070320999</v>
      </c>
      <c r="F10" s="10">
        <v>3258.37260780525</v>
      </c>
      <c r="G10" s="10">
        <v>8957.4744602537794</v>
      </c>
    </row>
    <row r="11" spans="1:7" ht="21" customHeight="1">
      <c r="A11" s="9" t="s">
        <v>137</v>
      </c>
      <c r="B11" s="11">
        <v>40664.241300719696</v>
      </c>
      <c r="C11" s="11">
        <v>40183.281425285983</v>
      </c>
      <c r="D11" s="11">
        <v>247394.900824538</v>
      </c>
      <c r="E11" s="11">
        <v>32214.820535485</v>
      </c>
      <c r="F11" s="11">
        <v>32095.311786271799</v>
      </c>
      <c r="G11" s="11">
        <v>215853.430997241</v>
      </c>
    </row>
    <row r="12" spans="1:7" ht="21" customHeight="1">
      <c r="A12" s="9" t="s">
        <v>138</v>
      </c>
      <c r="B12" s="10">
        <v>16176.000292031595</v>
      </c>
      <c r="C12" s="10">
        <v>15879.762967294064</v>
      </c>
      <c r="D12" s="10">
        <v>77730.297612601018</v>
      </c>
      <c r="E12" s="10">
        <v>28024.179869554599</v>
      </c>
      <c r="F12" s="10">
        <v>27965.354777509001</v>
      </c>
      <c r="G12" s="10">
        <v>151153.42703620301</v>
      </c>
    </row>
    <row r="13" spans="1:7" ht="21" customHeight="1">
      <c r="A13" s="9" t="s">
        <v>139</v>
      </c>
      <c r="B13" s="11">
        <v>18222.10402509792</v>
      </c>
      <c r="C13" s="11">
        <v>17994.572783590767</v>
      </c>
      <c r="D13" s="11">
        <v>71788.776144549876</v>
      </c>
      <c r="E13" s="11">
        <v>18515.751262269601</v>
      </c>
      <c r="F13" s="11">
        <v>18308.791968261899</v>
      </c>
      <c r="G13" s="11">
        <v>73197.1323672625</v>
      </c>
    </row>
    <row r="14" spans="1:7" ht="21" customHeight="1">
      <c r="A14" s="9" t="s">
        <v>140</v>
      </c>
      <c r="B14" s="10">
        <v>15015.966402873421</v>
      </c>
      <c r="C14" s="10">
        <v>14852.006636362534</v>
      </c>
      <c r="D14" s="10">
        <v>97097.324516383611</v>
      </c>
      <c r="E14" s="10">
        <v>10726.070388100499</v>
      </c>
      <c r="F14" s="10">
        <v>10540.592650822</v>
      </c>
      <c r="G14" s="10">
        <v>75975.167511598207</v>
      </c>
    </row>
    <row r="15" spans="1:7" ht="21" customHeight="1">
      <c r="A15" s="9" t="s">
        <v>141</v>
      </c>
      <c r="B15" s="11">
        <v>38261.705098141349</v>
      </c>
      <c r="C15" s="11">
        <v>37248.81242345403</v>
      </c>
      <c r="D15" s="11">
        <v>223901.23638205809</v>
      </c>
      <c r="E15" s="11">
        <v>36383.503516369798</v>
      </c>
      <c r="F15" s="11">
        <v>36188.097688234797</v>
      </c>
      <c r="G15" s="11">
        <v>237270.021794701</v>
      </c>
    </row>
    <row r="16" spans="1:7" ht="21" customHeight="1">
      <c r="A16" s="9" t="s">
        <v>142</v>
      </c>
      <c r="B16" s="10">
        <v>2.5499999999999998</v>
      </c>
      <c r="C16" s="10">
        <v>2.5103</v>
      </c>
      <c r="D16" s="10">
        <v>14.5138675</v>
      </c>
      <c r="E16" s="10">
        <v>3</v>
      </c>
      <c r="F16" s="10">
        <v>2.968</v>
      </c>
      <c r="G16" s="10">
        <v>21.04</v>
      </c>
    </row>
    <row r="17" spans="1:7" ht="21" customHeight="1">
      <c r="A17" s="9" t="s">
        <v>143</v>
      </c>
      <c r="B17" s="11">
        <v>55412.854776022556</v>
      </c>
      <c r="C17" s="11">
        <v>52168.480154434896</v>
      </c>
      <c r="D17" s="11">
        <v>178405.34837601555</v>
      </c>
      <c r="E17" s="11">
        <v>56377.765642745399</v>
      </c>
      <c r="F17" s="11">
        <v>56134.561808578801</v>
      </c>
      <c r="G17" s="11">
        <v>185663.194841663</v>
      </c>
    </row>
    <row r="18" spans="1:7" ht="21" customHeight="1">
      <c r="A18" s="9" t="s">
        <v>144</v>
      </c>
      <c r="B18" s="10">
        <v>619.17416802398327</v>
      </c>
      <c r="C18" s="10">
        <v>601.77817891147481</v>
      </c>
      <c r="D18" s="10">
        <v>2728.4838155972666</v>
      </c>
      <c r="E18" s="10">
        <v>624.50675210296197</v>
      </c>
      <c r="F18" s="10">
        <v>614.65541615477105</v>
      </c>
      <c r="G18" s="10">
        <v>3009.50066099886</v>
      </c>
    </row>
    <row r="19" spans="1:7" ht="21" customHeight="1">
      <c r="A19" s="9" t="s">
        <v>145</v>
      </c>
      <c r="B19" s="11">
        <v>4035.7295755966084</v>
      </c>
      <c r="C19" s="11">
        <v>3851.5007620035894</v>
      </c>
      <c r="D19" s="11">
        <v>10502.517468099713</v>
      </c>
      <c r="E19" s="11">
        <v>4160.1447301251601</v>
      </c>
      <c r="F19" s="11">
        <v>4107.5882032012996</v>
      </c>
      <c r="G19" s="11">
        <v>12127.2783074133</v>
      </c>
    </row>
    <row r="20" spans="1:7" ht="21" customHeight="1">
      <c r="A20" s="9" t="s">
        <v>146</v>
      </c>
      <c r="B20" s="10">
        <v>61956.496694692272</v>
      </c>
      <c r="C20" s="10">
        <v>61576.520268019565</v>
      </c>
      <c r="D20" s="10">
        <v>400006.16770679533</v>
      </c>
      <c r="E20" s="10">
        <v>45666.721961569798</v>
      </c>
      <c r="F20" s="10">
        <v>45572.394819436602</v>
      </c>
      <c r="G20" s="10">
        <v>331534.74470630498</v>
      </c>
    </row>
    <row r="21" spans="1:7" ht="21" customHeight="1">
      <c r="A21" s="9" t="s">
        <v>147</v>
      </c>
      <c r="B21" s="13">
        <v>331403.13426988601</v>
      </c>
      <c r="C21" s="13">
        <v>323494.74305656529</v>
      </c>
      <c r="D21" s="13">
        <v>1749598.7143022567</v>
      </c>
      <c r="E21" s="13">
        <v>304445.91347039852</v>
      </c>
      <c r="F21" s="13">
        <v>302969.12227764132</v>
      </c>
      <c r="G21" s="13">
        <v>1650749.095944959</v>
      </c>
    </row>
    <row r="22" spans="1:7" ht="21" customHeight="1">
      <c r="A22" s="157" t="s">
        <v>148</v>
      </c>
      <c r="B22" s="158"/>
      <c r="G22" s="129" t="s">
        <v>129</v>
      </c>
    </row>
    <row r="24" spans="1:7" ht="21" customHeight="1">
      <c r="E24" s="97"/>
      <c r="F24" s="97"/>
      <c r="G24" s="97"/>
    </row>
  </sheetData>
  <mergeCells count="8">
    <mergeCell ref="A22:B22"/>
    <mergeCell ref="A4:A7"/>
    <mergeCell ref="E4:G4"/>
    <mergeCell ref="B4:D4"/>
    <mergeCell ref="A3:G3"/>
    <mergeCell ref="B6:G6"/>
    <mergeCell ref="B7:C7"/>
    <mergeCell ref="E7:F7"/>
  </mergeCells>
  <hyperlinks>
    <hyperlink ref="G22" location="'Index'!A1" display="العودة إلى الفهرس" xr:uid="{9A22AD5B-93F5-4FBB-9188-ED98CC147CD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8A2E-BF4F-4EDA-AFC3-571DE5490053}">
  <dimension ref="A1:F80"/>
  <sheetViews>
    <sheetView view="pageBreakPreview" zoomScaleNormal="100" zoomScaleSheetLayoutView="100" workbookViewId="0"/>
  </sheetViews>
  <sheetFormatPr defaultColWidth="8.7265625" defaultRowHeight="12.5"/>
  <cols>
    <col min="1" max="9" width="21.453125" style="55" customWidth="1"/>
    <col min="10" max="16384" width="8.7265625" style="55"/>
  </cols>
  <sheetData>
    <row r="1" spans="1:6" ht="21" customHeight="1">
      <c r="A1" s="53"/>
      <c r="B1" s="53"/>
      <c r="C1" s="54"/>
      <c r="E1" s="57"/>
      <c r="F1" s="57"/>
    </row>
    <row r="2" spans="1:6" ht="21" customHeight="1">
      <c r="A2" s="53"/>
      <c r="B2" s="53"/>
      <c r="C2" s="56"/>
      <c r="D2" s="57"/>
      <c r="E2" s="57"/>
      <c r="F2" s="57"/>
    </row>
    <row r="3" spans="1:6" ht="55" customHeight="1">
      <c r="A3" s="186" t="s">
        <v>60</v>
      </c>
      <c r="B3" s="186"/>
      <c r="C3" s="186"/>
      <c r="D3" s="186"/>
      <c r="E3" s="186"/>
      <c r="F3" s="186"/>
    </row>
    <row r="4" spans="1:6" ht="21" customHeight="1">
      <c r="A4" s="178" t="s">
        <v>308</v>
      </c>
      <c r="B4" s="187" t="s">
        <v>131</v>
      </c>
      <c r="C4" s="162">
        <v>2023</v>
      </c>
      <c r="D4" s="164"/>
      <c r="E4" s="162">
        <v>2024</v>
      </c>
      <c r="F4" s="164"/>
    </row>
    <row r="5" spans="1:6" ht="21" customHeight="1">
      <c r="A5" s="178"/>
      <c r="B5" s="187"/>
      <c r="C5" s="59" t="s">
        <v>290</v>
      </c>
      <c r="D5" s="59" t="s">
        <v>291</v>
      </c>
      <c r="E5" s="59" t="s">
        <v>290</v>
      </c>
      <c r="F5" s="59" t="s">
        <v>291</v>
      </c>
    </row>
    <row r="6" spans="1:6" ht="21" customHeight="1">
      <c r="A6" s="59" t="s">
        <v>323</v>
      </c>
      <c r="B6" s="182" t="s">
        <v>133</v>
      </c>
      <c r="C6" s="60">
        <v>4531334</v>
      </c>
      <c r="D6" s="60">
        <v>269667</v>
      </c>
      <c r="E6" s="60">
        <v>4757900</v>
      </c>
      <c r="F6" s="60">
        <v>393087</v>
      </c>
    </row>
    <row r="7" spans="1:6" ht="21" customHeight="1">
      <c r="A7" s="59" t="s">
        <v>324</v>
      </c>
      <c r="B7" s="183"/>
      <c r="C7" s="61">
        <v>6907663</v>
      </c>
      <c r="D7" s="61">
        <v>127333</v>
      </c>
      <c r="E7" s="61">
        <v>7253046</v>
      </c>
      <c r="F7" s="61">
        <v>134305</v>
      </c>
    </row>
    <row r="8" spans="1:6" ht="21" customHeight="1">
      <c r="A8" s="59" t="s">
        <v>325</v>
      </c>
      <c r="B8" s="183"/>
      <c r="C8" s="60">
        <v>5000</v>
      </c>
      <c r="D8" s="60">
        <v>5000</v>
      </c>
      <c r="E8" s="60">
        <v>5250</v>
      </c>
      <c r="F8" s="60">
        <v>5250</v>
      </c>
    </row>
    <row r="9" spans="1:6" ht="21" customHeight="1">
      <c r="A9" s="58" t="s">
        <v>326</v>
      </c>
      <c r="B9" s="183"/>
      <c r="C9" s="61">
        <v>167505</v>
      </c>
      <c r="D9" s="61">
        <v>122000</v>
      </c>
      <c r="E9" s="61">
        <v>175880</v>
      </c>
      <c r="F9" s="61">
        <v>122504</v>
      </c>
    </row>
    <row r="10" spans="1:6" ht="21" customHeight="1">
      <c r="A10" s="62" t="s">
        <v>172</v>
      </c>
      <c r="B10" s="184"/>
      <c r="C10" s="142">
        <v>11611502</v>
      </c>
      <c r="D10" s="142">
        <v>524000</v>
      </c>
      <c r="E10" s="142">
        <v>12192076</v>
      </c>
      <c r="F10" s="142">
        <v>655146</v>
      </c>
    </row>
    <row r="11" spans="1:6" s="57" customFormat="1" ht="21" customHeight="1">
      <c r="A11" s="157" t="s">
        <v>231</v>
      </c>
      <c r="B11" s="158"/>
      <c r="C11" s="64"/>
      <c r="E11" s="64"/>
    </row>
    <row r="12" spans="1:6" s="57" customFormat="1" ht="21" customHeight="1">
      <c r="A12" s="157" t="s">
        <v>232</v>
      </c>
      <c r="B12" s="158"/>
      <c r="D12" s="23"/>
      <c r="F12" s="129" t="s">
        <v>129</v>
      </c>
    </row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8">
    <mergeCell ref="A11:B11"/>
    <mergeCell ref="A12:B12"/>
    <mergeCell ref="B6:B10"/>
    <mergeCell ref="A3:F3"/>
    <mergeCell ref="C4:D4"/>
    <mergeCell ref="E4:F4"/>
    <mergeCell ref="A4:A5"/>
    <mergeCell ref="B4:B5"/>
  </mergeCells>
  <hyperlinks>
    <hyperlink ref="F12" location="'Index'!A1" display="العودة إلى الفهرس" xr:uid="{DB491B68-311E-4A4B-BA23-87F799F1457C}"/>
  </hyperlinks>
  <pageMargins left="0.7" right="0.7" top="0.75" bottom="0.75" header="0.3" footer="0.3"/>
  <pageSetup paperSize="9" scale="5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9551-EA49-4D60-940E-B83C051EC2B1}">
  <dimension ref="A1:E80"/>
  <sheetViews>
    <sheetView view="pageBreakPreview" zoomScaleNormal="100" zoomScaleSheetLayoutView="100" workbookViewId="0"/>
  </sheetViews>
  <sheetFormatPr defaultColWidth="8.7265625" defaultRowHeight="12.5"/>
  <cols>
    <col min="1" max="9" width="21.453125" style="55" customWidth="1"/>
    <col min="10" max="16384" width="8.7265625" style="55"/>
  </cols>
  <sheetData>
    <row r="1" spans="1:5" s="57" customFormat="1" ht="21" customHeight="1">
      <c r="A1" s="53"/>
      <c r="B1" s="53"/>
      <c r="C1" s="56"/>
    </row>
    <row r="2" spans="1:5" s="57" customFormat="1" ht="21" customHeight="1">
      <c r="A2" s="186" t="s">
        <v>62</v>
      </c>
      <c r="B2" s="186"/>
      <c r="C2" s="186"/>
      <c r="D2" s="186"/>
    </row>
    <row r="3" spans="1:5" s="57" customFormat="1" ht="55" customHeight="1">
      <c r="A3" s="190"/>
      <c r="B3" s="190"/>
      <c r="C3" s="190"/>
      <c r="D3" s="190"/>
    </row>
    <row r="4" spans="1:5" ht="21" customHeight="1">
      <c r="A4" s="177" t="s">
        <v>307</v>
      </c>
      <c r="B4" s="188" t="s">
        <v>131</v>
      </c>
      <c r="C4" s="119">
        <v>2023</v>
      </c>
      <c r="D4" s="119">
        <v>2024</v>
      </c>
    </row>
    <row r="5" spans="1:5" ht="21" customHeight="1">
      <c r="A5" s="178"/>
      <c r="B5" s="189"/>
      <c r="C5" s="119" t="s">
        <v>292</v>
      </c>
      <c r="D5" s="119" t="s">
        <v>292</v>
      </c>
      <c r="E5" s="140"/>
    </row>
    <row r="6" spans="1:5" ht="21" customHeight="1">
      <c r="A6" s="59" t="s">
        <v>134</v>
      </c>
      <c r="B6" s="159" t="s">
        <v>133</v>
      </c>
      <c r="C6" s="60">
        <v>3154.4673299999999</v>
      </c>
      <c r="D6" s="60">
        <v>3943.08</v>
      </c>
    </row>
    <row r="7" spans="1:5" ht="21" customHeight="1">
      <c r="A7" s="59" t="s">
        <v>220</v>
      </c>
      <c r="B7" s="160"/>
      <c r="C7" s="61">
        <v>685.12157999999999</v>
      </c>
      <c r="D7" s="61">
        <v>856.4</v>
      </c>
    </row>
    <row r="8" spans="1:5" ht="21" customHeight="1">
      <c r="A8" s="59" t="s">
        <v>221</v>
      </c>
      <c r="B8" s="160"/>
      <c r="C8" s="60">
        <v>606.97901999999999</v>
      </c>
      <c r="D8" s="60">
        <v>758.72</v>
      </c>
    </row>
    <row r="9" spans="1:5" ht="21" customHeight="1">
      <c r="A9" s="59" t="s">
        <v>222</v>
      </c>
      <c r="B9" s="160"/>
      <c r="C9" s="61">
        <v>2534.2293300000001</v>
      </c>
      <c r="D9" s="61">
        <v>3167.79</v>
      </c>
    </row>
    <row r="10" spans="1:5" ht="21" customHeight="1">
      <c r="A10" s="9" t="s">
        <v>138</v>
      </c>
      <c r="B10" s="160"/>
      <c r="C10" s="60">
        <v>838.06409999999994</v>
      </c>
      <c r="D10" s="60">
        <v>1047.58</v>
      </c>
    </row>
    <row r="11" spans="1:5" ht="21" customHeight="1">
      <c r="A11" s="59" t="s">
        <v>223</v>
      </c>
      <c r="B11" s="160"/>
      <c r="C11" s="61">
        <v>306.34929</v>
      </c>
      <c r="D11" s="61">
        <v>382.94</v>
      </c>
    </row>
    <row r="12" spans="1:5" ht="21" customHeight="1">
      <c r="A12" s="59" t="s">
        <v>224</v>
      </c>
      <c r="B12" s="160"/>
      <c r="C12" s="60">
        <v>1130.5416</v>
      </c>
      <c r="D12" s="60">
        <v>1413.18</v>
      </c>
    </row>
    <row r="13" spans="1:5" ht="21" customHeight="1">
      <c r="A13" s="59" t="s">
        <v>225</v>
      </c>
      <c r="B13" s="160"/>
      <c r="C13" s="61">
        <v>1592.2846500000001</v>
      </c>
      <c r="D13" s="61">
        <v>1990.36</v>
      </c>
    </row>
    <row r="14" spans="1:5" ht="21" customHeight="1">
      <c r="A14" s="59" t="s">
        <v>226</v>
      </c>
      <c r="B14" s="160"/>
      <c r="C14" s="60">
        <v>9.4335599999999999</v>
      </c>
      <c r="D14" s="60">
        <v>11.79</v>
      </c>
    </row>
    <row r="15" spans="1:5" ht="21" customHeight="1">
      <c r="A15" s="59" t="s">
        <v>227</v>
      </c>
      <c r="B15" s="160"/>
      <c r="C15" s="61">
        <v>1207.8299399999999</v>
      </c>
      <c r="D15" s="61">
        <v>1509.79</v>
      </c>
    </row>
    <row r="16" spans="1:5" ht="21" customHeight="1">
      <c r="A16" s="59" t="s">
        <v>228</v>
      </c>
      <c r="B16" s="160"/>
      <c r="C16" s="60">
        <v>144.88314000000003</v>
      </c>
      <c r="D16" s="60">
        <v>181.1</v>
      </c>
    </row>
    <row r="17" spans="1:4" ht="21" customHeight="1">
      <c r="A17" s="59" t="s">
        <v>229</v>
      </c>
      <c r="B17" s="160"/>
      <c r="C17" s="61">
        <v>125.29179000000001</v>
      </c>
      <c r="D17" s="61">
        <v>156.61000000000001</v>
      </c>
    </row>
    <row r="18" spans="1:4" ht="21" customHeight="1">
      <c r="A18" s="59" t="s">
        <v>230</v>
      </c>
      <c r="B18" s="160"/>
      <c r="C18" s="60">
        <v>2824.7198399999997</v>
      </c>
      <c r="D18" s="60">
        <v>3530.9</v>
      </c>
    </row>
    <row r="19" spans="1:4" ht="21" customHeight="1">
      <c r="A19" s="62" t="s">
        <v>172</v>
      </c>
      <c r="B19" s="161"/>
      <c r="C19" s="63">
        <v>15160.195169999997</v>
      </c>
      <c r="D19" s="63">
        <f>SUM(D6:D18)</f>
        <v>18950.240000000002</v>
      </c>
    </row>
    <row r="20" spans="1:4" s="57" customFormat="1" ht="21" customHeight="1">
      <c r="A20" s="157" t="s">
        <v>231</v>
      </c>
      <c r="B20" s="158"/>
      <c r="C20" s="64"/>
      <c r="D20" s="64"/>
    </row>
    <row r="21" spans="1:4" s="57" customFormat="1" ht="21" customHeight="1">
      <c r="A21" s="157" t="s">
        <v>233</v>
      </c>
      <c r="B21" s="158"/>
      <c r="C21" s="23"/>
      <c r="D21" s="129" t="s">
        <v>129</v>
      </c>
    </row>
    <row r="22" spans="1:4" ht="21" customHeight="1"/>
    <row r="23" spans="1:4" ht="21" customHeight="1"/>
    <row r="24" spans="1:4" ht="21" customHeight="1"/>
    <row r="25" spans="1:4" ht="21" customHeight="1"/>
    <row r="26" spans="1:4" ht="21" customHeight="1"/>
    <row r="27" spans="1:4" ht="21" customHeight="1"/>
    <row r="28" spans="1:4" ht="21" customHeight="1"/>
    <row r="29" spans="1:4" ht="21" customHeight="1"/>
    <row r="30" spans="1:4" ht="21" customHeight="1"/>
    <row r="31" spans="1:4" ht="21" customHeight="1"/>
    <row r="32" spans="1: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1:B21"/>
    <mergeCell ref="B6:B19"/>
    <mergeCell ref="B4:B5"/>
    <mergeCell ref="A4:A5"/>
    <mergeCell ref="A2:D3"/>
    <mergeCell ref="A20:B20"/>
  </mergeCells>
  <hyperlinks>
    <hyperlink ref="D21" location="'Index'!A1" display="العودة إلى الفهرس" xr:uid="{5C85040C-7EE1-4A08-A1D3-F61E636EE725}"/>
  </hyperlinks>
  <pageMargins left="0.7" right="0.7" top="0.75" bottom="0.75" header="0.3" footer="0.3"/>
  <pageSetup scale="3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A37AB-0E92-44D9-A872-DCD43E10B0ED}">
  <dimension ref="A1:G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7" ht="21" customHeight="1">
      <c r="A1" s="57"/>
      <c r="B1" s="57"/>
      <c r="C1" s="57"/>
      <c r="D1" s="57"/>
      <c r="E1" s="57"/>
      <c r="F1" s="57"/>
      <c r="G1" s="57"/>
    </row>
    <row r="2" spans="1:7" s="57" customFormat="1" ht="21" customHeight="1">
      <c r="A2" s="91"/>
      <c r="B2" s="91"/>
      <c r="C2" s="91"/>
      <c r="D2" s="91"/>
    </row>
    <row r="3" spans="1:7" s="57" customFormat="1" ht="55" customHeight="1">
      <c r="A3" s="165" t="s">
        <v>65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</row>
    <row r="5" spans="1:7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7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7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7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7" ht="21" customHeight="1">
      <c r="A9" s="9" t="s">
        <v>134</v>
      </c>
      <c r="B9" s="10">
        <v>94</v>
      </c>
      <c r="C9" s="10">
        <v>26</v>
      </c>
      <c r="D9" s="10">
        <v>475</v>
      </c>
      <c r="E9" s="10">
        <v>168</v>
      </c>
      <c r="F9" s="10">
        <v>10</v>
      </c>
      <c r="G9" s="10">
        <v>500</v>
      </c>
    </row>
    <row r="10" spans="1:7" ht="21" customHeight="1">
      <c r="A10" s="9" t="s">
        <v>135</v>
      </c>
      <c r="B10" s="11">
        <v>8</v>
      </c>
      <c r="C10" s="11">
        <v>18.5</v>
      </c>
      <c r="D10" s="11">
        <v>35</v>
      </c>
      <c r="E10" s="11">
        <v>10</v>
      </c>
      <c r="F10" s="11">
        <v>15</v>
      </c>
      <c r="G10" s="11">
        <v>30.5</v>
      </c>
    </row>
    <row r="11" spans="1:7" ht="21" customHeight="1">
      <c r="A11" s="9" t="s">
        <v>136</v>
      </c>
      <c r="B11" s="10">
        <v>2</v>
      </c>
      <c r="C11" s="10">
        <v>7</v>
      </c>
      <c r="D11" s="10">
        <v>21.9</v>
      </c>
      <c r="E11" s="10">
        <v>5</v>
      </c>
      <c r="F11" s="10">
        <v>5</v>
      </c>
      <c r="G11" s="10">
        <v>22</v>
      </c>
    </row>
    <row r="12" spans="1:7" ht="21" customHeight="1">
      <c r="A12" s="9" t="s">
        <v>137</v>
      </c>
      <c r="B12" s="11">
        <v>279</v>
      </c>
      <c r="C12" s="11">
        <v>12</v>
      </c>
      <c r="D12" s="11">
        <v>523</v>
      </c>
      <c r="E12" s="11">
        <v>200</v>
      </c>
      <c r="F12" s="11">
        <v>5</v>
      </c>
      <c r="G12" s="11">
        <v>553</v>
      </c>
    </row>
    <row r="13" spans="1:7" ht="21" customHeight="1">
      <c r="A13" s="9" t="s">
        <v>138</v>
      </c>
      <c r="B13" s="10">
        <v>59.1</v>
      </c>
      <c r="C13" s="10">
        <v>0</v>
      </c>
      <c r="D13" s="10">
        <v>108</v>
      </c>
      <c r="E13" s="10">
        <v>100</v>
      </c>
      <c r="F13" s="10">
        <v>0</v>
      </c>
      <c r="G13" s="10">
        <v>150</v>
      </c>
    </row>
    <row r="14" spans="1:7" ht="21" customHeight="1">
      <c r="A14" s="9" t="s">
        <v>139</v>
      </c>
      <c r="B14" s="11">
        <v>5</v>
      </c>
      <c r="C14" s="11">
        <v>37</v>
      </c>
      <c r="D14" s="11">
        <v>110</v>
      </c>
      <c r="E14" s="11">
        <v>10</v>
      </c>
      <c r="F14" s="11">
        <v>30</v>
      </c>
      <c r="G14" s="11">
        <v>90</v>
      </c>
    </row>
    <row r="15" spans="1:7" ht="21" customHeight="1">
      <c r="A15" s="9" t="s">
        <v>140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21" customHeight="1">
      <c r="A16" s="9" t="s">
        <v>225</v>
      </c>
      <c r="B16" s="11">
        <v>5</v>
      </c>
      <c r="C16" s="11">
        <v>0</v>
      </c>
      <c r="D16" s="11">
        <v>60</v>
      </c>
      <c r="E16" s="11">
        <v>10</v>
      </c>
      <c r="F16" s="11">
        <v>0</v>
      </c>
      <c r="G16" s="11">
        <v>67</v>
      </c>
    </row>
    <row r="17" spans="1:7" ht="21" customHeight="1">
      <c r="A17" s="9" t="s">
        <v>226</v>
      </c>
      <c r="B17" s="10">
        <v>0</v>
      </c>
      <c r="C17" s="10">
        <v>0.25</v>
      </c>
      <c r="D17" s="10">
        <v>1.5</v>
      </c>
      <c r="E17" s="10">
        <v>2</v>
      </c>
      <c r="F17" s="10">
        <v>1</v>
      </c>
      <c r="G17" s="10">
        <v>2</v>
      </c>
    </row>
    <row r="18" spans="1:7" ht="21" customHeight="1">
      <c r="A18" s="9" t="s">
        <v>143</v>
      </c>
      <c r="B18" s="11">
        <v>1</v>
      </c>
      <c r="C18" s="11">
        <v>67</v>
      </c>
      <c r="D18" s="11">
        <v>170</v>
      </c>
      <c r="E18" s="11">
        <v>70</v>
      </c>
      <c r="F18" s="11">
        <v>15</v>
      </c>
      <c r="G18" s="11">
        <v>133</v>
      </c>
    </row>
    <row r="19" spans="1:7" ht="21" customHeight="1">
      <c r="A19" s="9" t="s">
        <v>144</v>
      </c>
      <c r="B19" s="10">
        <v>0</v>
      </c>
      <c r="C19" s="10">
        <v>0</v>
      </c>
      <c r="D19" s="10">
        <v>0</v>
      </c>
      <c r="E19" s="10">
        <v>1</v>
      </c>
      <c r="F19" s="10">
        <v>3</v>
      </c>
      <c r="G19" s="10">
        <v>0</v>
      </c>
    </row>
    <row r="20" spans="1:7" ht="21" customHeight="1">
      <c r="A20" s="9" t="s">
        <v>145</v>
      </c>
      <c r="B20" s="11">
        <v>0.2</v>
      </c>
      <c r="C20" s="11">
        <v>66</v>
      </c>
      <c r="D20" s="11">
        <v>73.599999999999994</v>
      </c>
      <c r="E20" s="11">
        <v>50</v>
      </c>
      <c r="F20" s="11">
        <v>0</v>
      </c>
      <c r="G20" s="11">
        <v>73.599999999999994</v>
      </c>
    </row>
    <row r="21" spans="1:7" ht="21" customHeight="1">
      <c r="A21" s="9" t="s">
        <v>146</v>
      </c>
      <c r="B21" s="10">
        <v>27</v>
      </c>
      <c r="C21" s="10">
        <v>0</v>
      </c>
      <c r="D21" s="10">
        <v>25</v>
      </c>
      <c r="E21" s="10">
        <v>25</v>
      </c>
      <c r="F21" s="10">
        <v>0</v>
      </c>
      <c r="G21" s="10">
        <v>30</v>
      </c>
    </row>
    <row r="22" spans="1:7" ht="21" customHeight="1">
      <c r="A22" s="15" t="s">
        <v>172</v>
      </c>
      <c r="B22" s="21">
        <v>480.3</v>
      </c>
      <c r="C22" s="21">
        <v>233.75</v>
      </c>
      <c r="D22" s="21">
        <v>1603</v>
      </c>
      <c r="E22" s="21">
        <f>SUM(E9:E21)</f>
        <v>651</v>
      </c>
      <c r="F22" s="21">
        <f t="shared" ref="F22:G22" si="0">SUM(F9:F21)</f>
        <v>84</v>
      </c>
      <c r="G22" s="21">
        <f t="shared" si="0"/>
        <v>1651.1</v>
      </c>
    </row>
    <row r="23" spans="1:7" ht="21" customHeight="1">
      <c r="A23" s="157" t="s">
        <v>231</v>
      </c>
      <c r="B23" s="158"/>
      <c r="C23" s="65"/>
      <c r="D23" s="65"/>
      <c r="E23" s="65"/>
      <c r="F23" s="65"/>
      <c r="G23" s="65"/>
    </row>
    <row r="24" spans="1:7" ht="21" customHeight="1">
      <c r="A24" s="157" t="s">
        <v>236</v>
      </c>
      <c r="B24" s="158"/>
      <c r="C24" s="22"/>
      <c r="D24" s="22"/>
      <c r="E24" s="22"/>
      <c r="F24" s="191" t="s">
        <v>129</v>
      </c>
      <c r="G24" s="191"/>
    </row>
    <row r="25" spans="1:7" ht="21" customHeight="1"/>
    <row r="26" spans="1:7" ht="21" customHeight="1"/>
    <row r="27" spans="1:7" ht="21" customHeight="1">
      <c r="E27" s="106"/>
    </row>
    <row r="28" spans="1:7" ht="21" customHeight="1">
      <c r="E28" s="106"/>
    </row>
    <row r="29" spans="1:7" ht="21" customHeight="1">
      <c r="C29" s="148"/>
      <c r="D29" s="106"/>
      <c r="E29" s="106"/>
      <c r="F29" s="107"/>
    </row>
    <row r="30" spans="1:7" ht="21" customHeight="1">
      <c r="D30" s="148"/>
    </row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A3:G3"/>
    <mergeCell ref="B7:G7"/>
    <mergeCell ref="E5:F5"/>
    <mergeCell ref="G5:G6"/>
    <mergeCell ref="E8:F8"/>
    <mergeCell ref="B4:D4"/>
    <mergeCell ref="F24:G24"/>
    <mergeCell ref="B5:C5"/>
    <mergeCell ref="B8:C8"/>
    <mergeCell ref="D5:D6"/>
    <mergeCell ref="E4:G4"/>
    <mergeCell ref="A23:B23"/>
    <mergeCell ref="A24:B24"/>
    <mergeCell ref="A4:A8"/>
  </mergeCells>
  <hyperlinks>
    <hyperlink ref="F24:G24" location="'Index'!A1" display="العودة إلى الفهرس" xr:uid="{E4C6EFAA-5EAD-4777-9702-F77BB825AF72}"/>
  </hyperlinks>
  <pageMargins left="0.7" right="0.7" top="0.75" bottom="0.75" header="0.3" footer="0.3"/>
  <pageSetup scale="5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5649-E947-417A-8C14-139E573C6591}">
  <dimension ref="A1:G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7" ht="21" customHeight="1">
      <c r="A1" s="57"/>
      <c r="B1" s="57"/>
      <c r="C1" s="57"/>
      <c r="D1" s="57"/>
      <c r="E1" s="57"/>
      <c r="F1" s="57"/>
      <c r="G1" s="57"/>
    </row>
    <row r="2" spans="1:7" ht="21" customHeight="1">
      <c r="A2" s="91"/>
      <c r="B2" s="91"/>
      <c r="C2" s="91"/>
      <c r="D2" s="91"/>
      <c r="E2" s="57"/>
      <c r="F2" s="57"/>
      <c r="G2" s="57"/>
    </row>
    <row r="3" spans="1:7" ht="55" customHeight="1">
      <c r="A3" s="175" t="s">
        <v>67</v>
      </c>
      <c r="B3" s="176"/>
      <c r="C3" s="176"/>
      <c r="D3" s="176"/>
      <c r="E3" s="176"/>
      <c r="F3" s="176"/>
      <c r="G3" s="176"/>
    </row>
    <row r="4" spans="1:7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</row>
    <row r="5" spans="1:7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7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7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7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7" ht="21" customHeight="1">
      <c r="A9" s="9" t="s">
        <v>134</v>
      </c>
      <c r="B9" s="10">
        <v>145</v>
      </c>
      <c r="C9" s="10">
        <v>45.5</v>
      </c>
      <c r="D9" s="10">
        <v>1477</v>
      </c>
      <c r="E9" s="10">
        <v>150</v>
      </c>
      <c r="F9" s="10">
        <v>1</v>
      </c>
      <c r="G9" s="10">
        <v>1571</v>
      </c>
    </row>
    <row r="10" spans="1:7" ht="21" customHeight="1">
      <c r="A10" s="9" t="s">
        <v>135</v>
      </c>
      <c r="B10" s="11">
        <v>0</v>
      </c>
      <c r="C10" s="11">
        <v>2.5</v>
      </c>
      <c r="D10" s="11">
        <v>7.5</v>
      </c>
      <c r="E10" s="11">
        <v>1</v>
      </c>
      <c r="F10" s="11">
        <v>2.5</v>
      </c>
      <c r="G10" s="11">
        <v>10</v>
      </c>
    </row>
    <row r="11" spans="1:7" ht="21" customHeight="1">
      <c r="A11" s="9" t="s">
        <v>136</v>
      </c>
      <c r="B11" s="10">
        <v>16</v>
      </c>
      <c r="C11" s="10">
        <v>70.3</v>
      </c>
      <c r="D11" s="10">
        <v>1004</v>
      </c>
      <c r="E11" s="10">
        <v>15</v>
      </c>
      <c r="F11" s="10">
        <v>59</v>
      </c>
      <c r="G11" s="10">
        <v>900</v>
      </c>
    </row>
    <row r="12" spans="1:7" ht="21" customHeight="1">
      <c r="A12" s="9" t="s">
        <v>137</v>
      </c>
      <c r="B12" s="11">
        <v>271.5</v>
      </c>
      <c r="C12" s="11">
        <v>12</v>
      </c>
      <c r="D12" s="11">
        <v>3353</v>
      </c>
      <c r="E12" s="11">
        <v>300</v>
      </c>
      <c r="F12" s="11">
        <v>8</v>
      </c>
      <c r="G12" s="11">
        <v>3500</v>
      </c>
    </row>
    <row r="13" spans="1:7" ht="21" customHeight="1">
      <c r="A13" s="9" t="s">
        <v>138</v>
      </c>
      <c r="B13" s="10">
        <v>59.5</v>
      </c>
      <c r="C13" s="10">
        <v>6</v>
      </c>
      <c r="D13" s="10">
        <v>1818</v>
      </c>
      <c r="E13" s="10">
        <v>60</v>
      </c>
      <c r="F13" s="10">
        <v>3</v>
      </c>
      <c r="G13" s="10">
        <v>1960</v>
      </c>
    </row>
    <row r="14" spans="1:7" ht="21" customHeight="1">
      <c r="A14" s="9" t="s">
        <v>139</v>
      </c>
      <c r="B14" s="11">
        <v>0.5</v>
      </c>
      <c r="C14" s="11">
        <v>6.7</v>
      </c>
      <c r="D14" s="11">
        <v>165.5</v>
      </c>
      <c r="E14" s="11">
        <v>2</v>
      </c>
      <c r="F14" s="11">
        <v>10</v>
      </c>
      <c r="G14" s="11">
        <v>150</v>
      </c>
    </row>
    <row r="15" spans="1:7" ht="21" customHeight="1">
      <c r="A15" s="9" t="s">
        <v>140</v>
      </c>
      <c r="B15" s="10">
        <v>0</v>
      </c>
      <c r="C15" s="10">
        <v>8.3000000000000007</v>
      </c>
      <c r="D15" s="10">
        <v>5</v>
      </c>
      <c r="E15" s="10">
        <v>1</v>
      </c>
      <c r="F15" s="10">
        <v>10</v>
      </c>
      <c r="G15" s="10">
        <v>5</v>
      </c>
    </row>
    <row r="16" spans="1:7" ht="21" customHeight="1">
      <c r="A16" s="9" t="s">
        <v>225</v>
      </c>
      <c r="B16" s="11">
        <v>6</v>
      </c>
      <c r="C16" s="11">
        <v>0</v>
      </c>
      <c r="D16" s="11">
        <v>63</v>
      </c>
      <c r="E16" s="11">
        <v>10</v>
      </c>
      <c r="F16" s="11">
        <v>0</v>
      </c>
      <c r="G16" s="11">
        <v>65</v>
      </c>
    </row>
    <row r="17" spans="1:7" ht="21" customHeight="1">
      <c r="A17" s="9" t="s">
        <v>226</v>
      </c>
      <c r="B17" s="10">
        <v>0</v>
      </c>
      <c r="C17" s="10">
        <v>7</v>
      </c>
      <c r="D17" s="10">
        <v>11</v>
      </c>
      <c r="E17" s="10">
        <v>0</v>
      </c>
      <c r="F17" s="10">
        <v>6</v>
      </c>
      <c r="G17" s="10">
        <v>14</v>
      </c>
    </row>
    <row r="18" spans="1:7" ht="21" customHeight="1">
      <c r="A18" s="9" t="s">
        <v>143</v>
      </c>
      <c r="B18" s="11">
        <v>0</v>
      </c>
      <c r="C18" s="11">
        <v>8.5</v>
      </c>
      <c r="D18" s="11">
        <v>46.5</v>
      </c>
      <c r="E18" s="11">
        <v>40</v>
      </c>
      <c r="F18" s="11">
        <v>11</v>
      </c>
      <c r="G18" s="11">
        <v>50</v>
      </c>
    </row>
    <row r="19" spans="1:7" ht="21" customHeight="1">
      <c r="A19" s="9" t="s">
        <v>144</v>
      </c>
      <c r="B19" s="10">
        <v>0</v>
      </c>
      <c r="C19" s="10">
        <v>0.4</v>
      </c>
      <c r="D19" s="10">
        <v>12</v>
      </c>
      <c r="E19" s="10">
        <v>1</v>
      </c>
      <c r="F19" s="10">
        <v>0.5</v>
      </c>
      <c r="G19" s="10">
        <v>12</v>
      </c>
    </row>
    <row r="20" spans="1:7" ht="21" customHeight="1">
      <c r="A20" s="9" t="s">
        <v>145</v>
      </c>
      <c r="B20" s="11">
        <v>0</v>
      </c>
      <c r="C20" s="11">
        <v>7.6</v>
      </c>
      <c r="D20" s="11">
        <v>117</v>
      </c>
      <c r="E20" s="11">
        <v>0</v>
      </c>
      <c r="F20" s="11">
        <v>10</v>
      </c>
      <c r="G20" s="11">
        <v>90</v>
      </c>
    </row>
    <row r="21" spans="1:7" ht="21" customHeight="1">
      <c r="A21" s="9" t="s">
        <v>146</v>
      </c>
      <c r="B21" s="10">
        <v>17</v>
      </c>
      <c r="C21" s="10">
        <v>0</v>
      </c>
      <c r="D21" s="10">
        <v>20.5</v>
      </c>
      <c r="E21" s="10">
        <v>10</v>
      </c>
      <c r="F21" s="10">
        <v>0</v>
      </c>
      <c r="G21" s="10">
        <v>16</v>
      </c>
    </row>
    <row r="22" spans="1:7" ht="21" customHeight="1">
      <c r="A22" s="15" t="s">
        <v>172</v>
      </c>
      <c r="B22" s="21">
        <v>515.5</v>
      </c>
      <c r="C22" s="21">
        <v>174.8</v>
      </c>
      <c r="D22" s="21">
        <v>8100</v>
      </c>
      <c r="E22" s="21">
        <f>SUM(E9:E21)</f>
        <v>590</v>
      </c>
      <c r="F22" s="21">
        <f t="shared" ref="F22:G22" si="0">SUM(F9:F21)</f>
        <v>121</v>
      </c>
      <c r="G22" s="21">
        <f t="shared" si="0"/>
        <v>8343</v>
      </c>
    </row>
    <row r="23" spans="1:7" s="57" customFormat="1" ht="21" customHeight="1">
      <c r="A23" s="157" t="s">
        <v>231</v>
      </c>
      <c r="B23" s="158"/>
      <c r="C23" s="65"/>
      <c r="D23" s="65"/>
    </row>
    <row r="24" spans="1:7" s="57" customFormat="1" ht="21" customHeight="1">
      <c r="A24" s="157" t="s">
        <v>236</v>
      </c>
      <c r="B24" s="158"/>
      <c r="C24" s="22"/>
      <c r="D24" s="22"/>
      <c r="F24" s="191" t="s">
        <v>129</v>
      </c>
      <c r="G24" s="191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A23:B23"/>
    <mergeCell ref="A24:B24"/>
    <mergeCell ref="F24:G24"/>
    <mergeCell ref="E5:F5"/>
    <mergeCell ref="G5:G6"/>
    <mergeCell ref="E8:F8"/>
    <mergeCell ref="B7:G7"/>
    <mergeCell ref="A3:G3"/>
    <mergeCell ref="B4:D4"/>
    <mergeCell ref="E4:G4"/>
    <mergeCell ref="A4:A8"/>
    <mergeCell ref="B5:C5"/>
    <mergeCell ref="D5:D6"/>
    <mergeCell ref="B8:C8"/>
  </mergeCells>
  <hyperlinks>
    <hyperlink ref="F24:G24" location="'Index'!A1" display="العودة إلى الفهرس" xr:uid="{47634547-C04D-4998-A9CC-0D49A33E74B6}"/>
  </hyperlinks>
  <pageMargins left="0.7" right="0.7" top="0.75" bottom="0.75" header="0.3" footer="0.3"/>
  <pageSetup scale="5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3FBA-AD0C-4468-AE94-0640F55E5C63}">
  <dimension ref="A1:G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7" ht="21" customHeight="1">
      <c r="A1" s="57"/>
      <c r="B1" s="57"/>
      <c r="C1" s="57"/>
      <c r="D1" s="57"/>
      <c r="E1" s="57"/>
      <c r="F1" s="57"/>
      <c r="G1" s="57"/>
    </row>
    <row r="2" spans="1:7" ht="21" customHeight="1">
      <c r="A2" s="91"/>
      <c r="B2" s="91"/>
      <c r="C2" s="91"/>
      <c r="D2" s="91"/>
      <c r="E2" s="57"/>
      <c r="F2" s="57"/>
      <c r="G2" s="57"/>
    </row>
    <row r="3" spans="1:7" ht="55" customHeight="1">
      <c r="A3" s="165" t="s">
        <v>69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</row>
    <row r="5" spans="1:7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7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7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7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7" ht="21" customHeight="1">
      <c r="A9" s="9" t="s">
        <v>134</v>
      </c>
      <c r="B9" s="10">
        <v>46</v>
      </c>
      <c r="C9" s="10">
        <v>16</v>
      </c>
      <c r="D9" s="10">
        <v>779.2</v>
      </c>
      <c r="E9" s="10">
        <v>60</v>
      </c>
      <c r="F9" s="10">
        <v>15</v>
      </c>
      <c r="G9" s="10">
        <v>800</v>
      </c>
    </row>
    <row r="10" spans="1:7" ht="21" customHeight="1">
      <c r="A10" s="9" t="s">
        <v>135</v>
      </c>
      <c r="B10" s="11">
        <v>1.8</v>
      </c>
      <c r="C10" s="11">
        <v>15</v>
      </c>
      <c r="D10" s="11">
        <v>52</v>
      </c>
      <c r="E10" s="11">
        <v>4.5</v>
      </c>
      <c r="F10" s="11">
        <v>10</v>
      </c>
      <c r="G10" s="11">
        <v>50</v>
      </c>
    </row>
    <row r="11" spans="1:7" ht="21" customHeight="1">
      <c r="A11" s="9" t="s">
        <v>136</v>
      </c>
      <c r="B11" s="10">
        <v>1.5</v>
      </c>
      <c r="C11" s="10">
        <v>24</v>
      </c>
      <c r="D11" s="10">
        <v>391</v>
      </c>
      <c r="E11" s="10">
        <v>6</v>
      </c>
      <c r="F11" s="10">
        <v>20</v>
      </c>
      <c r="G11" s="10">
        <v>380</v>
      </c>
    </row>
    <row r="12" spans="1:7" ht="21" customHeight="1">
      <c r="A12" s="9" t="s">
        <v>137</v>
      </c>
      <c r="B12" s="11">
        <v>20</v>
      </c>
      <c r="C12" s="11">
        <v>7</v>
      </c>
      <c r="D12" s="11">
        <v>155</v>
      </c>
      <c r="E12" s="11">
        <v>20</v>
      </c>
      <c r="F12" s="11">
        <v>5</v>
      </c>
      <c r="G12" s="11">
        <v>160</v>
      </c>
    </row>
    <row r="13" spans="1:7" ht="21" customHeight="1">
      <c r="A13" s="9" t="s">
        <v>138</v>
      </c>
      <c r="B13" s="10">
        <v>40</v>
      </c>
      <c r="C13" s="10">
        <v>10</v>
      </c>
      <c r="D13" s="10">
        <v>440</v>
      </c>
      <c r="E13" s="10">
        <v>55</v>
      </c>
      <c r="F13" s="10">
        <v>6</v>
      </c>
      <c r="G13" s="10">
        <v>503</v>
      </c>
    </row>
    <row r="14" spans="1:7" ht="21" customHeight="1">
      <c r="A14" s="9" t="s">
        <v>139</v>
      </c>
      <c r="B14" s="11">
        <v>9.5</v>
      </c>
      <c r="C14" s="11">
        <v>9</v>
      </c>
      <c r="D14" s="11">
        <v>148</v>
      </c>
      <c r="E14" s="11">
        <v>9</v>
      </c>
      <c r="F14" s="11">
        <v>3</v>
      </c>
      <c r="G14" s="11">
        <v>145</v>
      </c>
    </row>
    <row r="15" spans="1:7" ht="21" customHeight="1">
      <c r="A15" s="9" t="s">
        <v>140</v>
      </c>
      <c r="B15" s="10">
        <v>0</v>
      </c>
      <c r="C15" s="10">
        <v>1.1000000000000001</v>
      </c>
      <c r="D15" s="10">
        <v>25</v>
      </c>
      <c r="E15" s="10">
        <v>1</v>
      </c>
      <c r="F15" s="10">
        <v>1</v>
      </c>
      <c r="G15" s="10">
        <v>26</v>
      </c>
    </row>
    <row r="16" spans="1:7" ht="21" customHeight="1">
      <c r="A16" s="9" t="s">
        <v>225</v>
      </c>
      <c r="B16" s="11">
        <v>3</v>
      </c>
      <c r="C16" s="11">
        <v>0</v>
      </c>
      <c r="D16" s="11">
        <v>3.5</v>
      </c>
      <c r="E16" s="11">
        <v>3</v>
      </c>
      <c r="F16" s="11">
        <v>0</v>
      </c>
      <c r="G16" s="11">
        <v>5</v>
      </c>
    </row>
    <row r="17" spans="1:7" ht="21" customHeight="1">
      <c r="A17" s="9" t="s">
        <v>226</v>
      </c>
      <c r="B17" s="10">
        <v>0</v>
      </c>
      <c r="C17" s="10">
        <v>34.299999999999997</v>
      </c>
      <c r="D17" s="10">
        <v>47.2</v>
      </c>
      <c r="E17" s="10">
        <v>10</v>
      </c>
      <c r="F17" s="10">
        <v>15</v>
      </c>
      <c r="G17" s="10">
        <v>40</v>
      </c>
    </row>
    <row r="18" spans="1:7" ht="21" customHeight="1">
      <c r="A18" s="9" t="s">
        <v>143</v>
      </c>
      <c r="B18" s="11">
        <v>0</v>
      </c>
      <c r="C18" s="11">
        <v>0.5</v>
      </c>
      <c r="D18" s="11">
        <v>18.100000000000001</v>
      </c>
      <c r="E18" s="11">
        <v>2</v>
      </c>
      <c r="F18" s="11">
        <v>1</v>
      </c>
      <c r="G18" s="11">
        <v>30</v>
      </c>
    </row>
    <row r="19" spans="1:7" ht="21" customHeight="1">
      <c r="A19" s="9" t="s">
        <v>144</v>
      </c>
      <c r="B19" s="10">
        <v>1.8</v>
      </c>
      <c r="C19" s="10">
        <v>5</v>
      </c>
      <c r="D19" s="10">
        <v>166</v>
      </c>
      <c r="E19" s="10">
        <v>3</v>
      </c>
      <c r="F19" s="10">
        <v>4</v>
      </c>
      <c r="G19" s="10">
        <v>170</v>
      </c>
    </row>
    <row r="20" spans="1:7" ht="21" customHeight="1">
      <c r="A20" s="9" t="s">
        <v>145</v>
      </c>
      <c r="B20" s="11">
        <v>0.5</v>
      </c>
      <c r="C20" s="11">
        <v>19</v>
      </c>
      <c r="D20" s="11">
        <v>225</v>
      </c>
      <c r="E20" s="11">
        <v>0.5</v>
      </c>
      <c r="F20" s="11">
        <v>19</v>
      </c>
      <c r="G20" s="11">
        <v>200</v>
      </c>
    </row>
    <row r="21" spans="1:7" ht="21" customHeight="1">
      <c r="A21" s="9" t="s">
        <v>146</v>
      </c>
      <c r="B21" s="10">
        <v>5</v>
      </c>
      <c r="C21" s="10">
        <v>0</v>
      </c>
      <c r="D21" s="10">
        <v>83</v>
      </c>
      <c r="E21" s="10">
        <v>5</v>
      </c>
      <c r="F21" s="10">
        <v>0</v>
      </c>
      <c r="G21" s="10">
        <v>100</v>
      </c>
    </row>
    <row r="22" spans="1:7" ht="21" customHeight="1">
      <c r="A22" s="15" t="s">
        <v>172</v>
      </c>
      <c r="B22" s="21">
        <v>129.1</v>
      </c>
      <c r="C22" s="21">
        <v>140.89999999999998</v>
      </c>
      <c r="D22" s="21">
        <v>2533</v>
      </c>
      <c r="E22" s="21">
        <f>SUM(E9:E21)</f>
        <v>179</v>
      </c>
      <c r="F22" s="21">
        <f t="shared" ref="F22:G22" si="0">SUM(F9:F21)</f>
        <v>99</v>
      </c>
      <c r="G22" s="21">
        <f t="shared" si="0"/>
        <v>2609</v>
      </c>
    </row>
    <row r="23" spans="1:7" ht="21" customHeight="1">
      <c r="A23" s="157" t="s">
        <v>231</v>
      </c>
      <c r="B23" s="158"/>
      <c r="C23" s="65"/>
      <c r="D23" s="65"/>
      <c r="E23" s="65"/>
      <c r="F23" s="65"/>
      <c r="G23" s="65"/>
    </row>
    <row r="24" spans="1:7" ht="21" customHeight="1">
      <c r="A24" s="157" t="s">
        <v>236</v>
      </c>
      <c r="B24" s="158"/>
      <c r="C24" s="22"/>
      <c r="D24" s="22"/>
      <c r="E24" s="22"/>
      <c r="F24" s="191" t="s">
        <v>129</v>
      </c>
      <c r="G24" s="191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A3:G3"/>
    <mergeCell ref="A4:A8"/>
    <mergeCell ref="B7:G7"/>
    <mergeCell ref="E5:F5"/>
    <mergeCell ref="G5:G6"/>
    <mergeCell ref="E8:F8"/>
    <mergeCell ref="B4:D4"/>
    <mergeCell ref="F24:G24"/>
    <mergeCell ref="B5:C5"/>
    <mergeCell ref="D5:D6"/>
    <mergeCell ref="B8:C8"/>
    <mergeCell ref="E4:G4"/>
    <mergeCell ref="A23:B23"/>
    <mergeCell ref="A24:B24"/>
  </mergeCells>
  <hyperlinks>
    <hyperlink ref="F24:G24" location="'Index'!A1" display="العودة إلى الفهرس" xr:uid="{B68C20CB-6DA2-4BC6-ABE3-28B028908DD0}"/>
  </hyperlinks>
  <pageMargins left="0.7" right="0.7" top="0.75" bottom="0.75" header="0.3" footer="0.3"/>
  <pageSetup scale="5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5612-7086-4AE8-B889-EDF475E1E595}">
  <dimension ref="A1:G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7" ht="21" customHeight="1">
      <c r="A1" s="57"/>
      <c r="B1" s="57"/>
      <c r="C1" s="57"/>
      <c r="D1" s="57"/>
      <c r="E1" s="57"/>
      <c r="F1" s="57"/>
      <c r="G1" s="57"/>
    </row>
    <row r="2" spans="1:7" ht="21" customHeight="1">
      <c r="A2" s="91"/>
      <c r="B2" s="91"/>
      <c r="C2" s="91"/>
      <c r="D2" s="91"/>
      <c r="E2" s="57"/>
      <c r="F2" s="57"/>
      <c r="G2" s="57"/>
    </row>
    <row r="3" spans="1:7" ht="55" customHeight="1">
      <c r="A3" s="165" t="s">
        <v>71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</row>
    <row r="5" spans="1:7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7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7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7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7" ht="21" customHeight="1">
      <c r="A9" s="9" t="s">
        <v>134</v>
      </c>
      <c r="B9" s="10">
        <v>790</v>
      </c>
      <c r="C9" s="10">
        <v>1205</v>
      </c>
      <c r="D9" s="10">
        <v>5982</v>
      </c>
      <c r="E9" s="10">
        <v>966.5</v>
      </c>
      <c r="F9" s="10">
        <v>1050</v>
      </c>
      <c r="G9" s="10">
        <v>5900</v>
      </c>
    </row>
    <row r="10" spans="1:7" ht="21" customHeight="1">
      <c r="A10" s="9" t="s">
        <v>135</v>
      </c>
      <c r="B10" s="11">
        <v>0</v>
      </c>
      <c r="C10" s="11">
        <v>36.4</v>
      </c>
      <c r="D10" s="11">
        <v>34</v>
      </c>
      <c r="E10" s="11">
        <v>10</v>
      </c>
      <c r="F10" s="11">
        <v>36.4</v>
      </c>
      <c r="G10" s="11">
        <v>35</v>
      </c>
    </row>
    <row r="11" spans="1:7" ht="21" customHeight="1">
      <c r="A11" s="9" t="s">
        <v>136</v>
      </c>
      <c r="B11" s="10">
        <v>565</v>
      </c>
      <c r="C11" s="10">
        <v>405</v>
      </c>
      <c r="D11" s="10">
        <v>4565</v>
      </c>
      <c r="E11" s="10">
        <v>900</v>
      </c>
      <c r="F11" s="10">
        <v>350</v>
      </c>
      <c r="G11" s="10">
        <v>5200</v>
      </c>
    </row>
    <row r="12" spans="1:7" ht="21" customHeight="1">
      <c r="A12" s="9" t="s">
        <v>137</v>
      </c>
      <c r="B12" s="11">
        <v>2365</v>
      </c>
      <c r="C12" s="11">
        <v>310</v>
      </c>
      <c r="D12" s="11">
        <v>3085</v>
      </c>
      <c r="E12" s="11">
        <v>2400</v>
      </c>
      <c r="F12" s="11">
        <v>150</v>
      </c>
      <c r="G12" s="11">
        <v>3090</v>
      </c>
    </row>
    <row r="13" spans="1:7" ht="21" customHeight="1">
      <c r="A13" s="9" t="s">
        <v>138</v>
      </c>
      <c r="B13" s="10">
        <v>205.3</v>
      </c>
      <c r="C13" s="10">
        <v>15</v>
      </c>
      <c r="D13" s="10">
        <v>688</v>
      </c>
      <c r="E13" s="10">
        <v>200</v>
      </c>
      <c r="F13" s="10">
        <v>15</v>
      </c>
      <c r="G13" s="10">
        <v>650</v>
      </c>
    </row>
    <row r="14" spans="1:7" ht="21" customHeight="1">
      <c r="A14" s="9" t="s">
        <v>139</v>
      </c>
      <c r="B14" s="11">
        <v>1.7</v>
      </c>
      <c r="C14" s="11">
        <v>1.6</v>
      </c>
      <c r="D14" s="11">
        <v>34</v>
      </c>
      <c r="E14" s="11">
        <v>2</v>
      </c>
      <c r="F14" s="11">
        <v>1.6</v>
      </c>
      <c r="G14" s="11">
        <v>33</v>
      </c>
    </row>
    <row r="15" spans="1:7" ht="21" customHeight="1">
      <c r="A15" s="9" t="s">
        <v>140</v>
      </c>
      <c r="B15" s="10">
        <v>0.1</v>
      </c>
      <c r="C15" s="10">
        <v>37.5</v>
      </c>
      <c r="D15" s="10">
        <v>225</v>
      </c>
      <c r="E15" s="10">
        <v>12.5</v>
      </c>
      <c r="F15" s="10">
        <v>30</v>
      </c>
      <c r="G15" s="10">
        <v>227</v>
      </c>
    </row>
    <row r="16" spans="1:7" ht="21" customHeight="1">
      <c r="A16" s="9" t="s">
        <v>225</v>
      </c>
      <c r="B16" s="11">
        <v>28.8</v>
      </c>
      <c r="C16" s="11">
        <v>4</v>
      </c>
      <c r="D16" s="11">
        <v>191</v>
      </c>
      <c r="E16" s="11">
        <v>22</v>
      </c>
      <c r="F16" s="11">
        <v>4</v>
      </c>
      <c r="G16" s="11">
        <v>190</v>
      </c>
    </row>
    <row r="17" spans="1:7" ht="21" customHeight="1">
      <c r="A17" s="9" t="s">
        <v>226</v>
      </c>
      <c r="B17" s="10">
        <v>1.5</v>
      </c>
      <c r="C17" s="10">
        <v>5</v>
      </c>
      <c r="D17" s="10">
        <v>43</v>
      </c>
      <c r="E17" s="10">
        <v>1.5</v>
      </c>
      <c r="F17" s="10">
        <v>5</v>
      </c>
      <c r="G17" s="10">
        <v>40</v>
      </c>
    </row>
    <row r="18" spans="1:7" ht="21" customHeight="1">
      <c r="A18" s="9" t="s">
        <v>143</v>
      </c>
      <c r="B18" s="11">
        <v>0</v>
      </c>
      <c r="C18" s="11">
        <v>0.1</v>
      </c>
      <c r="D18" s="11">
        <v>3</v>
      </c>
      <c r="E18" s="11">
        <v>1</v>
      </c>
      <c r="F18" s="11">
        <v>0</v>
      </c>
      <c r="G18" s="11">
        <v>3.5</v>
      </c>
    </row>
    <row r="19" spans="1:7" ht="21" customHeight="1">
      <c r="A19" s="9" t="s">
        <v>144</v>
      </c>
      <c r="B19" s="10">
        <v>0</v>
      </c>
      <c r="C19" s="10">
        <v>0.8</v>
      </c>
      <c r="D19" s="10">
        <v>4</v>
      </c>
      <c r="E19" s="10">
        <v>1</v>
      </c>
      <c r="F19" s="10">
        <v>0</v>
      </c>
      <c r="G19" s="10">
        <v>4</v>
      </c>
    </row>
    <row r="20" spans="1:7" ht="21" customHeight="1">
      <c r="A20" s="9" t="s">
        <v>145</v>
      </c>
      <c r="B20" s="11">
        <v>0</v>
      </c>
      <c r="C20" s="11">
        <v>0.7</v>
      </c>
      <c r="D20" s="11">
        <v>13</v>
      </c>
      <c r="E20" s="11">
        <v>0.8</v>
      </c>
      <c r="F20" s="11">
        <v>0.7</v>
      </c>
      <c r="G20" s="11">
        <v>13.5</v>
      </c>
    </row>
    <row r="21" spans="1:7" ht="21" customHeight="1">
      <c r="A21" s="9" t="s">
        <v>146</v>
      </c>
      <c r="B21" s="10">
        <v>20.2</v>
      </c>
      <c r="C21" s="10">
        <v>26.3</v>
      </c>
      <c r="D21" s="10">
        <v>345</v>
      </c>
      <c r="E21" s="10">
        <v>21</v>
      </c>
      <c r="F21" s="10">
        <v>25</v>
      </c>
      <c r="G21" s="10">
        <v>282</v>
      </c>
    </row>
    <row r="22" spans="1:7" ht="21" customHeight="1">
      <c r="A22" s="15" t="s">
        <v>172</v>
      </c>
      <c r="B22" s="21">
        <v>3977.6</v>
      </c>
      <c r="C22" s="21">
        <v>2047.3999999999999</v>
      </c>
      <c r="D22" s="21">
        <v>15212</v>
      </c>
      <c r="E22" s="21">
        <f>SUM(E9:E21)</f>
        <v>4538.3</v>
      </c>
      <c r="F22" s="21">
        <f t="shared" ref="F22:G22" si="0">SUM(F9:F21)</f>
        <v>1667.7</v>
      </c>
      <c r="G22" s="21">
        <f t="shared" si="0"/>
        <v>15668</v>
      </c>
    </row>
    <row r="23" spans="1:7" ht="21" customHeight="1">
      <c r="A23" s="157" t="s">
        <v>231</v>
      </c>
      <c r="B23" s="158"/>
      <c r="C23" s="65"/>
      <c r="D23" s="65"/>
      <c r="E23" s="65"/>
      <c r="F23" s="65"/>
      <c r="G23" s="65"/>
    </row>
    <row r="24" spans="1:7" ht="21" customHeight="1">
      <c r="A24" s="157" t="s">
        <v>236</v>
      </c>
      <c r="B24" s="158"/>
      <c r="C24" s="22"/>
      <c r="D24" s="22"/>
      <c r="E24" s="22"/>
      <c r="F24" s="191" t="s">
        <v>129</v>
      </c>
      <c r="G24" s="191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A3:G3"/>
    <mergeCell ref="B7:G7"/>
    <mergeCell ref="A4:A8"/>
    <mergeCell ref="E5:F5"/>
    <mergeCell ref="G5:G6"/>
    <mergeCell ref="E8:F8"/>
    <mergeCell ref="B4:D4"/>
    <mergeCell ref="F24:G24"/>
    <mergeCell ref="B5:C5"/>
    <mergeCell ref="D5:D6"/>
    <mergeCell ref="B8:C8"/>
    <mergeCell ref="E4:G4"/>
    <mergeCell ref="A23:B23"/>
    <mergeCell ref="A24:B24"/>
  </mergeCells>
  <hyperlinks>
    <hyperlink ref="F24:G24" location="'Index'!A1" display="العودة إلى الفهرس" xr:uid="{6DB5FA72-BED6-4DF4-B8C3-51AD6D199506}"/>
  </hyperlinks>
  <pageMargins left="0.7" right="0.7" top="0.75" bottom="0.75" header="0.3" footer="0.3"/>
  <pageSetup scale="5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BAAA-B4A8-4095-B727-462264BDFF04}">
  <dimension ref="A1:H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8" ht="21" customHeight="1">
      <c r="A1" s="57"/>
      <c r="B1" s="57"/>
      <c r="C1" s="57"/>
      <c r="D1" s="57"/>
      <c r="E1" s="57"/>
      <c r="F1" s="57"/>
      <c r="G1" s="57"/>
    </row>
    <row r="2" spans="1:8" ht="21" customHeight="1">
      <c r="A2" s="91"/>
      <c r="B2" s="91"/>
      <c r="C2" s="91"/>
      <c r="D2" s="91"/>
      <c r="E2" s="57"/>
      <c r="F2" s="57"/>
      <c r="G2" s="57"/>
    </row>
    <row r="3" spans="1:8" ht="55" customHeight="1">
      <c r="A3" s="175" t="s">
        <v>237</v>
      </c>
      <c r="B3" s="176"/>
      <c r="C3" s="176"/>
      <c r="D3" s="176"/>
      <c r="E3" s="176"/>
      <c r="F3" s="176"/>
      <c r="G3" s="176"/>
    </row>
    <row r="4" spans="1:8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  <c r="H4" s="141"/>
    </row>
    <row r="5" spans="1:8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8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8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8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8" ht="21" customHeight="1">
      <c r="A9" s="9" t="s">
        <v>134</v>
      </c>
      <c r="B9" s="10">
        <v>148</v>
      </c>
      <c r="C9" s="10">
        <v>31</v>
      </c>
      <c r="D9" s="10">
        <v>1633</v>
      </c>
      <c r="E9" s="10">
        <v>145</v>
      </c>
      <c r="F9" s="10">
        <v>25</v>
      </c>
      <c r="G9" s="10">
        <v>1633</v>
      </c>
    </row>
    <row r="10" spans="1:8" ht="21" customHeight="1">
      <c r="A10" s="9" t="s">
        <v>135</v>
      </c>
      <c r="B10" s="11">
        <v>8</v>
      </c>
      <c r="C10" s="11">
        <v>120</v>
      </c>
      <c r="D10" s="11">
        <v>470</v>
      </c>
      <c r="E10" s="11">
        <v>30</v>
      </c>
      <c r="F10" s="11">
        <v>100</v>
      </c>
      <c r="G10" s="11">
        <v>470</v>
      </c>
    </row>
    <row r="11" spans="1:8" ht="21" customHeight="1">
      <c r="A11" s="9" t="s">
        <v>136</v>
      </c>
      <c r="B11" s="10">
        <v>15</v>
      </c>
      <c r="C11" s="10">
        <v>58.5</v>
      </c>
      <c r="D11" s="10">
        <v>313</v>
      </c>
      <c r="E11" s="10">
        <v>15</v>
      </c>
      <c r="F11" s="10">
        <v>58.5</v>
      </c>
      <c r="G11" s="10">
        <v>313</v>
      </c>
    </row>
    <row r="12" spans="1:8" ht="21" customHeight="1">
      <c r="A12" s="9" t="s">
        <v>137</v>
      </c>
      <c r="B12" s="11">
        <v>17</v>
      </c>
      <c r="C12" s="11">
        <v>1.5</v>
      </c>
      <c r="D12" s="11">
        <v>40</v>
      </c>
      <c r="E12" s="11">
        <v>17</v>
      </c>
      <c r="F12" s="11">
        <v>1.5</v>
      </c>
      <c r="G12" s="11">
        <v>40</v>
      </c>
    </row>
    <row r="13" spans="1:8" ht="21" customHeight="1">
      <c r="A13" s="9" t="s">
        <v>138</v>
      </c>
      <c r="B13" s="10">
        <v>5.2</v>
      </c>
      <c r="C13" s="10">
        <v>1.5</v>
      </c>
      <c r="D13" s="10">
        <v>23</v>
      </c>
      <c r="E13" s="10">
        <v>5.2</v>
      </c>
      <c r="F13" s="10">
        <v>1.5</v>
      </c>
      <c r="G13" s="10">
        <v>23</v>
      </c>
    </row>
    <row r="14" spans="1:8" ht="21" customHeight="1">
      <c r="A14" s="9" t="s">
        <v>139</v>
      </c>
      <c r="B14" s="11">
        <v>13</v>
      </c>
      <c r="C14" s="11">
        <v>65</v>
      </c>
      <c r="D14" s="11">
        <v>471</v>
      </c>
      <c r="E14" s="11">
        <v>13</v>
      </c>
      <c r="F14" s="11">
        <v>65</v>
      </c>
      <c r="G14" s="11">
        <v>481</v>
      </c>
    </row>
    <row r="15" spans="1:8" ht="21" customHeight="1">
      <c r="A15" s="9" t="s">
        <v>140</v>
      </c>
      <c r="B15" s="10">
        <v>0.5</v>
      </c>
      <c r="C15" s="10">
        <v>22</v>
      </c>
      <c r="D15" s="10">
        <v>205</v>
      </c>
      <c r="E15" s="10">
        <v>3.3</v>
      </c>
      <c r="F15" s="10">
        <v>20</v>
      </c>
      <c r="G15" s="10">
        <v>190</v>
      </c>
    </row>
    <row r="16" spans="1:8" ht="21" customHeight="1">
      <c r="A16" s="9" t="s">
        <v>225</v>
      </c>
      <c r="B16" s="11">
        <v>25.3</v>
      </c>
      <c r="C16" s="11">
        <v>28.3</v>
      </c>
      <c r="D16" s="11">
        <v>99</v>
      </c>
      <c r="E16" s="11">
        <v>20</v>
      </c>
      <c r="F16" s="11">
        <v>25</v>
      </c>
      <c r="G16" s="11">
        <v>90</v>
      </c>
    </row>
    <row r="17" spans="1:7" ht="21" customHeight="1">
      <c r="A17" s="9" t="s">
        <v>226</v>
      </c>
      <c r="B17" s="10">
        <v>10.199999999999999</v>
      </c>
      <c r="C17" s="10">
        <v>13.5</v>
      </c>
      <c r="D17" s="10">
        <v>36</v>
      </c>
      <c r="E17" s="10">
        <v>12</v>
      </c>
      <c r="F17" s="10">
        <v>13</v>
      </c>
      <c r="G17" s="10">
        <v>36</v>
      </c>
    </row>
    <row r="18" spans="1:7" ht="21" customHeight="1">
      <c r="A18" s="9" t="s">
        <v>143</v>
      </c>
      <c r="B18" s="11">
        <v>0.5</v>
      </c>
      <c r="C18" s="11">
        <v>28</v>
      </c>
      <c r="D18" s="11">
        <v>240</v>
      </c>
      <c r="E18" s="11">
        <v>10</v>
      </c>
      <c r="F18" s="11">
        <v>25</v>
      </c>
      <c r="G18" s="11">
        <v>250</v>
      </c>
    </row>
    <row r="19" spans="1:7" ht="21" customHeight="1">
      <c r="A19" s="9" t="s">
        <v>144</v>
      </c>
      <c r="B19" s="10">
        <v>15</v>
      </c>
      <c r="C19" s="10">
        <v>2</v>
      </c>
      <c r="D19" s="10">
        <v>95</v>
      </c>
      <c r="E19" s="10">
        <v>15</v>
      </c>
      <c r="F19" s="10">
        <v>2</v>
      </c>
      <c r="G19" s="10">
        <v>105</v>
      </c>
    </row>
    <row r="20" spans="1:7" ht="21" customHeight="1">
      <c r="A20" s="9" t="s">
        <v>145</v>
      </c>
      <c r="B20" s="11">
        <v>10</v>
      </c>
      <c r="C20" s="11">
        <v>110</v>
      </c>
      <c r="D20" s="11">
        <v>370</v>
      </c>
      <c r="E20" s="11">
        <v>30</v>
      </c>
      <c r="F20" s="11">
        <v>70</v>
      </c>
      <c r="G20" s="11">
        <v>368</v>
      </c>
    </row>
    <row r="21" spans="1:7" ht="21" customHeight="1">
      <c r="A21" s="9" t="s">
        <v>146</v>
      </c>
      <c r="B21" s="10">
        <v>11270</v>
      </c>
      <c r="C21" s="10">
        <v>120</v>
      </c>
      <c r="D21" s="10">
        <v>63650</v>
      </c>
      <c r="E21" s="10">
        <v>11680</v>
      </c>
      <c r="F21" s="10">
        <v>101</v>
      </c>
      <c r="G21" s="10">
        <v>65675</v>
      </c>
    </row>
    <row r="22" spans="1:7" ht="21" customHeight="1">
      <c r="A22" s="15" t="s">
        <v>172</v>
      </c>
      <c r="B22" s="21">
        <v>11537.7</v>
      </c>
      <c r="C22" s="21">
        <v>601.29999999999995</v>
      </c>
      <c r="D22" s="21">
        <v>67645</v>
      </c>
      <c r="E22" s="21">
        <f>SUM(E9:E21)</f>
        <v>11995.5</v>
      </c>
      <c r="F22" s="21">
        <f t="shared" ref="F22:G22" si="0">SUM(F9:F21)</f>
        <v>507.5</v>
      </c>
      <c r="G22" s="21">
        <f t="shared" si="0"/>
        <v>69674</v>
      </c>
    </row>
    <row r="23" spans="1:7" ht="21" customHeight="1">
      <c r="A23" s="157" t="s">
        <v>231</v>
      </c>
      <c r="B23" s="158"/>
      <c r="C23" s="65"/>
      <c r="D23" s="65"/>
      <c r="E23" s="57"/>
      <c r="F23" s="57"/>
      <c r="G23" s="57"/>
    </row>
    <row r="24" spans="1:7" ht="21" customHeight="1">
      <c r="A24" s="157" t="s">
        <v>236</v>
      </c>
      <c r="B24" s="158"/>
      <c r="C24" s="22"/>
      <c r="D24" s="22"/>
      <c r="E24" s="57"/>
      <c r="F24" s="191" t="s">
        <v>129</v>
      </c>
      <c r="G24" s="191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F24:G24"/>
    <mergeCell ref="B7:G7"/>
    <mergeCell ref="B5:C5"/>
    <mergeCell ref="D5:D6"/>
    <mergeCell ref="B8:C8"/>
    <mergeCell ref="A23:B23"/>
    <mergeCell ref="A24:B24"/>
    <mergeCell ref="A3:G3"/>
    <mergeCell ref="A4:A8"/>
    <mergeCell ref="E5:F5"/>
    <mergeCell ref="G5:G6"/>
    <mergeCell ref="E8:F8"/>
    <mergeCell ref="E4:G4"/>
    <mergeCell ref="B4:D4"/>
  </mergeCells>
  <hyperlinks>
    <hyperlink ref="F24:G24" location="'Index'!A1" display="العودة إلى الفهرس" xr:uid="{F99F5E31-3906-4AA9-8188-938D867751BD}"/>
  </hyperlinks>
  <pageMargins left="0.7" right="0.7" top="0.75" bottom="0.75" header="0.3" footer="0.3"/>
  <pageSetup scale="56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4B59-B16C-4D39-8802-CFC0776F33D5}">
  <dimension ref="A1:G80"/>
  <sheetViews>
    <sheetView view="pageBreakPreview" zoomScaleNormal="100" zoomScaleSheetLayoutView="100" workbookViewId="0"/>
  </sheetViews>
  <sheetFormatPr defaultColWidth="20.453125" defaultRowHeight="12.5"/>
  <cols>
    <col min="1" max="9" width="21.453125" style="55" customWidth="1"/>
    <col min="10" max="16384" width="20.453125" style="55"/>
  </cols>
  <sheetData>
    <row r="1" spans="1:7" ht="21" customHeight="1">
      <c r="A1" s="57"/>
      <c r="B1" s="57"/>
      <c r="C1" s="57"/>
      <c r="D1" s="57"/>
      <c r="E1" s="57"/>
      <c r="F1" s="57"/>
      <c r="G1" s="57"/>
    </row>
    <row r="2" spans="1:7" ht="21" customHeight="1">
      <c r="A2" s="91"/>
      <c r="B2" s="91"/>
      <c r="C2" s="91"/>
      <c r="D2" s="91"/>
      <c r="E2" s="57"/>
      <c r="F2" s="57"/>
      <c r="G2" s="57"/>
    </row>
    <row r="3" spans="1:7" ht="55" customHeight="1">
      <c r="A3" s="175" t="s">
        <v>238</v>
      </c>
      <c r="B3" s="176"/>
      <c r="C3" s="176"/>
      <c r="D3" s="176"/>
      <c r="E3" s="176"/>
      <c r="F3" s="176"/>
      <c r="G3" s="176"/>
    </row>
    <row r="4" spans="1:7" ht="21" customHeight="1">
      <c r="A4" s="159" t="s">
        <v>307</v>
      </c>
      <c r="B4" s="192">
        <v>2023</v>
      </c>
      <c r="C4" s="192"/>
      <c r="D4" s="192"/>
      <c r="E4" s="192">
        <v>2024</v>
      </c>
      <c r="F4" s="192"/>
      <c r="G4" s="192"/>
    </row>
    <row r="5" spans="1:7" ht="21" customHeight="1">
      <c r="A5" s="160"/>
      <c r="B5" s="192" t="s">
        <v>234</v>
      </c>
      <c r="C5" s="192"/>
      <c r="D5" s="192" t="s">
        <v>281</v>
      </c>
      <c r="E5" s="192" t="s">
        <v>234</v>
      </c>
      <c r="F5" s="192"/>
      <c r="G5" s="192" t="s">
        <v>281</v>
      </c>
    </row>
    <row r="6" spans="1:7" ht="21" customHeight="1">
      <c r="A6" s="160"/>
      <c r="B6" s="9" t="s">
        <v>235</v>
      </c>
      <c r="C6" s="9" t="s">
        <v>293</v>
      </c>
      <c r="D6" s="192"/>
      <c r="E6" s="9" t="s">
        <v>235</v>
      </c>
      <c r="F6" s="9" t="s">
        <v>293</v>
      </c>
      <c r="G6" s="192"/>
    </row>
    <row r="7" spans="1:7" ht="21" customHeight="1">
      <c r="A7" s="160"/>
      <c r="B7" s="162" t="s">
        <v>131</v>
      </c>
      <c r="C7" s="163"/>
      <c r="D7" s="163"/>
      <c r="E7" s="163"/>
      <c r="F7" s="163"/>
      <c r="G7" s="164"/>
    </row>
    <row r="8" spans="1:7" ht="21" customHeight="1">
      <c r="A8" s="161"/>
      <c r="B8" s="192" t="s">
        <v>132</v>
      </c>
      <c r="C8" s="192"/>
      <c r="D8" s="9" t="s">
        <v>133</v>
      </c>
      <c r="E8" s="192" t="s">
        <v>132</v>
      </c>
      <c r="F8" s="192"/>
      <c r="G8" s="9" t="s">
        <v>133</v>
      </c>
    </row>
    <row r="9" spans="1:7" ht="21" customHeight="1">
      <c r="A9" s="9" t="s">
        <v>134</v>
      </c>
      <c r="B9" s="10">
        <v>51.5</v>
      </c>
      <c r="C9" s="10">
        <v>11</v>
      </c>
      <c r="D9" s="10">
        <v>44</v>
      </c>
      <c r="E9" s="10">
        <v>30</v>
      </c>
      <c r="F9" s="10">
        <v>10</v>
      </c>
      <c r="G9" s="10">
        <v>30</v>
      </c>
    </row>
    <row r="10" spans="1:7" ht="21" customHeight="1">
      <c r="A10" s="9" t="s">
        <v>135</v>
      </c>
      <c r="B10" s="11">
        <v>10.5</v>
      </c>
      <c r="C10" s="11">
        <v>31</v>
      </c>
      <c r="D10" s="11">
        <v>24.5</v>
      </c>
      <c r="E10" s="11">
        <v>40</v>
      </c>
      <c r="F10" s="11">
        <v>16</v>
      </c>
      <c r="G10" s="11">
        <v>57</v>
      </c>
    </row>
    <row r="11" spans="1:7" ht="21" customHeight="1">
      <c r="A11" s="9" t="s">
        <v>136</v>
      </c>
      <c r="B11" s="10">
        <v>7.5</v>
      </c>
      <c r="C11" s="10">
        <v>29</v>
      </c>
      <c r="D11" s="10">
        <v>78.25</v>
      </c>
      <c r="E11" s="10">
        <v>10</v>
      </c>
      <c r="F11" s="10">
        <v>25</v>
      </c>
      <c r="G11" s="10">
        <v>75</v>
      </c>
    </row>
    <row r="12" spans="1:7" ht="21" customHeight="1">
      <c r="A12" s="9" t="s">
        <v>137</v>
      </c>
      <c r="B12" s="11">
        <v>32</v>
      </c>
      <c r="C12" s="11">
        <v>3</v>
      </c>
      <c r="D12" s="11">
        <v>47</v>
      </c>
      <c r="E12" s="11">
        <v>50</v>
      </c>
      <c r="F12" s="11">
        <v>0</v>
      </c>
      <c r="G12" s="11">
        <v>50</v>
      </c>
    </row>
    <row r="13" spans="1:7" ht="21" customHeight="1">
      <c r="A13" s="9" t="s">
        <v>138</v>
      </c>
      <c r="B13" s="10">
        <v>0.5</v>
      </c>
      <c r="C13" s="10">
        <v>3.8</v>
      </c>
      <c r="D13" s="10">
        <v>4</v>
      </c>
      <c r="E13" s="10">
        <v>2</v>
      </c>
      <c r="F13" s="10">
        <v>3</v>
      </c>
      <c r="G13" s="10">
        <v>3</v>
      </c>
    </row>
    <row r="14" spans="1:7" ht="21" customHeight="1">
      <c r="A14" s="9" t="s">
        <v>139</v>
      </c>
      <c r="B14" s="11">
        <v>0.5</v>
      </c>
      <c r="C14" s="11">
        <v>6.7</v>
      </c>
      <c r="D14" s="11">
        <v>14</v>
      </c>
      <c r="E14" s="11">
        <v>1</v>
      </c>
      <c r="F14" s="11">
        <v>5</v>
      </c>
      <c r="G14" s="11">
        <v>12</v>
      </c>
    </row>
    <row r="15" spans="1:7" ht="21" customHeight="1">
      <c r="A15" s="9" t="s">
        <v>140</v>
      </c>
      <c r="B15" s="10">
        <v>0.5</v>
      </c>
      <c r="C15" s="10">
        <v>1.5</v>
      </c>
      <c r="D15" s="10">
        <v>1.3</v>
      </c>
      <c r="E15" s="10">
        <v>1</v>
      </c>
      <c r="F15" s="10">
        <v>1.5</v>
      </c>
      <c r="G15" s="10">
        <v>1</v>
      </c>
    </row>
    <row r="16" spans="1:7" ht="21" customHeight="1">
      <c r="A16" s="9" t="s">
        <v>225</v>
      </c>
      <c r="B16" s="11">
        <v>1</v>
      </c>
      <c r="C16" s="11">
        <v>12.5</v>
      </c>
      <c r="D16" s="11">
        <v>16</v>
      </c>
      <c r="E16" s="11">
        <v>2</v>
      </c>
      <c r="F16" s="11">
        <v>9</v>
      </c>
      <c r="G16" s="11">
        <v>16</v>
      </c>
    </row>
    <row r="17" spans="1:7" ht="21" customHeight="1">
      <c r="A17" s="9" t="s">
        <v>226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21" customHeight="1">
      <c r="A18" s="9" t="s">
        <v>143</v>
      </c>
      <c r="B18" s="11">
        <v>2</v>
      </c>
      <c r="C18" s="11">
        <v>32</v>
      </c>
      <c r="D18" s="11">
        <v>43.5</v>
      </c>
      <c r="E18" s="11">
        <v>4</v>
      </c>
      <c r="F18" s="11">
        <v>30</v>
      </c>
      <c r="G18" s="11">
        <v>39</v>
      </c>
    </row>
    <row r="19" spans="1:7" ht="21" customHeight="1">
      <c r="A19" s="9" t="s">
        <v>144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ht="21" customHeight="1">
      <c r="A20" s="9" t="s">
        <v>145</v>
      </c>
      <c r="B20" s="11">
        <v>0.8</v>
      </c>
      <c r="C20" s="11">
        <v>1.2</v>
      </c>
      <c r="D20" s="11">
        <v>17.25</v>
      </c>
      <c r="E20" s="11">
        <v>1</v>
      </c>
      <c r="F20" s="11">
        <v>5</v>
      </c>
      <c r="G20" s="11">
        <v>17</v>
      </c>
    </row>
    <row r="21" spans="1:7" ht="21" customHeight="1">
      <c r="A21" s="9" t="s">
        <v>146</v>
      </c>
      <c r="B21" s="10">
        <v>0.5</v>
      </c>
      <c r="C21" s="10">
        <v>3</v>
      </c>
      <c r="D21" s="10">
        <v>6.2</v>
      </c>
      <c r="E21" s="10">
        <v>0.5</v>
      </c>
      <c r="F21" s="10">
        <v>3</v>
      </c>
      <c r="G21" s="10">
        <v>5</v>
      </c>
    </row>
    <row r="22" spans="1:7" ht="21" customHeight="1">
      <c r="A22" s="15" t="s">
        <v>172</v>
      </c>
      <c r="B22" s="21">
        <v>107.3</v>
      </c>
      <c r="C22" s="21">
        <v>134.69999999999999</v>
      </c>
      <c r="D22" s="21">
        <v>296</v>
      </c>
      <c r="E22" s="21">
        <f>SUM(E9:E21)</f>
        <v>141.5</v>
      </c>
      <c r="F22" s="21">
        <f t="shared" ref="F22:G22" si="0">SUM(F9:F21)</f>
        <v>107.5</v>
      </c>
      <c r="G22" s="21">
        <f t="shared" si="0"/>
        <v>305</v>
      </c>
    </row>
    <row r="23" spans="1:7" ht="21" customHeight="1">
      <c r="A23" s="157" t="s">
        <v>231</v>
      </c>
      <c r="B23" s="158"/>
      <c r="C23" s="65"/>
      <c r="D23" s="65"/>
      <c r="E23" s="57"/>
      <c r="F23" s="57"/>
      <c r="G23" s="57"/>
    </row>
    <row r="24" spans="1:7" ht="21" customHeight="1">
      <c r="A24" s="157" t="s">
        <v>236</v>
      </c>
      <c r="B24" s="158"/>
      <c r="C24" s="22"/>
      <c r="D24" s="22"/>
      <c r="E24" s="57"/>
      <c r="F24" s="191" t="s">
        <v>129</v>
      </c>
      <c r="G24" s="191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4">
    <mergeCell ref="A3:G3"/>
    <mergeCell ref="B4:D4"/>
    <mergeCell ref="E4:G4"/>
    <mergeCell ref="A4:A8"/>
    <mergeCell ref="B7:G7"/>
    <mergeCell ref="F24:G24"/>
    <mergeCell ref="B5:C5"/>
    <mergeCell ref="D5:D6"/>
    <mergeCell ref="B8:C8"/>
    <mergeCell ref="E5:F5"/>
    <mergeCell ref="G5:G6"/>
    <mergeCell ref="E8:F8"/>
    <mergeCell ref="A23:B23"/>
    <mergeCell ref="A24:B24"/>
  </mergeCells>
  <hyperlinks>
    <hyperlink ref="F24:G24" location="'Index'!A1" display="العودة إلى الفهرس" xr:uid="{85F7A6F0-DA07-4137-8B06-F4007505BBB9}"/>
  </hyperlinks>
  <pageMargins left="0.7" right="0.7" top="0.75" bottom="0.75" header="0.3" footer="0.3"/>
  <pageSetup scale="56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A785-17E9-4658-B8D7-A9F40C730EBE}">
  <dimension ref="A1:E80"/>
  <sheetViews>
    <sheetView view="pageBreakPreview" zoomScaleNormal="100" zoomScaleSheetLayoutView="100" workbookViewId="0"/>
  </sheetViews>
  <sheetFormatPr defaultColWidth="22.453125" defaultRowHeight="12.5"/>
  <cols>
    <col min="1" max="9" width="21.453125" style="55" customWidth="1"/>
    <col min="10" max="16384" width="22.453125" style="55"/>
  </cols>
  <sheetData>
    <row r="1" spans="1:5" ht="21" customHeight="1">
      <c r="A1" s="57"/>
      <c r="B1" s="57"/>
      <c r="C1" s="57"/>
      <c r="D1" s="57"/>
      <c r="E1" s="57"/>
    </row>
    <row r="2" spans="1:5" ht="21" customHeight="1">
      <c r="A2" s="91"/>
      <c r="B2" s="91"/>
      <c r="C2" s="91"/>
      <c r="D2" s="57"/>
      <c r="E2" s="57"/>
    </row>
    <row r="3" spans="1:5" ht="55" customHeight="1">
      <c r="A3" s="165" t="s">
        <v>77</v>
      </c>
      <c r="B3" s="166"/>
      <c r="C3" s="166"/>
      <c r="D3" s="166"/>
      <c r="E3" s="166"/>
    </row>
    <row r="4" spans="1:5" ht="21" customHeight="1">
      <c r="A4" s="159" t="s">
        <v>307</v>
      </c>
      <c r="B4" s="193">
        <v>2023</v>
      </c>
      <c r="C4" s="169"/>
      <c r="D4" s="193">
        <v>2024</v>
      </c>
      <c r="E4" s="169"/>
    </row>
    <row r="5" spans="1:5" ht="21" customHeight="1">
      <c r="A5" s="160"/>
      <c r="B5" s="162" t="s">
        <v>234</v>
      </c>
      <c r="C5" s="163"/>
      <c r="D5" s="163"/>
      <c r="E5" s="164"/>
    </row>
    <row r="6" spans="1:5" ht="21" customHeight="1">
      <c r="A6" s="160"/>
      <c r="B6" s="9" t="s">
        <v>235</v>
      </c>
      <c r="C6" s="9" t="s">
        <v>293</v>
      </c>
      <c r="D6" s="9" t="s">
        <v>235</v>
      </c>
      <c r="E6" s="9" t="s">
        <v>293</v>
      </c>
    </row>
    <row r="7" spans="1:5" ht="21" customHeight="1">
      <c r="A7" s="160"/>
      <c r="B7" s="162" t="s">
        <v>131</v>
      </c>
      <c r="C7" s="163"/>
      <c r="D7" s="163"/>
      <c r="E7" s="164"/>
    </row>
    <row r="8" spans="1:5" ht="21" customHeight="1">
      <c r="A8" s="161"/>
      <c r="B8" s="162" t="s">
        <v>132</v>
      </c>
      <c r="C8" s="163"/>
      <c r="D8" s="163"/>
      <c r="E8" s="164"/>
    </row>
    <row r="9" spans="1:5" ht="21" customHeight="1">
      <c r="A9" s="9" t="s">
        <v>134</v>
      </c>
      <c r="B9" s="10">
        <v>468</v>
      </c>
      <c r="C9" s="10">
        <v>226.5</v>
      </c>
      <c r="D9" s="10">
        <v>500</v>
      </c>
      <c r="E9" s="10">
        <v>200</v>
      </c>
    </row>
    <row r="10" spans="1:5" ht="21" customHeight="1">
      <c r="A10" s="9" t="s">
        <v>135</v>
      </c>
      <c r="B10" s="11">
        <v>1.6</v>
      </c>
      <c r="C10" s="11">
        <v>331</v>
      </c>
      <c r="D10" s="11">
        <v>30</v>
      </c>
      <c r="E10" s="11">
        <v>250</v>
      </c>
    </row>
    <row r="11" spans="1:5" ht="21" customHeight="1">
      <c r="A11" s="9" t="s">
        <v>136</v>
      </c>
      <c r="B11" s="10">
        <v>124.3</v>
      </c>
      <c r="C11" s="10">
        <v>54</v>
      </c>
      <c r="D11" s="10">
        <v>265</v>
      </c>
      <c r="E11" s="10">
        <v>40</v>
      </c>
    </row>
    <row r="12" spans="1:5" ht="21" customHeight="1">
      <c r="A12" s="9" t="s">
        <v>137</v>
      </c>
      <c r="B12" s="11">
        <v>1573</v>
      </c>
      <c r="C12" s="11">
        <v>0.5</v>
      </c>
      <c r="D12" s="11">
        <v>1500</v>
      </c>
      <c r="E12" s="11">
        <v>5</v>
      </c>
    </row>
    <row r="13" spans="1:5" ht="21" customHeight="1">
      <c r="A13" s="9" t="s">
        <v>138</v>
      </c>
      <c r="B13" s="10">
        <v>11</v>
      </c>
      <c r="C13" s="10">
        <v>8</v>
      </c>
      <c r="D13" s="10">
        <v>50</v>
      </c>
      <c r="E13" s="10">
        <v>4</v>
      </c>
    </row>
    <row r="14" spans="1:5" ht="21" customHeight="1">
      <c r="A14" s="9" t="s">
        <v>139</v>
      </c>
      <c r="B14" s="11">
        <v>6.3</v>
      </c>
      <c r="C14" s="11">
        <v>16</v>
      </c>
      <c r="D14" s="11">
        <v>10</v>
      </c>
      <c r="E14" s="11">
        <v>12</v>
      </c>
    </row>
    <row r="15" spans="1:5" ht="21" customHeight="1">
      <c r="A15" s="9" t="s">
        <v>140</v>
      </c>
      <c r="B15" s="10">
        <v>0</v>
      </c>
      <c r="C15" s="10">
        <v>0.2</v>
      </c>
      <c r="D15" s="10">
        <v>0</v>
      </c>
      <c r="E15" s="10">
        <v>0.2</v>
      </c>
    </row>
    <row r="16" spans="1:5" ht="21" customHeight="1">
      <c r="A16" s="9" t="s">
        <v>225</v>
      </c>
      <c r="B16" s="11">
        <v>119.5</v>
      </c>
      <c r="C16" s="11">
        <v>101</v>
      </c>
      <c r="D16" s="11">
        <v>125</v>
      </c>
      <c r="E16" s="11">
        <v>99</v>
      </c>
    </row>
    <row r="17" spans="1:5" ht="21" customHeight="1">
      <c r="A17" s="9" t="s">
        <v>226</v>
      </c>
      <c r="B17" s="10">
        <v>9.3000000000000007</v>
      </c>
      <c r="C17" s="10">
        <v>4.5</v>
      </c>
      <c r="D17" s="10">
        <v>9</v>
      </c>
      <c r="E17" s="10">
        <v>4</v>
      </c>
    </row>
    <row r="18" spans="1:5" ht="21" customHeight="1">
      <c r="A18" s="9" t="s">
        <v>143</v>
      </c>
      <c r="B18" s="11">
        <v>0</v>
      </c>
      <c r="C18" s="11">
        <v>29</v>
      </c>
      <c r="D18" s="11">
        <v>0</v>
      </c>
      <c r="E18" s="11">
        <v>30</v>
      </c>
    </row>
    <row r="19" spans="1:5" ht="21" customHeight="1">
      <c r="A19" s="9" t="s">
        <v>144</v>
      </c>
      <c r="B19" s="10">
        <v>0</v>
      </c>
      <c r="C19" s="10">
        <v>30</v>
      </c>
      <c r="D19" s="10">
        <v>0</v>
      </c>
      <c r="E19" s="10">
        <v>31</v>
      </c>
    </row>
    <row r="20" spans="1:5" ht="21" customHeight="1">
      <c r="A20" s="9" t="s">
        <v>145</v>
      </c>
      <c r="B20" s="11">
        <v>0.4</v>
      </c>
      <c r="C20" s="11">
        <v>9.8000000000000007</v>
      </c>
      <c r="D20" s="11">
        <v>1</v>
      </c>
      <c r="E20" s="11">
        <v>9</v>
      </c>
    </row>
    <row r="21" spans="1:5" ht="21" customHeight="1">
      <c r="A21" s="9" t="s">
        <v>146</v>
      </c>
      <c r="B21" s="10">
        <v>69.099999999999994</v>
      </c>
      <c r="C21" s="10">
        <v>137</v>
      </c>
      <c r="D21" s="10">
        <v>69</v>
      </c>
      <c r="E21" s="10">
        <v>137</v>
      </c>
    </row>
    <row r="22" spans="1:5" ht="21" customHeight="1">
      <c r="A22" s="15" t="s">
        <v>172</v>
      </c>
      <c r="B22" s="21">
        <v>2382.5000000000005</v>
      </c>
      <c r="C22" s="21">
        <v>947.5</v>
      </c>
      <c r="D22" s="21">
        <f>SUM(D9:D21)</f>
        <v>2559</v>
      </c>
      <c r="E22" s="21">
        <f>SUM(E9:E21)</f>
        <v>821.2</v>
      </c>
    </row>
    <row r="23" spans="1:5" ht="21" customHeight="1">
      <c r="A23" s="157" t="s">
        <v>231</v>
      </c>
      <c r="B23" s="158"/>
      <c r="C23" s="14"/>
      <c r="D23" s="14"/>
      <c r="E23" s="14"/>
    </row>
    <row r="24" spans="1:5" ht="21" customHeight="1">
      <c r="A24" s="157" t="s">
        <v>236</v>
      </c>
      <c r="B24" s="158"/>
      <c r="C24" s="14"/>
      <c r="D24" s="191" t="s">
        <v>129</v>
      </c>
      <c r="E24" s="191"/>
    </row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0">
    <mergeCell ref="D24:E24"/>
    <mergeCell ref="A3:E3"/>
    <mergeCell ref="B8:E8"/>
    <mergeCell ref="B4:C4"/>
    <mergeCell ref="D4:E4"/>
    <mergeCell ref="B5:E5"/>
    <mergeCell ref="B7:E7"/>
    <mergeCell ref="A4:A8"/>
    <mergeCell ref="A23:B23"/>
    <mergeCell ref="A24:B24"/>
  </mergeCells>
  <hyperlinks>
    <hyperlink ref="D24:E24" location="'Index'!A1" display="العودة إلى الفهرس" xr:uid="{3B3504B2-B6BE-485C-A17E-41BDDAC3D0DD}"/>
  </hyperlinks>
  <pageMargins left="0.7" right="0.7" top="0.75" bottom="0.75" header="0.3" footer="0.3"/>
  <pageSetup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7612-FBB8-40D7-81FF-1D64F163117C}">
  <dimension ref="A1:E80"/>
  <sheetViews>
    <sheetView view="pageBreakPreview" zoomScaleNormal="100" zoomScaleSheetLayoutView="100" workbookViewId="0"/>
  </sheetViews>
  <sheetFormatPr defaultColWidth="8.7265625" defaultRowHeight="12.5"/>
  <cols>
    <col min="1" max="9" width="21.453125" style="55" customWidth="1"/>
    <col min="10" max="16384" width="8.7265625" style="55"/>
  </cols>
  <sheetData>
    <row r="1" spans="1:5" ht="21" customHeight="1">
      <c r="A1" s="66"/>
      <c r="B1" s="66"/>
      <c r="C1" s="66"/>
      <c r="D1" s="66"/>
      <c r="E1" s="66"/>
    </row>
    <row r="2" spans="1:5" ht="21" customHeight="1">
      <c r="A2" s="66"/>
      <c r="B2" s="66"/>
      <c r="C2" s="66"/>
      <c r="D2" s="66"/>
      <c r="E2" s="66"/>
    </row>
    <row r="3" spans="1:5" ht="55" customHeight="1">
      <c r="A3" s="171" t="s">
        <v>80</v>
      </c>
      <c r="B3" s="172"/>
      <c r="C3" s="172"/>
      <c r="D3" s="172"/>
      <c r="E3" s="172"/>
    </row>
    <row r="4" spans="1:5" ht="21" customHeight="1">
      <c r="A4" s="159" t="s">
        <v>239</v>
      </c>
      <c r="B4" s="162" t="s">
        <v>294</v>
      </c>
      <c r="C4" s="164"/>
      <c r="D4" s="162" t="s">
        <v>295</v>
      </c>
      <c r="E4" s="164"/>
    </row>
    <row r="5" spans="1:5" ht="21" customHeight="1">
      <c r="A5" s="160"/>
      <c r="B5" s="162" t="s">
        <v>131</v>
      </c>
      <c r="C5" s="163"/>
      <c r="D5" s="163"/>
      <c r="E5" s="164"/>
    </row>
    <row r="6" spans="1:5" ht="21" customHeight="1">
      <c r="A6" s="161"/>
      <c r="B6" s="9" t="s">
        <v>174</v>
      </c>
      <c r="C6" s="9" t="s">
        <v>240</v>
      </c>
      <c r="D6" s="15" t="s">
        <v>174</v>
      </c>
      <c r="E6" s="9" t="s">
        <v>240</v>
      </c>
    </row>
    <row r="7" spans="1:5" ht="21" customHeight="1">
      <c r="A7" s="15">
        <v>2016</v>
      </c>
      <c r="B7" s="11">
        <v>94</v>
      </c>
      <c r="C7" s="11">
        <v>4120582</v>
      </c>
      <c r="D7" s="11">
        <v>1009</v>
      </c>
      <c r="E7" s="11">
        <v>194908079</v>
      </c>
    </row>
    <row r="8" spans="1:5" ht="21" customHeight="1">
      <c r="A8" s="15">
        <v>2017</v>
      </c>
      <c r="B8" s="10">
        <v>68</v>
      </c>
      <c r="C8" s="10">
        <v>2253825</v>
      </c>
      <c r="D8" s="10">
        <v>438</v>
      </c>
      <c r="E8" s="10">
        <v>95422534</v>
      </c>
    </row>
    <row r="9" spans="1:5" ht="21" customHeight="1">
      <c r="A9" s="15">
        <v>2018</v>
      </c>
      <c r="B9" s="11">
        <v>32</v>
      </c>
      <c r="C9" s="11">
        <v>1369854</v>
      </c>
      <c r="D9" s="11">
        <v>244</v>
      </c>
      <c r="E9" s="11">
        <v>48812889</v>
      </c>
    </row>
    <row r="10" spans="1:5" ht="21" customHeight="1">
      <c r="A10" s="15">
        <v>2019</v>
      </c>
      <c r="B10" s="10">
        <v>50</v>
      </c>
      <c r="C10" s="10">
        <v>2194871</v>
      </c>
      <c r="D10" s="10">
        <v>265</v>
      </c>
      <c r="E10" s="10">
        <v>56490088</v>
      </c>
    </row>
    <row r="11" spans="1:5" ht="21" customHeight="1">
      <c r="A11" s="15">
        <v>2020</v>
      </c>
      <c r="B11" s="11">
        <v>28</v>
      </c>
      <c r="C11" s="11">
        <f>2998113</f>
        <v>2998113</v>
      </c>
      <c r="D11" s="11">
        <v>212</v>
      </c>
      <c r="E11" s="11">
        <v>51719276</v>
      </c>
    </row>
    <row r="12" spans="1:5" ht="21" customHeight="1">
      <c r="A12" s="15">
        <v>2021</v>
      </c>
      <c r="B12" s="10">
        <v>33</v>
      </c>
      <c r="C12" s="10">
        <v>1665216</v>
      </c>
      <c r="D12" s="10">
        <v>290</v>
      </c>
      <c r="E12" s="10">
        <v>3723482</v>
      </c>
    </row>
    <row r="13" spans="1:5" ht="21" customHeight="1">
      <c r="A13" s="15">
        <v>2022</v>
      </c>
      <c r="B13" s="11">
        <f>4+22</f>
        <v>26</v>
      </c>
      <c r="C13" s="11">
        <f>517597+3804223</f>
        <v>4321820</v>
      </c>
      <c r="D13" s="11">
        <v>729</v>
      </c>
      <c r="E13" s="11">
        <v>180887378</v>
      </c>
    </row>
    <row r="14" spans="1:5" ht="21" customHeight="1">
      <c r="A14" s="15">
        <v>2023</v>
      </c>
      <c r="B14" s="10">
        <f>6+35</f>
        <v>41</v>
      </c>
      <c r="C14" s="10">
        <f>929653+5636702</f>
        <v>6566355</v>
      </c>
      <c r="D14" s="10">
        <v>1758</v>
      </c>
      <c r="E14" s="10">
        <v>428862909</v>
      </c>
    </row>
    <row r="15" spans="1:5" ht="21" customHeight="1">
      <c r="A15" s="15">
        <v>2024</v>
      </c>
      <c r="B15" s="11">
        <f>4+42</f>
        <v>46</v>
      </c>
      <c r="C15" s="11">
        <f>561729+6104194</f>
        <v>6665923</v>
      </c>
      <c r="D15" s="11">
        <v>3866</v>
      </c>
      <c r="E15" s="11">
        <v>856277187</v>
      </c>
    </row>
    <row r="16" spans="1:5" ht="21" customHeight="1">
      <c r="A16" s="194" t="s">
        <v>241</v>
      </c>
      <c r="B16" s="195"/>
      <c r="D16" s="191" t="s">
        <v>129</v>
      </c>
      <c r="E16" s="191"/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D16:E16"/>
    <mergeCell ref="A3:E3"/>
    <mergeCell ref="A4:A6"/>
    <mergeCell ref="B4:C4"/>
    <mergeCell ref="D4:E4"/>
    <mergeCell ref="B5:E5"/>
    <mergeCell ref="A16:B16"/>
  </mergeCells>
  <hyperlinks>
    <hyperlink ref="D16:E16" location="'Index'!A1" display="العودة إلى الفهرس" xr:uid="{F0BD4D46-42AE-426E-8B1F-5C665B6B1983}"/>
  </hyperlink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191B-2AA8-4681-B222-26C70D14120B}">
  <dimension ref="A3:I19"/>
  <sheetViews>
    <sheetView showGridLines="0" view="pageBreakPreview" zoomScaleNormal="100" zoomScaleSheetLayoutView="100" workbookViewId="0">
      <selection activeCell="E8" sqref="E8"/>
    </sheetView>
  </sheetViews>
  <sheetFormatPr defaultColWidth="10.453125" defaultRowHeight="21" customHeight="1"/>
  <cols>
    <col min="1" max="9" width="21.453125" customWidth="1"/>
  </cols>
  <sheetData>
    <row r="3" spans="1:9" s="8" customFormat="1" ht="55" customHeight="1">
      <c r="A3" s="165" t="s">
        <v>4</v>
      </c>
      <c r="B3" s="166"/>
      <c r="C3" s="166"/>
      <c r="D3" s="166"/>
      <c r="E3" s="166"/>
      <c r="F3" s="166"/>
      <c r="G3" s="166"/>
    </row>
    <row r="4" spans="1:9" s="8" customFormat="1" ht="21" customHeight="1">
      <c r="A4" s="167" t="s">
        <v>149</v>
      </c>
      <c r="B4" s="162">
        <v>2023</v>
      </c>
      <c r="C4" s="163"/>
      <c r="D4" s="164"/>
      <c r="E4" s="162">
        <v>2024</v>
      </c>
      <c r="F4" s="163"/>
      <c r="G4" s="164"/>
    </row>
    <row r="5" spans="1:9" ht="21" customHeight="1">
      <c r="A5" s="168"/>
      <c r="B5" s="15" t="s">
        <v>280</v>
      </c>
      <c r="C5" s="15" t="s">
        <v>130</v>
      </c>
      <c r="D5" s="15" t="s">
        <v>282</v>
      </c>
      <c r="E5" s="15" t="s">
        <v>280</v>
      </c>
      <c r="F5" s="15" t="s">
        <v>130</v>
      </c>
      <c r="G5" s="15" t="s">
        <v>282</v>
      </c>
    </row>
    <row r="6" spans="1:9" ht="21" customHeight="1">
      <c r="A6" s="168"/>
      <c r="B6" s="162" t="s">
        <v>131</v>
      </c>
      <c r="C6" s="163"/>
      <c r="D6" s="163"/>
      <c r="E6" s="163"/>
      <c r="F6" s="163"/>
      <c r="G6" s="164"/>
    </row>
    <row r="7" spans="1:9" ht="21" customHeight="1">
      <c r="A7" s="169"/>
      <c r="B7" s="162" t="s">
        <v>132</v>
      </c>
      <c r="C7" s="164"/>
      <c r="D7" s="9" t="s">
        <v>133</v>
      </c>
      <c r="E7" s="162" t="s">
        <v>132</v>
      </c>
      <c r="F7" s="164"/>
      <c r="G7" s="9" t="s">
        <v>133</v>
      </c>
    </row>
    <row r="8" spans="1:9" ht="21" customHeight="1">
      <c r="A8" s="9" t="s">
        <v>150</v>
      </c>
      <c r="B8" s="10">
        <v>210102.47007746584</v>
      </c>
      <c r="C8" s="10">
        <v>207253.51738424314</v>
      </c>
      <c r="D8" s="10">
        <v>1314427.1070405911</v>
      </c>
      <c r="E8" s="10">
        <v>180454.53304946225</v>
      </c>
      <c r="F8" s="10">
        <v>179833.0418217543</v>
      </c>
      <c r="G8" s="10">
        <v>1186552.5092221447</v>
      </c>
      <c r="H8" s="99"/>
      <c r="I8" s="88"/>
    </row>
    <row r="9" spans="1:9" ht="21" customHeight="1">
      <c r="A9" s="9" t="s">
        <v>151</v>
      </c>
      <c r="B9" s="11">
        <v>58305.431303863799</v>
      </c>
      <c r="C9" s="11">
        <v>55472.805958644487</v>
      </c>
      <c r="D9" s="11">
        <v>157423.1560129844</v>
      </c>
      <c r="E9" s="11">
        <v>59584.344270773698</v>
      </c>
      <c r="F9" s="11">
        <v>59251.4416590615</v>
      </c>
      <c r="G9" s="11">
        <v>159966.811298963</v>
      </c>
      <c r="I9" s="94"/>
    </row>
    <row r="10" spans="1:9" ht="21" customHeight="1">
      <c r="A10" s="9" t="s">
        <v>152</v>
      </c>
      <c r="B10" s="10">
        <v>12923.094669341262</v>
      </c>
      <c r="C10" s="10">
        <v>12572.56972307785</v>
      </c>
      <c r="D10" s="10">
        <v>34459.062596957097</v>
      </c>
      <c r="E10" s="10">
        <v>13770.22882212022</v>
      </c>
      <c r="F10" s="10">
        <v>13639.0224204925</v>
      </c>
      <c r="G10" s="10">
        <v>37331.961107228009</v>
      </c>
    </row>
    <row r="11" spans="1:9" ht="21" customHeight="1">
      <c r="A11" s="9" t="s">
        <v>153</v>
      </c>
      <c r="B11" s="11">
        <v>8326.7996188817597</v>
      </c>
      <c r="C11" s="11">
        <v>8213.4509874610067</v>
      </c>
      <c r="D11" s="11">
        <v>63721.513563851026</v>
      </c>
      <c r="E11" s="11">
        <v>8361.912919363167</v>
      </c>
      <c r="F11" s="11">
        <v>8339.9800174686497</v>
      </c>
      <c r="G11" s="11">
        <v>66859.097576635351</v>
      </c>
    </row>
    <row r="12" spans="1:9" ht="21" customHeight="1">
      <c r="A12" s="9" t="s">
        <v>154</v>
      </c>
      <c r="B12" s="10">
        <v>7060.7880445814044</v>
      </c>
      <c r="C12" s="10">
        <v>6961.8547312784931</v>
      </c>
      <c r="D12" s="10">
        <v>13235.158013460079</v>
      </c>
      <c r="E12" s="10">
        <v>7103.9841738246687</v>
      </c>
      <c r="F12" s="10">
        <v>7085.5077951016656</v>
      </c>
      <c r="G12" s="10">
        <v>13587.62410996837</v>
      </c>
    </row>
    <row r="13" spans="1:9" ht="21" customHeight="1">
      <c r="A13" s="9" t="s">
        <v>155</v>
      </c>
      <c r="B13" s="11">
        <v>5306.2896814978503</v>
      </c>
      <c r="C13" s="11">
        <v>4952.2438690090221</v>
      </c>
      <c r="D13" s="11">
        <v>36544.018239363759</v>
      </c>
      <c r="E13" s="11">
        <v>5334.6790325920701</v>
      </c>
      <c r="F13" s="11">
        <v>5203.9806169624599</v>
      </c>
      <c r="G13" s="11">
        <v>42687.420022616199</v>
      </c>
    </row>
    <row r="14" spans="1:9" ht="21" customHeight="1">
      <c r="A14" s="9" t="s">
        <v>156</v>
      </c>
      <c r="B14" s="10">
        <v>4295.68</v>
      </c>
      <c r="C14" s="10">
        <v>4166.2677986948756</v>
      </c>
      <c r="D14" s="10">
        <v>4214.2217567957559</v>
      </c>
      <c r="E14" s="10">
        <v>4232.0995060511586</v>
      </c>
      <c r="F14" s="10">
        <v>4214.1370023166764</v>
      </c>
      <c r="G14" s="10">
        <v>4206.7083584130914</v>
      </c>
    </row>
    <row r="15" spans="1:9" ht="21" customHeight="1">
      <c r="A15" s="9" t="s">
        <v>157</v>
      </c>
      <c r="B15" s="11">
        <v>385.8901515151515</v>
      </c>
      <c r="C15" s="11">
        <v>360.90929700577465</v>
      </c>
      <c r="D15" s="11">
        <v>907.58889795167408</v>
      </c>
      <c r="E15" s="11">
        <v>387</v>
      </c>
      <c r="F15" s="11">
        <v>363.78</v>
      </c>
      <c r="G15" s="11">
        <v>959.76</v>
      </c>
    </row>
    <row r="16" spans="1:9" ht="21" customHeight="1">
      <c r="A16" s="9" t="s">
        <v>158</v>
      </c>
      <c r="B16" s="10">
        <v>216.44376055149641</v>
      </c>
      <c r="C16" s="10">
        <v>209.91593085358454</v>
      </c>
      <c r="D16" s="10">
        <v>754.46432004271605</v>
      </c>
      <c r="E16" s="10">
        <v>217.99974300970899</v>
      </c>
      <c r="F16" s="10">
        <v>217.207794115659</v>
      </c>
      <c r="G16" s="10">
        <v>784.24906286837495</v>
      </c>
    </row>
    <row r="17" spans="1:8" ht="21" customHeight="1">
      <c r="A17" s="9" t="s">
        <v>159</v>
      </c>
      <c r="B17" s="11">
        <v>24480.246962187317</v>
      </c>
      <c r="C17" s="11">
        <v>23331.207376297058</v>
      </c>
      <c r="D17" s="11">
        <v>123912.42386025898</v>
      </c>
      <c r="E17" s="11">
        <v>24999.13195320161</v>
      </c>
      <c r="F17" s="11">
        <v>24821.023150367902</v>
      </c>
      <c r="G17" s="11">
        <v>137812.95518612434</v>
      </c>
    </row>
    <row r="18" spans="1:8" ht="21" customHeight="1">
      <c r="A18" s="9" t="s">
        <v>147</v>
      </c>
      <c r="B18" s="13">
        <v>331403.13426988601</v>
      </c>
      <c r="C18" s="13">
        <v>323494.74305656535</v>
      </c>
      <c r="D18" s="13">
        <v>1749598.7143022565</v>
      </c>
      <c r="E18" s="13">
        <v>304445.91347039898</v>
      </c>
      <c r="F18" s="13">
        <v>302969.12227764132</v>
      </c>
      <c r="G18" s="13">
        <v>1650749.0959449613</v>
      </c>
      <c r="H18" s="98"/>
    </row>
    <row r="19" spans="1:8" ht="21" customHeight="1">
      <c r="A19" s="157" t="s">
        <v>148</v>
      </c>
      <c r="B19" s="158"/>
      <c r="G19" s="129" t="s">
        <v>129</v>
      </c>
    </row>
  </sheetData>
  <mergeCells count="8">
    <mergeCell ref="A19:B19"/>
    <mergeCell ref="A3:G3"/>
    <mergeCell ref="B4:D4"/>
    <mergeCell ref="E4:G4"/>
    <mergeCell ref="A4:A7"/>
    <mergeCell ref="B7:C7"/>
    <mergeCell ref="E7:F7"/>
    <mergeCell ref="B6:G6"/>
  </mergeCells>
  <hyperlinks>
    <hyperlink ref="G19" location="'Index'!A1" display="العودة إلى الفهرس" xr:uid="{B57279B3-58FA-41A0-BF95-2F0014BE65A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4331-C5F5-4047-96DF-C5645D339345}">
  <dimension ref="A1:E80"/>
  <sheetViews>
    <sheetView view="pageBreakPreview" zoomScaleNormal="100" zoomScaleSheetLayoutView="100" workbookViewId="0"/>
  </sheetViews>
  <sheetFormatPr defaultColWidth="21.90625" defaultRowHeight="17.5"/>
  <cols>
    <col min="1" max="9" width="21.453125" style="68" customWidth="1"/>
    <col min="10" max="244" width="8.90625" style="68" customWidth="1"/>
    <col min="245" max="16384" width="21.90625" style="68"/>
  </cols>
  <sheetData>
    <row r="1" spans="1:5" ht="21" customHeight="1">
      <c r="A1" s="67"/>
      <c r="B1" s="67"/>
      <c r="C1" s="67"/>
      <c r="D1" s="67"/>
      <c r="E1" s="67"/>
    </row>
    <row r="2" spans="1:5" ht="21" customHeight="1">
      <c r="A2" s="67"/>
      <c r="B2" s="67"/>
      <c r="C2" s="67"/>
      <c r="D2" s="67"/>
      <c r="E2" s="67"/>
    </row>
    <row r="3" spans="1:5" ht="55" customHeight="1">
      <c r="A3" s="171" t="s">
        <v>82</v>
      </c>
      <c r="B3" s="172"/>
      <c r="C3" s="172"/>
      <c r="D3" s="172"/>
      <c r="E3" s="172"/>
    </row>
    <row r="4" spans="1:5" s="55" customFormat="1" ht="21" customHeight="1">
      <c r="A4" s="159" t="s">
        <v>239</v>
      </c>
      <c r="B4" s="162" t="s">
        <v>296</v>
      </c>
      <c r="C4" s="164"/>
      <c r="D4" s="162" t="s">
        <v>297</v>
      </c>
      <c r="E4" s="164"/>
    </row>
    <row r="5" spans="1:5" s="55" customFormat="1" ht="21" customHeight="1">
      <c r="A5" s="160"/>
      <c r="B5" s="162" t="s">
        <v>131</v>
      </c>
      <c r="C5" s="163"/>
      <c r="D5" s="163"/>
      <c r="E5" s="164"/>
    </row>
    <row r="6" spans="1:5" s="55" customFormat="1" ht="21" customHeight="1">
      <c r="A6" s="161"/>
      <c r="B6" s="9" t="s">
        <v>174</v>
      </c>
      <c r="C6" s="9" t="s">
        <v>240</v>
      </c>
      <c r="D6" s="15" t="s">
        <v>174</v>
      </c>
      <c r="E6" s="9" t="s">
        <v>240</v>
      </c>
    </row>
    <row r="7" spans="1:5" s="55" customFormat="1" ht="21" customHeight="1">
      <c r="A7" s="15">
        <v>2016</v>
      </c>
      <c r="B7" s="11">
        <v>1103</v>
      </c>
      <c r="C7" s="11">
        <v>199028661</v>
      </c>
      <c r="D7" s="11">
        <v>5</v>
      </c>
      <c r="E7" s="11">
        <v>22502407</v>
      </c>
    </row>
    <row r="8" spans="1:5" s="55" customFormat="1" ht="21" customHeight="1">
      <c r="A8" s="15">
        <v>2017</v>
      </c>
      <c r="B8" s="10">
        <v>506</v>
      </c>
      <c r="C8" s="10">
        <v>97676359</v>
      </c>
      <c r="D8" s="10">
        <v>5</v>
      </c>
      <c r="E8" s="10">
        <v>57117035</v>
      </c>
    </row>
    <row r="9" spans="1:5" s="55" customFormat="1" ht="21" customHeight="1">
      <c r="A9" s="15">
        <v>2018</v>
      </c>
      <c r="B9" s="11">
        <v>276</v>
      </c>
      <c r="C9" s="11">
        <v>50182743</v>
      </c>
      <c r="D9" s="11">
        <v>8</v>
      </c>
      <c r="E9" s="11">
        <v>145429692</v>
      </c>
    </row>
    <row r="10" spans="1:5" s="55" customFormat="1" ht="21" customHeight="1">
      <c r="A10" s="15">
        <v>2019</v>
      </c>
      <c r="B10" s="10">
        <v>315</v>
      </c>
      <c r="C10" s="10">
        <v>58684959</v>
      </c>
      <c r="D10" s="10">
        <v>6</v>
      </c>
      <c r="E10" s="10">
        <v>124077339</v>
      </c>
    </row>
    <row r="11" spans="1:5" s="55" customFormat="1" ht="21" customHeight="1">
      <c r="A11" s="15">
        <v>2020</v>
      </c>
      <c r="B11" s="11">
        <v>240</v>
      </c>
      <c r="C11" s="11">
        <v>54717389</v>
      </c>
      <c r="D11" s="11">
        <v>15</v>
      </c>
      <c r="E11" s="11">
        <v>380846454</v>
      </c>
    </row>
    <row r="12" spans="1:5" s="55" customFormat="1" ht="21" customHeight="1">
      <c r="A12" s="15">
        <v>2021</v>
      </c>
      <c r="B12" s="10">
        <v>323</v>
      </c>
      <c r="C12" s="10">
        <v>5388698</v>
      </c>
      <c r="D12" s="10">
        <v>14</v>
      </c>
      <c r="E12" s="10">
        <v>383831073</v>
      </c>
    </row>
    <row r="13" spans="1:5" s="55" customFormat="1" ht="21" customHeight="1">
      <c r="A13" s="15">
        <v>2022</v>
      </c>
      <c r="B13" s="11">
        <v>755</v>
      </c>
      <c r="C13" s="11">
        <v>185209198</v>
      </c>
      <c r="D13" s="11">
        <v>15</v>
      </c>
      <c r="E13" s="11">
        <v>148980818</v>
      </c>
    </row>
    <row r="14" spans="1:5" s="55" customFormat="1" ht="21" customHeight="1">
      <c r="A14" s="15">
        <v>2023</v>
      </c>
      <c r="B14" s="10">
        <v>1799</v>
      </c>
      <c r="C14" s="10">
        <v>435429264</v>
      </c>
      <c r="D14" s="10">
        <v>18</v>
      </c>
      <c r="E14" s="10">
        <v>604268348</v>
      </c>
    </row>
    <row r="15" spans="1:5" s="55" customFormat="1" ht="21" customHeight="1">
      <c r="A15" s="15">
        <v>2024</v>
      </c>
      <c r="B15" s="11">
        <v>3912</v>
      </c>
      <c r="C15" s="11">
        <v>862943110</v>
      </c>
      <c r="D15" s="11">
        <v>17</v>
      </c>
      <c r="E15" s="11">
        <v>158055507</v>
      </c>
    </row>
    <row r="16" spans="1:5" ht="21" customHeight="1">
      <c r="A16" s="194" t="s">
        <v>241</v>
      </c>
      <c r="B16" s="195"/>
      <c r="C16" s="195"/>
      <c r="D16" s="191" t="s">
        <v>129</v>
      </c>
      <c r="E16" s="191"/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D16:E16"/>
    <mergeCell ref="A3:E3"/>
    <mergeCell ref="A4:A6"/>
    <mergeCell ref="B4:C4"/>
    <mergeCell ref="D4:E4"/>
    <mergeCell ref="B5:E5"/>
    <mergeCell ref="A16:C16"/>
  </mergeCells>
  <hyperlinks>
    <hyperlink ref="D16:E16" location="'Index'!A1" display="العودة إلى الفهرس" xr:uid="{C89BD55F-9DF9-4DBC-8402-0E39B4CBDABC}"/>
  </hyperlinks>
  <pageMargins left="0.7" right="0.7" top="0.75" bottom="0.75" header="0.3" footer="0.3"/>
  <pageSetup paperSize="9" scale="58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14DB-341F-40A6-99C6-BCDBF64DC7FE}">
  <dimension ref="A1:F80"/>
  <sheetViews>
    <sheetView view="pageBreakPreview" zoomScaleNormal="100" zoomScaleSheetLayoutView="100" workbookViewId="0"/>
  </sheetViews>
  <sheetFormatPr defaultColWidth="21.08984375" defaultRowHeight="17.5"/>
  <cols>
    <col min="1" max="9" width="21.453125" style="72" customWidth="1"/>
    <col min="10" max="16384" width="21.08984375" style="72"/>
  </cols>
  <sheetData>
    <row r="1" spans="1:6" ht="21" customHeight="1">
      <c r="A1" s="69"/>
      <c r="B1" s="69"/>
      <c r="C1" s="69"/>
      <c r="D1" s="69"/>
      <c r="E1" s="70"/>
      <c r="F1" s="71"/>
    </row>
    <row r="2" spans="1:6" ht="21" customHeight="1">
      <c r="A2" s="69"/>
      <c r="B2" s="69"/>
      <c r="C2" s="69"/>
      <c r="D2" s="69"/>
      <c r="E2" s="70"/>
      <c r="F2" s="71"/>
    </row>
    <row r="3" spans="1:6" ht="55" customHeight="1">
      <c r="A3" s="175" t="s">
        <v>84</v>
      </c>
      <c r="B3" s="176"/>
      <c r="C3" s="176"/>
      <c r="D3" s="176"/>
      <c r="E3" s="176"/>
      <c r="F3" s="176"/>
    </row>
    <row r="4" spans="1:6" ht="21" customHeight="1">
      <c r="A4" s="159" t="s">
        <v>298</v>
      </c>
      <c r="B4" s="162">
        <v>2024</v>
      </c>
      <c r="C4" s="163"/>
      <c r="D4" s="163"/>
      <c r="E4" s="163"/>
      <c r="F4" s="164"/>
    </row>
    <row r="5" spans="1:6" ht="21" customHeight="1">
      <c r="A5" s="160"/>
      <c r="B5" s="9" t="s">
        <v>242</v>
      </c>
      <c r="C5" s="163" t="s">
        <v>243</v>
      </c>
      <c r="D5" s="164"/>
      <c r="E5" s="9" t="s">
        <v>244</v>
      </c>
      <c r="F5" s="9" t="s">
        <v>245</v>
      </c>
    </row>
    <row r="6" spans="1:6" ht="21" customHeight="1">
      <c r="A6" s="160"/>
      <c r="B6" s="162" t="s">
        <v>131</v>
      </c>
      <c r="C6" s="163"/>
      <c r="D6" s="163"/>
      <c r="E6" s="163"/>
      <c r="F6" s="164"/>
    </row>
    <row r="7" spans="1:6" ht="21" customHeight="1">
      <c r="A7" s="161"/>
      <c r="B7" s="9" t="s">
        <v>174</v>
      </c>
      <c r="C7" s="9" t="s">
        <v>131</v>
      </c>
      <c r="D7" s="9" t="s">
        <v>246</v>
      </c>
      <c r="E7" s="9" t="s">
        <v>247</v>
      </c>
      <c r="F7" s="9" t="s">
        <v>248</v>
      </c>
    </row>
    <row r="8" spans="1:6" ht="21" customHeight="1">
      <c r="A8" s="9" t="s">
        <v>249</v>
      </c>
      <c r="B8" s="10">
        <v>14</v>
      </c>
      <c r="C8" s="10" t="s">
        <v>133</v>
      </c>
      <c r="D8" s="10">
        <v>11246</v>
      </c>
      <c r="E8" s="10">
        <v>135052687</v>
      </c>
      <c r="F8" s="115">
        <v>0.85446366003558483</v>
      </c>
    </row>
    <row r="9" spans="1:6" ht="21" customHeight="1">
      <c r="A9" s="9" t="s">
        <v>327</v>
      </c>
      <c r="B9" s="11">
        <v>2</v>
      </c>
      <c r="C9" s="11" t="s">
        <v>133</v>
      </c>
      <c r="D9" s="11">
        <v>780</v>
      </c>
      <c r="E9" s="11">
        <v>10802280</v>
      </c>
      <c r="F9" s="116">
        <v>6.8344850521405751E-2</v>
      </c>
    </row>
    <row r="10" spans="1:6" ht="21" customHeight="1">
      <c r="A10" s="9" t="s">
        <v>328</v>
      </c>
      <c r="B10" s="10">
        <v>1</v>
      </c>
      <c r="C10" s="10" t="s">
        <v>250</v>
      </c>
      <c r="D10" s="10">
        <v>10600</v>
      </c>
      <c r="E10" s="10">
        <v>12200540</v>
      </c>
      <c r="F10" s="115">
        <v>7.7191489443009409E-2</v>
      </c>
    </row>
    <row r="11" spans="1:6" ht="21" customHeight="1">
      <c r="A11" s="9" t="s">
        <v>172</v>
      </c>
      <c r="B11" s="21">
        <v>17</v>
      </c>
      <c r="C11" s="21">
        <v>0</v>
      </c>
      <c r="D11" s="21">
        <v>22626</v>
      </c>
      <c r="E11" s="21">
        <v>158055507</v>
      </c>
      <c r="F11" s="117">
        <v>1</v>
      </c>
    </row>
    <row r="12" spans="1:6" ht="21" customHeight="1">
      <c r="A12" s="157" t="s">
        <v>241</v>
      </c>
      <c r="B12" s="196"/>
      <c r="C12" s="73"/>
      <c r="D12" s="73"/>
      <c r="E12" s="73"/>
      <c r="F12" s="73"/>
    </row>
    <row r="13" spans="1:6" ht="21" customHeight="1">
      <c r="A13" s="157" t="s">
        <v>251</v>
      </c>
      <c r="B13" s="196"/>
      <c r="C13" s="14"/>
      <c r="D13" s="14"/>
      <c r="F13" s="129" t="s">
        <v>129</v>
      </c>
    </row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12:B12"/>
    <mergeCell ref="A13:B13"/>
    <mergeCell ref="A3:F3"/>
    <mergeCell ref="B6:F6"/>
    <mergeCell ref="C5:D5"/>
    <mergeCell ref="A4:A7"/>
    <mergeCell ref="B4:F4"/>
  </mergeCells>
  <hyperlinks>
    <hyperlink ref="F13" location="'Index'!A1" display="العودة إلى الفهرس" xr:uid="{31BA4230-97AF-4A7F-B603-E135DDFD04F0}"/>
  </hyperlinks>
  <pageMargins left="0.7" right="0.7" top="0.75" bottom="0.75" header="0.3" footer="0.3"/>
  <pageSetup paperSize="9" scale="5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1662-A0FC-4D9E-B77A-26BF55031521}">
  <dimension ref="A1:D80"/>
  <sheetViews>
    <sheetView view="pageBreakPreview" zoomScaleNormal="100" zoomScaleSheetLayoutView="100" workbookViewId="0"/>
  </sheetViews>
  <sheetFormatPr defaultColWidth="8.7265625" defaultRowHeight="12.5"/>
  <cols>
    <col min="1" max="4" width="21.453125" style="55" customWidth="1"/>
    <col min="5" max="16384" width="8.7265625" style="55"/>
  </cols>
  <sheetData>
    <row r="1" spans="1:4" ht="21" customHeight="1">
      <c r="A1" s="57"/>
      <c r="B1" s="57"/>
      <c r="C1" s="57"/>
      <c r="D1" s="36"/>
    </row>
    <row r="2" spans="1:4" ht="21" customHeight="1">
      <c r="A2" s="57"/>
      <c r="B2" s="57"/>
      <c r="C2" s="57"/>
      <c r="D2" s="36"/>
    </row>
    <row r="3" spans="1:4" s="74" customFormat="1" ht="55" customHeight="1">
      <c r="A3" s="173" t="s">
        <v>87</v>
      </c>
      <c r="B3" s="174"/>
      <c r="C3" s="174"/>
      <c r="D3" s="174"/>
    </row>
    <row r="4" spans="1:4" s="74" customFormat="1" ht="21" customHeight="1">
      <c r="A4" s="9" t="s">
        <v>239</v>
      </c>
      <c r="B4" s="9" t="s">
        <v>131</v>
      </c>
      <c r="C4" s="9" t="s">
        <v>299</v>
      </c>
      <c r="D4" s="9" t="s">
        <v>300</v>
      </c>
    </row>
    <row r="5" spans="1:4" s="74" customFormat="1" ht="21" customHeight="1">
      <c r="A5" s="9">
        <v>2023</v>
      </c>
      <c r="B5" s="159" t="s">
        <v>252</v>
      </c>
      <c r="C5" s="11">
        <v>10899.637095890001</v>
      </c>
      <c r="D5" s="11">
        <v>115.48456066115401</v>
      </c>
    </row>
    <row r="6" spans="1:4" s="74" customFormat="1" ht="21" customHeight="1">
      <c r="A6" s="9">
        <v>2024</v>
      </c>
      <c r="B6" s="161"/>
      <c r="C6" s="10">
        <v>8317.1087860000007</v>
      </c>
      <c r="D6" s="10">
        <v>120.608508205429</v>
      </c>
    </row>
    <row r="7" spans="1:4" s="74" customFormat="1" ht="21" customHeight="1">
      <c r="A7" s="130" t="s">
        <v>253</v>
      </c>
      <c r="B7" s="92"/>
      <c r="C7" s="191" t="s">
        <v>129</v>
      </c>
      <c r="D7" s="191"/>
    </row>
    <row r="8" spans="1:4" ht="21" customHeight="1"/>
    <row r="9" spans="1:4" ht="21" customHeight="1"/>
    <row r="10" spans="1:4" ht="21" customHeight="1"/>
    <row r="11" spans="1:4" ht="21" customHeight="1"/>
    <row r="12" spans="1:4" ht="21" customHeight="1"/>
    <row r="13" spans="1:4" ht="21" customHeight="1"/>
    <row r="14" spans="1:4" ht="21" customHeight="1"/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3">
    <mergeCell ref="A3:D3"/>
    <mergeCell ref="C7:D7"/>
    <mergeCell ref="B5:B6"/>
  </mergeCells>
  <hyperlinks>
    <hyperlink ref="C7:D7" location="'Index'!A1" display="العودة إلى الفهرس" xr:uid="{08F9D74C-04DD-41E1-9E98-0738315DFE80}"/>
  </hyperlinks>
  <pageMargins left="0.7" right="0.7" top="0.75" bottom="0.75" header="0.3" footer="0.3"/>
  <pageSetup paperSize="9" scale="7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D571-D017-4428-9084-242E26C78BAB}">
  <dimension ref="A1:E80"/>
  <sheetViews>
    <sheetView view="pageBreakPreview" zoomScaleNormal="100" zoomScaleSheetLayoutView="100" workbookViewId="0"/>
  </sheetViews>
  <sheetFormatPr defaultColWidth="8.7265625" defaultRowHeight="20.149999999999999" customHeight="1"/>
  <cols>
    <col min="1" max="1" width="68.6328125" style="55" customWidth="1"/>
    <col min="2" max="5" width="21.453125" style="55" customWidth="1"/>
    <col min="6" max="16384" width="8.7265625" style="55"/>
  </cols>
  <sheetData>
    <row r="1" spans="1:5" ht="21" customHeight="1">
      <c r="A1" s="75"/>
      <c r="B1" s="76"/>
      <c r="C1" s="76"/>
      <c r="D1" s="57"/>
      <c r="E1" s="57"/>
    </row>
    <row r="2" spans="1:5" ht="21" customHeight="1">
      <c r="A2" s="75"/>
      <c r="B2" s="76"/>
      <c r="C2" s="76"/>
      <c r="D2" s="57"/>
      <c r="E2" s="57"/>
    </row>
    <row r="3" spans="1:5" ht="55" customHeight="1">
      <c r="A3" s="175" t="s">
        <v>89</v>
      </c>
      <c r="B3" s="176"/>
      <c r="C3" s="176"/>
      <c r="D3" s="176"/>
      <c r="E3" s="176"/>
    </row>
    <row r="4" spans="1:5" ht="21" customHeight="1">
      <c r="A4" s="159" t="s">
        <v>306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246</v>
      </c>
      <c r="C5" s="15" t="s">
        <v>254</v>
      </c>
      <c r="D5" s="15" t="s">
        <v>246</v>
      </c>
      <c r="E5" s="15" t="s">
        <v>254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133</v>
      </c>
      <c r="C7" s="16" t="s">
        <v>255</v>
      </c>
      <c r="D7" s="16" t="s">
        <v>133</v>
      </c>
      <c r="E7" s="16" t="s">
        <v>255</v>
      </c>
    </row>
    <row r="8" spans="1:5" ht="21" customHeight="1">
      <c r="A8" s="149" t="s">
        <v>329</v>
      </c>
      <c r="B8" s="10">
        <v>46146.783000000003</v>
      </c>
      <c r="C8" s="10">
        <v>627252516</v>
      </c>
      <c r="D8" s="10">
        <v>41438</v>
      </c>
      <c r="E8" s="10">
        <v>534374191</v>
      </c>
    </row>
    <row r="9" spans="1:5" ht="21" customHeight="1">
      <c r="A9" s="149" t="s">
        <v>256</v>
      </c>
      <c r="B9" s="11">
        <v>1206600.2649999999</v>
      </c>
      <c r="C9" s="11">
        <v>2700574924</v>
      </c>
      <c r="D9" s="11">
        <v>1053316</v>
      </c>
      <c r="E9" s="11">
        <v>2657392101</v>
      </c>
    </row>
    <row r="10" spans="1:5" ht="21" customHeight="1">
      <c r="A10" s="149" t="s">
        <v>330</v>
      </c>
      <c r="B10" s="10">
        <v>1779913.1359999999</v>
      </c>
      <c r="C10" s="10">
        <v>6590296174</v>
      </c>
      <c r="D10" s="10">
        <v>1998863</v>
      </c>
      <c r="E10" s="10">
        <v>7396591045</v>
      </c>
    </row>
    <row r="11" spans="1:5" ht="21" customHeight="1">
      <c r="A11" s="149" t="s">
        <v>331</v>
      </c>
      <c r="B11" s="11">
        <v>259864.32000000001</v>
      </c>
      <c r="C11" s="11">
        <v>4834547530</v>
      </c>
      <c r="D11" s="11">
        <v>316715</v>
      </c>
      <c r="E11" s="11">
        <v>6117110620</v>
      </c>
    </row>
    <row r="12" spans="1:5" ht="21" customHeight="1">
      <c r="A12" s="149" t="s">
        <v>257</v>
      </c>
      <c r="B12" s="10">
        <v>11650102.856000001</v>
      </c>
      <c r="C12" s="10">
        <v>18427352939</v>
      </c>
      <c r="D12" s="10">
        <v>13532471</v>
      </c>
      <c r="E12" s="10">
        <v>19169886310</v>
      </c>
    </row>
    <row r="13" spans="1:5" ht="21" customHeight="1">
      <c r="A13" s="149" t="s">
        <v>332</v>
      </c>
      <c r="B13" s="11">
        <v>250568.22700000001</v>
      </c>
      <c r="C13" s="11">
        <v>954512851</v>
      </c>
      <c r="D13" s="11">
        <v>259837</v>
      </c>
      <c r="E13" s="11">
        <v>831633954</v>
      </c>
    </row>
    <row r="14" spans="1:5" ht="21" customHeight="1">
      <c r="A14" s="149" t="s">
        <v>333</v>
      </c>
      <c r="B14" s="10">
        <v>1719137.5970000001</v>
      </c>
      <c r="C14" s="10">
        <v>4806489051</v>
      </c>
      <c r="D14" s="10">
        <v>1531362</v>
      </c>
      <c r="E14" s="10">
        <v>3768617312</v>
      </c>
    </row>
    <row r="15" spans="1:5" ht="21" customHeight="1">
      <c r="A15" s="149" t="s">
        <v>334</v>
      </c>
      <c r="B15" s="11">
        <v>11494.953</v>
      </c>
      <c r="C15" s="11">
        <v>222664560</v>
      </c>
      <c r="D15" s="11">
        <v>12868</v>
      </c>
      <c r="E15" s="11">
        <v>231824834</v>
      </c>
    </row>
    <row r="16" spans="1:5" ht="21" customHeight="1">
      <c r="A16" s="149" t="s">
        <v>335</v>
      </c>
      <c r="B16" s="10">
        <v>12314.451999999999</v>
      </c>
      <c r="C16" s="10">
        <v>87407920</v>
      </c>
      <c r="D16" s="10">
        <v>15001</v>
      </c>
      <c r="E16" s="10">
        <v>65923134</v>
      </c>
    </row>
    <row r="17" spans="1:5" ht="21" customHeight="1">
      <c r="A17" s="149" t="s">
        <v>172</v>
      </c>
      <c r="B17" s="21">
        <f>SUM(B8:B16)</f>
        <v>16936142.589000002</v>
      </c>
      <c r="C17" s="21">
        <f t="shared" ref="C17:E17" si="0">SUM(C8:C16)</f>
        <v>39251098465</v>
      </c>
      <c r="D17" s="21">
        <f t="shared" si="0"/>
        <v>18761871</v>
      </c>
      <c r="E17" s="21">
        <f t="shared" si="0"/>
        <v>40773353501</v>
      </c>
    </row>
    <row r="18" spans="1:5" ht="21" customHeight="1">
      <c r="A18" s="130" t="s">
        <v>258</v>
      </c>
      <c r="B18" s="197"/>
      <c r="C18" s="197"/>
      <c r="D18" s="198" t="s">
        <v>129</v>
      </c>
      <c r="E18" s="198"/>
    </row>
    <row r="19" spans="1:5" ht="21" customHeight="1">
      <c r="B19" s="78"/>
    </row>
    <row r="20" spans="1:5" ht="21" customHeight="1"/>
    <row r="21" spans="1:5" ht="21" customHeight="1"/>
    <row r="22" spans="1:5" ht="21" customHeight="1"/>
    <row r="23" spans="1:5" ht="21" customHeight="1"/>
    <row r="24" spans="1:5" ht="21" customHeight="1"/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'Index'!A1" display="العودة إلى الفهرس" xr:uid="{5C88B7C6-AA35-4C86-A9A0-70DAE4B67387}"/>
  </hyperlinks>
  <pageMargins left="0.7" right="0.7" top="0.75" bottom="0.75" header="0.3" footer="0.3"/>
  <pageSetup scale="24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F5E2-0D49-411B-8B5C-8A9114BFCC36}">
  <dimension ref="A1:E80"/>
  <sheetViews>
    <sheetView view="pageBreakPreview" zoomScaleNormal="100" zoomScaleSheetLayoutView="100" workbookViewId="0"/>
  </sheetViews>
  <sheetFormatPr defaultColWidth="20.90625" defaultRowHeight="20.9" customHeight="1"/>
  <cols>
    <col min="1" max="1" width="68.6328125" style="55" customWidth="1"/>
    <col min="2" max="5" width="21.453125" style="55" customWidth="1"/>
    <col min="6" max="16384" width="20.90625" style="55"/>
  </cols>
  <sheetData>
    <row r="1" spans="1:5" ht="21" customHeight="1">
      <c r="A1" s="75"/>
      <c r="B1" s="76"/>
      <c r="C1" s="76"/>
      <c r="D1" s="57"/>
      <c r="E1" s="57"/>
    </row>
    <row r="2" spans="1:5" ht="21" customHeight="1">
      <c r="A2" s="75"/>
      <c r="B2" s="76"/>
      <c r="C2" s="76"/>
      <c r="D2" s="57"/>
      <c r="E2" s="57"/>
    </row>
    <row r="3" spans="1:5" ht="55" customHeight="1">
      <c r="A3" s="175" t="s">
        <v>91</v>
      </c>
      <c r="B3" s="176"/>
      <c r="C3" s="176"/>
      <c r="D3" s="176"/>
      <c r="E3" s="176"/>
    </row>
    <row r="4" spans="1:5" ht="21" customHeight="1">
      <c r="A4" s="159" t="s">
        <v>306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246</v>
      </c>
      <c r="C5" s="15" t="s">
        <v>259</v>
      </c>
      <c r="D5" s="15" t="s">
        <v>246</v>
      </c>
      <c r="E5" s="15" t="s">
        <v>259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133</v>
      </c>
      <c r="C7" s="16" t="s">
        <v>255</v>
      </c>
      <c r="D7" s="16" t="s">
        <v>133</v>
      </c>
      <c r="E7" s="16" t="s">
        <v>255</v>
      </c>
    </row>
    <row r="8" spans="1:5" ht="21" customHeight="1">
      <c r="A8" s="149" t="s">
        <v>329</v>
      </c>
      <c r="B8" s="10">
        <v>6355.9040000000005</v>
      </c>
      <c r="C8" s="10">
        <v>21572203</v>
      </c>
      <c r="D8" s="10">
        <v>2282</v>
      </c>
      <c r="E8" s="10">
        <v>21021902</v>
      </c>
    </row>
    <row r="9" spans="1:5" ht="21" customHeight="1">
      <c r="A9" s="149" t="s">
        <v>256</v>
      </c>
      <c r="B9" s="11">
        <v>78811.482999999993</v>
      </c>
      <c r="C9" s="11">
        <v>121667586</v>
      </c>
      <c r="D9" s="11">
        <v>79867</v>
      </c>
      <c r="E9" s="11">
        <v>137168132</v>
      </c>
    </row>
    <row r="10" spans="1:5" ht="21" customHeight="1">
      <c r="A10" s="149" t="s">
        <v>330</v>
      </c>
      <c r="B10" s="10">
        <v>314605.56199999998</v>
      </c>
      <c r="C10" s="10">
        <v>1471531703</v>
      </c>
      <c r="D10" s="10">
        <v>364375</v>
      </c>
      <c r="E10" s="10">
        <v>1737274883</v>
      </c>
    </row>
    <row r="11" spans="1:5" ht="21" customHeight="1">
      <c r="A11" s="149" t="s">
        <v>331</v>
      </c>
      <c r="B11" s="11">
        <v>10009.436</v>
      </c>
      <c r="C11" s="11">
        <v>203547195</v>
      </c>
      <c r="D11" s="11">
        <v>16857</v>
      </c>
      <c r="E11" s="11">
        <v>286679276</v>
      </c>
    </row>
    <row r="12" spans="1:5" ht="21" customHeight="1">
      <c r="A12" s="149" t="s">
        <v>257</v>
      </c>
      <c r="B12" s="10">
        <v>299.08300000000003</v>
      </c>
      <c r="C12" s="10">
        <v>979122</v>
      </c>
      <c r="D12" s="10">
        <v>141</v>
      </c>
      <c r="E12" s="10">
        <v>530979</v>
      </c>
    </row>
    <row r="13" spans="1:5" ht="21" customHeight="1">
      <c r="A13" s="149" t="s">
        <v>332</v>
      </c>
      <c r="B13" s="11">
        <v>34497.11</v>
      </c>
      <c r="C13" s="11">
        <v>77525780</v>
      </c>
      <c r="D13" s="11">
        <v>38510</v>
      </c>
      <c r="E13" s="11">
        <v>88194235</v>
      </c>
    </row>
    <row r="14" spans="1:5" ht="21" customHeight="1">
      <c r="A14" s="149" t="s">
        <v>333</v>
      </c>
      <c r="B14" s="10">
        <v>910.649</v>
      </c>
      <c r="C14" s="10">
        <v>20442720</v>
      </c>
      <c r="D14" s="10">
        <v>721</v>
      </c>
      <c r="E14" s="10">
        <v>15570857</v>
      </c>
    </row>
    <row r="15" spans="1:5" ht="21" customHeight="1">
      <c r="A15" s="149" t="s">
        <v>334</v>
      </c>
      <c r="B15" s="11">
        <v>1751.2829999999999</v>
      </c>
      <c r="C15" s="11">
        <v>26701755</v>
      </c>
      <c r="D15" s="11">
        <v>2837</v>
      </c>
      <c r="E15" s="11">
        <v>45866945</v>
      </c>
    </row>
    <row r="16" spans="1:5" ht="21" customHeight="1">
      <c r="A16" s="149" t="s">
        <v>335</v>
      </c>
      <c r="B16" s="10">
        <v>0.14499999999999999</v>
      </c>
      <c r="C16" s="10">
        <v>2720</v>
      </c>
      <c r="D16" s="10">
        <v>2</v>
      </c>
      <c r="E16" s="10">
        <v>86309</v>
      </c>
    </row>
    <row r="17" spans="1:5" ht="21" customHeight="1">
      <c r="A17" s="149" t="s">
        <v>172</v>
      </c>
      <c r="B17" s="21">
        <f>SUM(B8:B16)</f>
        <v>447240.65499999991</v>
      </c>
      <c r="C17" s="21">
        <f t="shared" ref="C17:E17" si="0">SUM(C8:C16)</f>
        <v>1943970784</v>
      </c>
      <c r="D17" s="21">
        <f t="shared" si="0"/>
        <v>505592</v>
      </c>
      <c r="E17" s="21">
        <f t="shared" si="0"/>
        <v>2332393518</v>
      </c>
    </row>
    <row r="18" spans="1:5" ht="21" customHeight="1">
      <c r="A18" s="130" t="s">
        <v>258</v>
      </c>
      <c r="B18" s="199"/>
      <c r="C18" s="199"/>
      <c r="D18" s="191" t="s">
        <v>129</v>
      </c>
      <c r="E18" s="191"/>
    </row>
    <row r="19" spans="1:5" ht="21" customHeight="1">
      <c r="B19" s="79"/>
    </row>
    <row r="20" spans="1:5" ht="21" customHeight="1"/>
    <row r="21" spans="1:5" ht="21" customHeight="1"/>
    <row r="22" spans="1:5" ht="21" customHeight="1">
      <c r="B22" s="80"/>
    </row>
    <row r="23" spans="1:5" ht="21" customHeight="1"/>
    <row r="24" spans="1:5" ht="21" customHeight="1"/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'Index'!A1" display="العودة إلى الفهرس" xr:uid="{FDAE11AB-9D57-419E-A301-5457F899A6CB}"/>
  </hyperlinks>
  <pageMargins left="0.7" right="0.7" top="0.75" bottom="0.75" header="0.3" footer="0.3"/>
  <pageSetup scale="23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679A-10E5-4C51-83FC-49420EB9B86B}">
  <dimension ref="A1:E80"/>
  <sheetViews>
    <sheetView view="pageBreakPreview" zoomScaleNormal="100" zoomScaleSheetLayoutView="100" workbookViewId="0"/>
  </sheetViews>
  <sheetFormatPr defaultColWidth="15.453125" defaultRowHeight="19.5" customHeight="1"/>
  <cols>
    <col min="1" max="1" width="68.6328125" style="55" customWidth="1"/>
    <col min="2" max="5" width="21.453125" style="55" customWidth="1"/>
    <col min="6" max="16384" width="15.453125" style="55"/>
  </cols>
  <sheetData>
    <row r="1" spans="1:5" ht="21" customHeight="1">
      <c r="A1" s="81"/>
      <c r="B1" s="76"/>
      <c r="C1" s="76"/>
    </row>
    <row r="2" spans="1:5" ht="21" customHeight="1">
      <c r="A2" s="81"/>
      <c r="B2" s="76"/>
      <c r="C2" s="76"/>
      <c r="D2" s="57"/>
      <c r="E2" s="57"/>
    </row>
    <row r="3" spans="1:5" ht="55" customHeight="1">
      <c r="A3" s="165" t="s">
        <v>93</v>
      </c>
      <c r="B3" s="166"/>
      <c r="C3" s="166"/>
      <c r="D3" s="166"/>
      <c r="E3" s="166"/>
    </row>
    <row r="4" spans="1:5" ht="21" customHeight="1">
      <c r="A4" s="159" t="s">
        <v>306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246</v>
      </c>
      <c r="C5" s="15" t="s">
        <v>259</v>
      </c>
      <c r="D5" s="15" t="s">
        <v>246</v>
      </c>
      <c r="E5" s="15" t="s">
        <v>259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133</v>
      </c>
      <c r="C7" s="16" t="s">
        <v>255</v>
      </c>
      <c r="D7" s="16" t="s">
        <v>133</v>
      </c>
      <c r="E7" s="16" t="s">
        <v>255</v>
      </c>
    </row>
    <row r="8" spans="1:5" ht="21" customHeight="1">
      <c r="A8" s="149" t="s">
        <v>329</v>
      </c>
      <c r="B8" s="10">
        <v>205.17400000000001</v>
      </c>
      <c r="C8" s="10">
        <v>4317686</v>
      </c>
      <c r="D8" s="10">
        <v>375</v>
      </c>
      <c r="E8" s="10">
        <v>1583782</v>
      </c>
    </row>
    <row r="9" spans="1:5" ht="21" customHeight="1">
      <c r="A9" s="149" t="s">
        <v>256</v>
      </c>
      <c r="B9" s="11">
        <v>6397.0929999999998</v>
      </c>
      <c r="C9" s="11">
        <v>21654077</v>
      </c>
      <c r="D9" s="11">
        <v>14493</v>
      </c>
      <c r="E9" s="11">
        <v>40625517</v>
      </c>
    </row>
    <row r="10" spans="1:5" ht="21" customHeight="1">
      <c r="A10" s="149" t="s">
        <v>330</v>
      </c>
      <c r="B10" s="10">
        <v>63659.201000000001</v>
      </c>
      <c r="C10" s="10">
        <v>249936035</v>
      </c>
      <c r="D10" s="10">
        <v>72666</v>
      </c>
      <c r="E10" s="10">
        <v>296232288</v>
      </c>
    </row>
    <row r="11" spans="1:5" ht="21" customHeight="1">
      <c r="A11" s="149" t="s">
        <v>331</v>
      </c>
      <c r="B11" s="11">
        <v>7114.8010000000004</v>
      </c>
      <c r="C11" s="11">
        <v>182822061</v>
      </c>
      <c r="D11" s="11">
        <v>13048</v>
      </c>
      <c r="E11" s="11">
        <v>274065190</v>
      </c>
    </row>
    <row r="12" spans="1:5" ht="21" customHeight="1">
      <c r="A12" s="149" t="s">
        <v>257</v>
      </c>
      <c r="B12" s="10">
        <v>5094.759</v>
      </c>
      <c r="C12" s="10">
        <v>23429107</v>
      </c>
      <c r="D12" s="10">
        <v>6840</v>
      </c>
      <c r="E12" s="10">
        <v>27704191</v>
      </c>
    </row>
    <row r="13" spans="1:5" ht="21" customHeight="1">
      <c r="A13" s="149" t="s">
        <v>332</v>
      </c>
      <c r="B13" s="11">
        <v>819.23900000000003</v>
      </c>
      <c r="C13" s="11">
        <v>5009516</v>
      </c>
      <c r="D13" s="11">
        <v>537</v>
      </c>
      <c r="E13" s="11">
        <v>6624408</v>
      </c>
    </row>
    <row r="14" spans="1:5" ht="21" customHeight="1">
      <c r="A14" s="149" t="s">
        <v>333</v>
      </c>
      <c r="B14" s="10">
        <v>3159.2080000000001</v>
      </c>
      <c r="C14" s="10">
        <v>43764669</v>
      </c>
      <c r="D14" s="10">
        <v>1311</v>
      </c>
      <c r="E14" s="10">
        <v>41610825</v>
      </c>
    </row>
    <row r="15" spans="1:5" ht="21" customHeight="1">
      <c r="A15" s="149" t="s">
        <v>334</v>
      </c>
      <c r="B15" s="11">
        <v>237.029</v>
      </c>
      <c r="C15" s="11">
        <v>4561827</v>
      </c>
      <c r="D15" s="11">
        <v>175</v>
      </c>
      <c r="E15" s="11">
        <v>4150844</v>
      </c>
    </row>
    <row r="16" spans="1:5" ht="21" customHeight="1">
      <c r="A16" s="149" t="s">
        <v>335</v>
      </c>
      <c r="B16" s="10">
        <v>76.447999999999993</v>
      </c>
      <c r="C16" s="10">
        <v>282625</v>
      </c>
      <c r="D16" s="10">
        <v>97</v>
      </c>
      <c r="E16" s="10">
        <v>546954</v>
      </c>
    </row>
    <row r="17" spans="1:5" ht="21" customHeight="1">
      <c r="A17" s="149" t="s">
        <v>172</v>
      </c>
      <c r="B17" s="21">
        <f>SUM(B8:B16)</f>
        <v>86762.952000000005</v>
      </c>
      <c r="C17" s="21">
        <f t="shared" ref="C17:E17" si="0">SUM(C8:C16)</f>
        <v>535777603</v>
      </c>
      <c r="D17" s="21">
        <f t="shared" si="0"/>
        <v>109542</v>
      </c>
      <c r="E17" s="21">
        <f t="shared" si="0"/>
        <v>693143999</v>
      </c>
    </row>
    <row r="18" spans="1:5" ht="21" customHeight="1">
      <c r="A18" s="130" t="s">
        <v>258</v>
      </c>
      <c r="B18" s="199"/>
      <c r="C18" s="199"/>
      <c r="D18" s="191" t="s">
        <v>129</v>
      </c>
      <c r="E18" s="191"/>
    </row>
    <row r="19" spans="1:5" ht="21" customHeight="1"/>
    <row r="20" spans="1:5" ht="21" customHeight="1"/>
    <row r="21" spans="1:5" ht="21" customHeight="1"/>
    <row r="22" spans="1:5" ht="21" customHeight="1"/>
    <row r="23" spans="1:5" ht="21" customHeight="1"/>
    <row r="24" spans="1:5" ht="21" customHeight="1"/>
    <row r="25" spans="1:5" ht="21" customHeight="1"/>
    <row r="26" spans="1:5" ht="21" customHeight="1"/>
    <row r="27" spans="1:5" ht="21" customHeight="1"/>
    <row r="28" spans="1:5" ht="21" customHeight="1"/>
    <row r="29" spans="1:5" ht="21" customHeight="1"/>
    <row r="30" spans="1:5" ht="21" customHeight="1"/>
    <row r="31" spans="1:5" ht="21" customHeight="1"/>
    <row r="32" spans="1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'Index'!A1" display="العودة إلى الفهرس" xr:uid="{5C05BC8B-428B-4EED-B792-2380849128E2}"/>
  </hyperlinks>
  <pageMargins left="0.7" right="0.7" top="0.75" bottom="0.75" header="0.3" footer="0.3"/>
  <pageSetup scale="3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D385-586D-4054-A62A-B7E240065442}">
  <dimension ref="A1:F80"/>
  <sheetViews>
    <sheetView view="pageBreakPreview" zoomScaleNormal="100" zoomScaleSheetLayoutView="100" workbookViewId="0"/>
  </sheetViews>
  <sheetFormatPr defaultColWidth="15.453125" defaultRowHeight="19.5" customHeight="1"/>
  <cols>
    <col min="1" max="1" width="61.453125" style="55" customWidth="1"/>
    <col min="2" max="4" width="21.453125" style="55" customWidth="1"/>
    <col min="5" max="5" width="15.453125" style="55"/>
    <col min="6" max="6" width="17.26953125" style="55" bestFit="1" customWidth="1"/>
    <col min="7" max="16384" width="15.453125" style="55"/>
  </cols>
  <sheetData>
    <row r="1" spans="1:6" ht="19.5" customHeight="1">
      <c r="A1" s="81"/>
      <c r="B1" s="81"/>
      <c r="C1" s="76"/>
    </row>
    <row r="2" spans="1:6" ht="19.5" customHeight="1">
      <c r="A2" s="81"/>
      <c r="B2" s="81"/>
      <c r="C2" s="76"/>
    </row>
    <row r="3" spans="1:6" ht="55" customHeight="1">
      <c r="A3" s="173" t="s">
        <v>95</v>
      </c>
      <c r="B3" s="174"/>
      <c r="C3" s="174"/>
    </row>
    <row r="4" spans="1:6" ht="21" customHeight="1">
      <c r="A4" s="159" t="s">
        <v>260</v>
      </c>
      <c r="B4" s="159" t="s">
        <v>131</v>
      </c>
      <c r="C4" s="16">
        <v>2023</v>
      </c>
    </row>
    <row r="5" spans="1:6" ht="21" customHeight="1">
      <c r="A5" s="161"/>
      <c r="B5" s="161"/>
      <c r="C5" s="16" t="s">
        <v>261</v>
      </c>
    </row>
    <row r="6" spans="1:6" ht="21" customHeight="1">
      <c r="A6" s="9" t="s">
        <v>336</v>
      </c>
      <c r="B6" s="159" t="s">
        <v>132</v>
      </c>
      <c r="C6" s="10">
        <v>5699626</v>
      </c>
      <c r="D6" s="85"/>
      <c r="E6" s="86"/>
      <c r="F6" s="87"/>
    </row>
    <row r="7" spans="1:6" ht="21" customHeight="1">
      <c r="A7" s="16" t="s">
        <v>337</v>
      </c>
      <c r="B7" s="161"/>
      <c r="C7" s="11">
        <v>192546395</v>
      </c>
      <c r="D7" s="80"/>
    </row>
    <row r="8" spans="1:6" ht="21" customHeight="1">
      <c r="A8" s="9" t="s">
        <v>95</v>
      </c>
      <c r="B8" s="9" t="s">
        <v>262</v>
      </c>
      <c r="C8" s="82">
        <f>C6/C7</f>
        <v>2.960131245251307E-2</v>
      </c>
    </row>
    <row r="9" spans="1:6" ht="21" customHeight="1">
      <c r="A9" s="200" t="s">
        <v>263</v>
      </c>
      <c r="B9" s="201"/>
      <c r="C9" s="201"/>
    </row>
    <row r="10" spans="1:6" ht="21" customHeight="1">
      <c r="A10" s="200" t="s">
        <v>264</v>
      </c>
      <c r="B10" s="201"/>
      <c r="C10" s="57"/>
    </row>
    <row r="11" spans="1:6" ht="21" customHeight="1">
      <c r="A11" s="200" t="s">
        <v>265</v>
      </c>
      <c r="B11" s="201"/>
      <c r="C11" s="129" t="s">
        <v>129</v>
      </c>
    </row>
    <row r="12" spans="1:6" ht="21" customHeight="1"/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10:B10"/>
    <mergeCell ref="A11:B11"/>
    <mergeCell ref="A3:C3"/>
    <mergeCell ref="B6:B7"/>
    <mergeCell ref="A4:A5"/>
    <mergeCell ref="B4:B5"/>
    <mergeCell ref="A9:C9"/>
  </mergeCells>
  <hyperlinks>
    <hyperlink ref="C11" location="'Index'!A1" display="العودة إلى الفهرس" xr:uid="{4555BF9D-8543-4D8B-B4DF-AF59C4E8C57A}"/>
  </hyperlinks>
  <pageMargins left="0.7" right="0.7" top="0.75" bottom="0.75" header="0.3" footer="0.3"/>
  <pageSetup scale="7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E5F-AD4A-4486-99DC-8E350FD4EA33}">
  <dimension ref="A1:C80"/>
  <sheetViews>
    <sheetView view="pageBreakPreview" zoomScaleNormal="100" zoomScaleSheetLayoutView="100" workbookViewId="0"/>
  </sheetViews>
  <sheetFormatPr defaultColWidth="15.453125" defaultRowHeight="19.5" customHeight="1"/>
  <cols>
    <col min="1" max="1" width="61.453125" style="55" customWidth="1"/>
    <col min="2" max="4" width="21.453125" style="55" customWidth="1"/>
    <col min="5" max="16384" width="15.453125" style="55"/>
  </cols>
  <sheetData>
    <row r="1" spans="1:3" ht="19.5" customHeight="1">
      <c r="A1" s="81"/>
      <c r="B1" s="81"/>
      <c r="C1" s="76"/>
    </row>
    <row r="2" spans="1:3" ht="19.5" customHeight="1">
      <c r="A2" s="81"/>
      <c r="B2" s="81"/>
      <c r="C2" s="76"/>
    </row>
    <row r="3" spans="1:3" ht="55" customHeight="1">
      <c r="A3" s="173" t="s">
        <v>97</v>
      </c>
      <c r="B3" s="174"/>
      <c r="C3" s="174"/>
    </row>
    <row r="4" spans="1:3" ht="21" customHeight="1">
      <c r="A4" s="159" t="s">
        <v>260</v>
      </c>
      <c r="B4" s="159" t="s">
        <v>131</v>
      </c>
      <c r="C4" s="16">
        <v>2023</v>
      </c>
    </row>
    <row r="5" spans="1:3" ht="21" customHeight="1">
      <c r="A5" s="161"/>
      <c r="B5" s="161"/>
      <c r="C5" s="16" t="s">
        <v>261</v>
      </c>
    </row>
    <row r="6" spans="1:3" ht="21" customHeight="1">
      <c r="A6" s="16" t="s">
        <v>338</v>
      </c>
      <c r="B6" s="159" t="s">
        <v>132</v>
      </c>
      <c r="C6" s="10">
        <v>1676642</v>
      </c>
    </row>
    <row r="7" spans="1:3" ht="21" customHeight="1">
      <c r="A7" s="16" t="s">
        <v>337</v>
      </c>
      <c r="B7" s="161"/>
      <c r="C7" s="11">
        <v>192546395</v>
      </c>
    </row>
    <row r="8" spans="1:3" ht="21" customHeight="1">
      <c r="A8" s="16" t="s">
        <v>339</v>
      </c>
      <c r="B8" s="9" t="s">
        <v>262</v>
      </c>
      <c r="C8" s="82">
        <f>C6/C7</f>
        <v>8.70772989543637E-3</v>
      </c>
    </row>
    <row r="9" spans="1:3" ht="21" customHeight="1">
      <c r="A9" s="200" t="s">
        <v>266</v>
      </c>
      <c r="B9" s="201"/>
      <c r="C9" s="201"/>
    </row>
    <row r="10" spans="1:3" ht="21" customHeight="1">
      <c r="A10" s="131" t="s">
        <v>264</v>
      </c>
      <c r="B10" s="103"/>
      <c r="C10" s="132"/>
    </row>
    <row r="11" spans="1:3" ht="21" customHeight="1">
      <c r="A11" s="131" t="s">
        <v>267</v>
      </c>
      <c r="B11" s="57"/>
      <c r="C11" s="129" t="s">
        <v>129</v>
      </c>
    </row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5">
    <mergeCell ref="A3:C3"/>
    <mergeCell ref="B6:B7"/>
    <mergeCell ref="A4:A5"/>
    <mergeCell ref="B4:B5"/>
    <mergeCell ref="A9:C9"/>
  </mergeCells>
  <hyperlinks>
    <hyperlink ref="C11" location="'Index'!A1" display="العودة إلى الفهرس" xr:uid="{E95CC916-088A-4582-AD03-D311FD800730}"/>
  </hyperlinks>
  <pageMargins left="0.7" right="0.7" top="0.75" bottom="0.75" header="0.3" footer="0.3"/>
  <pageSetup scale="73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010D-A9DB-480B-8716-67BF3BB56698}">
  <dimension ref="A1:C80"/>
  <sheetViews>
    <sheetView view="pageBreakPreview" zoomScaleNormal="100" zoomScaleSheetLayoutView="100" workbookViewId="0"/>
  </sheetViews>
  <sheetFormatPr defaultColWidth="15.453125" defaultRowHeight="19.5" customHeight="1"/>
  <cols>
    <col min="1" max="1" width="61.453125" style="55" customWidth="1"/>
    <col min="2" max="4" width="21.453125" style="55" customWidth="1"/>
    <col min="5" max="16384" width="15.453125" style="55"/>
  </cols>
  <sheetData>
    <row r="1" spans="1:3" ht="19.5" customHeight="1">
      <c r="A1" s="81"/>
      <c r="B1" s="81"/>
      <c r="C1" s="76"/>
    </row>
    <row r="2" spans="1:3" ht="19.5" customHeight="1">
      <c r="A2" s="81"/>
      <c r="B2" s="81"/>
      <c r="C2" s="76"/>
    </row>
    <row r="3" spans="1:3" ht="55" customHeight="1">
      <c r="A3" s="173" t="s">
        <v>99</v>
      </c>
      <c r="B3" s="174"/>
      <c r="C3" s="174"/>
    </row>
    <row r="4" spans="1:3" ht="21" customHeight="1">
      <c r="A4" s="159" t="s">
        <v>260</v>
      </c>
      <c r="B4" s="159" t="s">
        <v>131</v>
      </c>
      <c r="C4" s="16">
        <v>2023</v>
      </c>
    </row>
    <row r="5" spans="1:3" ht="21" customHeight="1">
      <c r="A5" s="161"/>
      <c r="B5" s="161"/>
      <c r="C5" s="16" t="s">
        <v>261</v>
      </c>
    </row>
    <row r="6" spans="1:3" ht="21" customHeight="1">
      <c r="A6" s="16" t="s">
        <v>340</v>
      </c>
      <c r="B6" s="159" t="s">
        <v>132</v>
      </c>
      <c r="C6" s="10">
        <v>1676642</v>
      </c>
    </row>
    <row r="7" spans="1:3" ht="21" customHeight="1">
      <c r="A7" s="16" t="s">
        <v>341</v>
      </c>
      <c r="B7" s="161"/>
      <c r="C7" s="11">
        <v>5699626</v>
      </c>
    </row>
    <row r="8" spans="1:3" ht="21" customHeight="1">
      <c r="A8" s="16" t="s">
        <v>342</v>
      </c>
      <c r="B8" s="9" t="s">
        <v>262</v>
      </c>
      <c r="C8" s="82">
        <f>C6/C7</f>
        <v>0.29416702078346896</v>
      </c>
    </row>
    <row r="9" spans="1:3" ht="21" customHeight="1">
      <c r="A9" s="202" t="s">
        <v>268</v>
      </c>
      <c r="B9" s="203"/>
      <c r="C9" s="134"/>
    </row>
    <row r="10" spans="1:3" ht="21" customHeight="1">
      <c r="A10" s="204" t="s">
        <v>269</v>
      </c>
      <c r="B10" s="205"/>
      <c r="C10" s="205"/>
    </row>
    <row r="11" spans="1:3" ht="21" customHeight="1">
      <c r="A11" s="202" t="s">
        <v>270</v>
      </c>
      <c r="B11" s="203"/>
      <c r="C11" s="129" t="s">
        <v>129</v>
      </c>
    </row>
    <row r="12" spans="1:3" ht="21" customHeight="1">
      <c r="C12" s="135"/>
    </row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7">
    <mergeCell ref="A11:B11"/>
    <mergeCell ref="A3:C3"/>
    <mergeCell ref="B6:B7"/>
    <mergeCell ref="A4:A5"/>
    <mergeCell ref="B4:B5"/>
    <mergeCell ref="A9:B9"/>
    <mergeCell ref="A10:C10"/>
  </mergeCells>
  <hyperlinks>
    <hyperlink ref="C11" location="'Index'!A1" display="العودة إلى الفهرس" xr:uid="{13A8A24E-4701-4458-9890-405912AE624E}"/>
  </hyperlinks>
  <pageMargins left="0.7" right="0.7" top="0.75" bottom="0.75" header="0.3" footer="0.3"/>
  <pageSetup scale="75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B14A-0819-4109-BE07-17A75BC2B1D5}">
  <dimension ref="A1:C80"/>
  <sheetViews>
    <sheetView view="pageBreakPreview" zoomScaleNormal="100" zoomScaleSheetLayoutView="100" workbookViewId="0"/>
  </sheetViews>
  <sheetFormatPr defaultColWidth="8.7265625" defaultRowHeight="19.5" customHeight="1"/>
  <cols>
    <col min="1" max="1" width="61.453125" style="55" customWidth="1"/>
    <col min="2" max="4" width="21.453125" style="55" customWidth="1"/>
    <col min="5" max="16384" width="8.7265625" style="55"/>
  </cols>
  <sheetData>
    <row r="1" spans="1:3" ht="20.5">
      <c r="A1" s="81"/>
      <c r="B1" s="81"/>
      <c r="C1" s="76"/>
    </row>
    <row r="2" spans="1:3" ht="20.5">
      <c r="A2" s="81"/>
      <c r="B2" s="81"/>
      <c r="C2" s="76"/>
    </row>
    <row r="3" spans="1:3" ht="55" customHeight="1">
      <c r="A3" s="206" t="s">
        <v>101</v>
      </c>
      <c r="B3" s="174"/>
      <c r="C3" s="174"/>
    </row>
    <row r="4" spans="1:3" ht="21" customHeight="1">
      <c r="A4" s="159" t="s">
        <v>260</v>
      </c>
      <c r="B4" s="159" t="s">
        <v>131</v>
      </c>
      <c r="C4" s="16">
        <v>2023</v>
      </c>
    </row>
    <row r="5" spans="1:3" ht="21" customHeight="1">
      <c r="A5" s="161"/>
      <c r="B5" s="161"/>
      <c r="C5" s="16" t="s">
        <v>271</v>
      </c>
    </row>
    <row r="6" spans="1:3" ht="21" customHeight="1">
      <c r="A6" s="16" t="s">
        <v>338</v>
      </c>
      <c r="B6" s="15" t="s">
        <v>132</v>
      </c>
      <c r="C6" s="10">
        <v>1676642</v>
      </c>
    </row>
    <row r="7" spans="1:3" ht="21" customHeight="1">
      <c r="A7" s="16" t="s">
        <v>343</v>
      </c>
      <c r="B7" s="15" t="s">
        <v>272</v>
      </c>
      <c r="C7" s="11">
        <v>33702731</v>
      </c>
    </row>
    <row r="8" spans="1:3" ht="21" customHeight="1">
      <c r="A8" s="16" t="s">
        <v>344</v>
      </c>
      <c r="B8" s="9" t="s">
        <v>262</v>
      </c>
      <c r="C8" s="82">
        <f>C6/C7</f>
        <v>4.9747956627016365E-2</v>
      </c>
    </row>
    <row r="9" spans="1:3" ht="21" customHeight="1">
      <c r="A9" s="202" t="s">
        <v>268</v>
      </c>
      <c r="B9" s="203"/>
      <c r="C9" s="203"/>
    </row>
    <row r="10" spans="1:3" ht="21" customHeight="1">
      <c r="A10" s="131" t="s">
        <v>264</v>
      </c>
      <c r="B10" s="81"/>
      <c r="C10" s="136" t="s">
        <v>129</v>
      </c>
    </row>
    <row r="11" spans="1:3" ht="21" customHeight="1">
      <c r="A11" s="133" t="s">
        <v>273</v>
      </c>
    </row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4">
    <mergeCell ref="A3:C3"/>
    <mergeCell ref="A4:A5"/>
    <mergeCell ref="B4:B5"/>
    <mergeCell ref="A9:C9"/>
  </mergeCells>
  <hyperlinks>
    <hyperlink ref="C10" location="'Index'!A1" display="العودة إلى الفهرس" xr:uid="{DD238D6F-326A-46C6-BDC0-3560E0DAB246}"/>
  </hyperlinks>
  <pageMargins left="0.7" right="0.7" top="0.75" bottom="0.75" header="0.3" footer="0.3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3F04-948F-44E0-A9BF-BF1EFC0282CC}">
  <dimension ref="A1:G22"/>
  <sheetViews>
    <sheetView view="pageBreakPreview" zoomScaleNormal="100" zoomScaleSheetLayoutView="100" workbookViewId="0">
      <selection activeCell="K4" sqref="K4"/>
    </sheetView>
  </sheetViews>
  <sheetFormatPr defaultColWidth="10.453125" defaultRowHeight="21" customHeight="1"/>
  <cols>
    <col min="1" max="9" width="21.453125" customWidth="1"/>
  </cols>
  <sheetData>
    <row r="1" spans="1:7" s="105" customFormat="1" ht="21" customHeight="1"/>
    <row r="2" spans="1:7" ht="21" customHeight="1">
      <c r="A2" s="105"/>
      <c r="B2" s="105"/>
      <c r="C2" s="105"/>
      <c r="D2" s="105"/>
      <c r="E2" s="105"/>
      <c r="F2" s="105"/>
      <c r="G2" s="105"/>
    </row>
    <row r="3" spans="1:7" s="8" customFormat="1" ht="55" customHeight="1">
      <c r="A3" s="165" t="s">
        <v>6</v>
      </c>
      <c r="B3" s="166"/>
      <c r="C3" s="166"/>
      <c r="D3" s="166"/>
      <c r="E3" s="166"/>
      <c r="F3" s="166"/>
      <c r="G3" s="166"/>
    </row>
    <row r="4" spans="1:7" s="8" customFormat="1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280</v>
      </c>
      <c r="C5" s="15" t="s">
        <v>130</v>
      </c>
      <c r="D5" s="15" t="s">
        <v>282</v>
      </c>
      <c r="E5" s="15" t="s">
        <v>280</v>
      </c>
      <c r="F5" s="15" t="s">
        <v>130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132</v>
      </c>
      <c r="C7" s="164"/>
      <c r="D7" s="9" t="s">
        <v>133</v>
      </c>
      <c r="E7" s="162" t="s">
        <v>132</v>
      </c>
      <c r="F7" s="164"/>
      <c r="G7" s="9" t="s">
        <v>133</v>
      </c>
    </row>
    <row r="8" spans="1:7" ht="21" customHeight="1">
      <c r="A8" s="9" t="s">
        <v>134</v>
      </c>
      <c r="B8" s="10">
        <v>47688.778595066731</v>
      </c>
      <c r="C8" s="10">
        <v>46782.691801760469</v>
      </c>
      <c r="D8" s="10">
        <v>304087.49671144306</v>
      </c>
      <c r="E8" s="10">
        <v>37707.924953166599</v>
      </c>
      <c r="F8" s="10">
        <v>37661.228889848302</v>
      </c>
      <c r="G8" s="10">
        <v>225967.37333908901</v>
      </c>
    </row>
    <row r="9" spans="1:7" ht="21" customHeight="1">
      <c r="A9" s="9" t="s">
        <v>135</v>
      </c>
      <c r="B9" s="11">
        <v>3697.1703074400016</v>
      </c>
      <c r="C9" s="11">
        <v>3674.9872855953618</v>
      </c>
      <c r="D9" s="11">
        <v>18374.936427976809</v>
      </c>
      <c r="E9" s="11">
        <v>3697.1703074400002</v>
      </c>
      <c r="F9" s="11">
        <v>3676.1718703352499</v>
      </c>
      <c r="G9" s="11">
        <v>18380.859351676201</v>
      </c>
    </row>
    <row r="10" spans="1:7" ht="21" customHeight="1">
      <c r="A10" s="9" t="s">
        <v>136</v>
      </c>
      <c r="B10" s="10">
        <v>805.93062761000908</v>
      </c>
      <c r="C10" s="10">
        <v>789.81201505780894</v>
      </c>
      <c r="D10" s="10">
        <v>3949.0600752890446</v>
      </c>
      <c r="E10" s="10">
        <v>805.93062761000897</v>
      </c>
      <c r="F10" s="10">
        <v>804.01830575826295</v>
      </c>
      <c r="G10" s="10">
        <v>4020.0915287913199</v>
      </c>
    </row>
    <row r="11" spans="1:7" ht="21" customHeight="1">
      <c r="A11" s="9" t="s">
        <v>137</v>
      </c>
      <c r="B11" s="11">
        <v>34444.434392390038</v>
      </c>
      <c r="C11" s="11">
        <v>34065.545614073744</v>
      </c>
      <c r="D11" s="11">
        <v>215975.55919322756</v>
      </c>
      <c r="E11" s="11">
        <v>25887.68</v>
      </c>
      <c r="F11" s="11">
        <v>25858.410726185099</v>
      </c>
      <c r="G11" s="11">
        <v>178589.270427968</v>
      </c>
    </row>
    <row r="12" spans="1:7" ht="21" customHeight="1">
      <c r="A12" s="9" t="s">
        <v>138</v>
      </c>
      <c r="B12" s="10">
        <v>6749.0631818304028</v>
      </c>
      <c r="C12" s="10">
        <v>6553.3403495573202</v>
      </c>
      <c r="D12" s="10">
        <v>36829.772764512149</v>
      </c>
      <c r="E12" s="10">
        <v>18242.560000000001</v>
      </c>
      <c r="F12" s="10">
        <v>18220.441945976701</v>
      </c>
      <c r="G12" s="10">
        <v>108882.052990137</v>
      </c>
    </row>
    <row r="13" spans="1:7" ht="21" customHeight="1">
      <c r="A13" s="9" t="s">
        <v>139</v>
      </c>
      <c r="B13" s="11">
        <v>8353.0592515131757</v>
      </c>
      <c r="C13" s="11">
        <v>8261.1755997465316</v>
      </c>
      <c r="D13" s="11">
        <v>41305.877998732656</v>
      </c>
      <c r="E13" s="11">
        <v>8353.0592515131702</v>
      </c>
      <c r="F13" s="11">
        <v>8289.8346493432691</v>
      </c>
      <c r="G13" s="11">
        <v>41449.173246716397</v>
      </c>
    </row>
    <row r="14" spans="1:7" ht="21" customHeight="1">
      <c r="A14" s="9" t="s">
        <v>140</v>
      </c>
      <c r="B14" s="10">
        <v>14483.994176117811</v>
      </c>
      <c r="C14" s="10">
        <v>14353.638228532751</v>
      </c>
      <c r="D14" s="10">
        <v>94016.33039688952</v>
      </c>
      <c r="E14" s="10">
        <v>10183.040000000001</v>
      </c>
      <c r="F14" s="10">
        <v>9998.7232544504204</v>
      </c>
      <c r="G14" s="10">
        <v>72990.679757488106</v>
      </c>
    </row>
    <row r="15" spans="1:7" ht="21" customHeight="1">
      <c r="A15" s="9" t="s">
        <v>141</v>
      </c>
      <c r="B15" s="11">
        <v>28342.100358241954</v>
      </c>
      <c r="C15" s="11">
        <v>27803.600451435359</v>
      </c>
      <c r="D15" s="11">
        <v>180723.40293432985</v>
      </c>
      <c r="E15" s="11">
        <v>26453.213302864398</v>
      </c>
      <c r="F15" s="11">
        <v>26300.9584425141</v>
      </c>
      <c r="G15" s="11">
        <v>186276.46674878799</v>
      </c>
    </row>
    <row r="16" spans="1:7" ht="21" customHeight="1">
      <c r="A16" s="9" t="s">
        <v>142</v>
      </c>
      <c r="B16" s="10">
        <v>0.8</v>
      </c>
      <c r="C16" s="10">
        <v>0.76879999999999993</v>
      </c>
      <c r="D16" s="10">
        <v>3.7286799999999998</v>
      </c>
      <c r="E16" s="10">
        <v>0.8</v>
      </c>
      <c r="F16" s="10">
        <v>0.76800000000000002</v>
      </c>
      <c r="G16" s="10">
        <v>3.88</v>
      </c>
    </row>
    <row r="17" spans="1:7" ht="21" customHeight="1">
      <c r="A17" s="9" t="s">
        <v>143</v>
      </c>
      <c r="B17" s="11">
        <v>10517.93294525995</v>
      </c>
      <c r="C17" s="11">
        <v>10244.466688683191</v>
      </c>
      <c r="D17" s="11">
        <v>61466.800132099146</v>
      </c>
      <c r="E17" s="11">
        <v>10517.932945259899</v>
      </c>
      <c r="F17" s="11">
        <v>10505.9079541832</v>
      </c>
      <c r="G17" s="11">
        <v>63000.936787558399</v>
      </c>
    </row>
    <row r="18" spans="1:7" ht="21" customHeight="1">
      <c r="A18" s="9" t="s">
        <v>144</v>
      </c>
      <c r="B18" s="10">
        <v>404.79431472350473</v>
      </c>
      <c r="C18" s="10">
        <v>389.00733644928806</v>
      </c>
      <c r="D18" s="10">
        <v>1571.5896392551238</v>
      </c>
      <c r="E18" s="10">
        <v>404.79431472350399</v>
      </c>
      <c r="F18" s="10">
        <v>400.54941617498599</v>
      </c>
      <c r="G18" s="10">
        <v>2036.4333594416</v>
      </c>
    </row>
    <row r="19" spans="1:7" ht="21" customHeight="1">
      <c r="A19" s="9" t="s">
        <v>145</v>
      </c>
      <c r="B19" s="11">
        <v>326.50734688466144</v>
      </c>
      <c r="C19" s="11">
        <v>318.01815586566028</v>
      </c>
      <c r="D19" s="11">
        <v>1774.5413097303845</v>
      </c>
      <c r="E19" s="11">
        <v>326.50734688466099</v>
      </c>
      <c r="F19" s="11">
        <v>324.29048000620401</v>
      </c>
      <c r="G19" s="11">
        <v>1816.0266880347399</v>
      </c>
    </row>
    <row r="20" spans="1:7" ht="21" customHeight="1">
      <c r="A20" s="9" t="s">
        <v>146</v>
      </c>
      <c r="B20" s="10">
        <v>54287.9045803876</v>
      </c>
      <c r="C20" s="10">
        <v>54016.465057485664</v>
      </c>
      <c r="D20" s="10">
        <v>354348.01077710598</v>
      </c>
      <c r="E20" s="10">
        <v>37873.919999999998</v>
      </c>
      <c r="F20" s="10">
        <v>37791.737886978503</v>
      </c>
      <c r="G20" s="10">
        <v>283139.26499645598</v>
      </c>
    </row>
    <row r="21" spans="1:7" ht="21" customHeight="1">
      <c r="A21" s="9" t="s">
        <v>147</v>
      </c>
      <c r="B21" s="13">
        <v>210102.47007746599</v>
      </c>
      <c r="C21" s="13">
        <v>207253.51738424314</v>
      </c>
      <c r="D21" s="13">
        <v>1314427.1070405911</v>
      </c>
      <c r="E21" s="13">
        <v>180454.53304946225</v>
      </c>
      <c r="F21" s="13">
        <v>179833.0418217543</v>
      </c>
      <c r="G21" s="13">
        <v>1186552.5092221447</v>
      </c>
    </row>
    <row r="22" spans="1:7" ht="21" customHeight="1">
      <c r="A22" s="157" t="s">
        <v>148</v>
      </c>
      <c r="B22" s="158"/>
      <c r="G22" s="129" t="s">
        <v>129</v>
      </c>
    </row>
  </sheetData>
  <mergeCells count="8">
    <mergeCell ref="A22:B22"/>
    <mergeCell ref="A3:G3"/>
    <mergeCell ref="A4:A7"/>
    <mergeCell ref="B4:D4"/>
    <mergeCell ref="E4:G4"/>
    <mergeCell ref="B6:G6"/>
    <mergeCell ref="B7:C7"/>
    <mergeCell ref="E7:F7"/>
  </mergeCells>
  <hyperlinks>
    <hyperlink ref="G22" location="'Index'!A1" display="العودة إلى الفهرس" xr:uid="{DACB408A-C6CE-46CF-A253-3E20E1C3031E}"/>
  </hyperlinks>
  <pageMargins left="0.7" right="0.7" top="0.75" bottom="0.75" header="0.3" footer="0.3"/>
  <pageSetup scale="53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CDAD-DF2C-44EC-A52A-246B5C4E50F9}">
  <dimension ref="A1:C81"/>
  <sheetViews>
    <sheetView view="pageBreakPreview" zoomScaleNormal="100" zoomScaleSheetLayoutView="100" workbookViewId="0"/>
  </sheetViews>
  <sheetFormatPr defaultColWidth="8.7265625" defaultRowHeight="19.5" customHeight="1"/>
  <cols>
    <col min="1" max="1" width="61.453125" style="55" customWidth="1"/>
    <col min="2" max="2" width="21.453125" style="55" customWidth="1"/>
    <col min="3" max="3" width="28.26953125" style="55" customWidth="1"/>
    <col min="4" max="4" width="21.453125" style="55" customWidth="1"/>
    <col min="5" max="16384" width="8.7265625" style="55"/>
  </cols>
  <sheetData>
    <row r="1" spans="1:3" ht="20.5">
      <c r="A1" s="81"/>
      <c r="B1" s="81"/>
      <c r="C1" s="81"/>
    </row>
    <row r="2" spans="1:3" ht="20.5">
      <c r="A2" s="81"/>
      <c r="B2" s="81"/>
      <c r="C2" s="81"/>
    </row>
    <row r="3" spans="1:3" ht="55" customHeight="1">
      <c r="A3" s="206" t="s">
        <v>103</v>
      </c>
      <c r="B3" s="174"/>
      <c r="C3" s="174"/>
    </row>
    <row r="4" spans="1:3" ht="21" customHeight="1">
      <c r="A4" s="15" t="s">
        <v>239</v>
      </c>
      <c r="B4" s="15" t="s">
        <v>131</v>
      </c>
      <c r="C4" s="15" t="s">
        <v>301</v>
      </c>
    </row>
    <row r="5" spans="1:3" ht="21" customHeight="1">
      <c r="A5" s="9">
        <v>2023</v>
      </c>
      <c r="B5" s="15" t="s">
        <v>274</v>
      </c>
      <c r="C5" s="11">
        <v>141072031</v>
      </c>
    </row>
    <row r="6" spans="1:3" ht="21" customHeight="1">
      <c r="A6" s="9" t="s">
        <v>354</v>
      </c>
      <c r="B6" s="15" t="s">
        <v>274</v>
      </c>
      <c r="C6" s="151">
        <v>148087446.58157033</v>
      </c>
    </row>
    <row r="7" spans="1:3" ht="21" customHeight="1">
      <c r="A7" s="130" t="s">
        <v>355</v>
      </c>
      <c r="B7" s="93"/>
      <c r="C7" s="93"/>
    </row>
    <row r="8" spans="1:3" ht="21" customHeight="1">
      <c r="A8" s="130" t="s">
        <v>258</v>
      </c>
      <c r="B8" s="93"/>
      <c r="C8" s="136" t="s">
        <v>129</v>
      </c>
    </row>
    <row r="9" spans="1:3" ht="21" customHeight="1"/>
    <row r="10" spans="1:3" ht="21" customHeight="1"/>
    <row r="11" spans="1:3" ht="21" customHeight="1"/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</sheetData>
  <mergeCells count="1">
    <mergeCell ref="A3:C3"/>
  </mergeCells>
  <hyperlinks>
    <hyperlink ref="C8" location="'Index'!A1" display="العودة إلى الفهرس" xr:uid="{94112A63-29D2-4516-A057-13ECF2C4080B}"/>
  </hyperlinks>
  <pageMargins left="0.7" right="0.7" top="0.75" bottom="0.75" header="0.3" footer="0.3"/>
  <pageSetup scale="63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8973-1B74-4792-BB9A-8E7E47E4129D}">
  <dimension ref="A1:C80"/>
  <sheetViews>
    <sheetView view="pageBreakPreview" zoomScaleNormal="100" zoomScaleSheetLayoutView="100" workbookViewId="0"/>
  </sheetViews>
  <sheetFormatPr defaultColWidth="8.7265625" defaultRowHeight="19.5" customHeight="1"/>
  <cols>
    <col min="1" max="1" width="61.453125" style="55" customWidth="1"/>
    <col min="2" max="2" width="21.453125" style="55" customWidth="1"/>
    <col min="3" max="3" width="30.08984375" style="55" bestFit="1" customWidth="1"/>
    <col min="4" max="4" width="21.453125" style="55" customWidth="1"/>
    <col min="5" max="16384" width="8.7265625" style="55"/>
  </cols>
  <sheetData>
    <row r="1" spans="1:3" ht="20.5">
      <c r="A1" s="81"/>
      <c r="B1" s="81"/>
      <c r="C1" s="76"/>
    </row>
    <row r="2" spans="1:3" ht="20.5">
      <c r="A2" s="81"/>
      <c r="B2" s="81"/>
      <c r="C2" s="76"/>
    </row>
    <row r="3" spans="1:3" ht="55" customHeight="1">
      <c r="A3" s="206" t="s">
        <v>105</v>
      </c>
      <c r="B3" s="174"/>
      <c r="C3" s="174"/>
    </row>
    <row r="4" spans="1:3" ht="21" customHeight="1">
      <c r="A4" s="159" t="s">
        <v>260</v>
      </c>
      <c r="B4" s="159" t="s">
        <v>131</v>
      </c>
      <c r="C4" s="15">
        <v>2023</v>
      </c>
    </row>
    <row r="5" spans="1:3" ht="21" customHeight="1">
      <c r="A5" s="161"/>
      <c r="B5" s="161"/>
      <c r="C5" s="15" t="s">
        <v>303</v>
      </c>
    </row>
    <row r="6" spans="1:3" ht="21" customHeight="1">
      <c r="A6" s="9" t="s">
        <v>345</v>
      </c>
      <c r="B6" s="9" t="s">
        <v>275</v>
      </c>
      <c r="C6" s="10">
        <v>141072031</v>
      </c>
    </row>
    <row r="7" spans="1:3" ht="21" customHeight="1">
      <c r="A7" s="16" t="s">
        <v>346</v>
      </c>
      <c r="B7" s="9" t="s">
        <v>132</v>
      </c>
      <c r="C7" s="11">
        <v>5699626</v>
      </c>
    </row>
    <row r="8" spans="1:3" ht="21" customHeight="1">
      <c r="A8" s="9" t="s">
        <v>302</v>
      </c>
      <c r="B8" s="9" t="s">
        <v>276</v>
      </c>
      <c r="C8" s="83">
        <f>C6*1000/C7</f>
        <v>24751.103142557073</v>
      </c>
    </row>
    <row r="9" spans="1:3" ht="21" customHeight="1">
      <c r="A9" s="202" t="s">
        <v>263</v>
      </c>
      <c r="B9" s="203"/>
      <c r="C9" s="203"/>
    </row>
    <row r="10" spans="1:3" ht="21" customHeight="1">
      <c r="A10" s="131" t="s">
        <v>264</v>
      </c>
      <c r="B10" s="57"/>
      <c r="C10" s="136" t="s">
        <v>129</v>
      </c>
    </row>
    <row r="11" spans="1:3" ht="21" customHeight="1"/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4">
    <mergeCell ref="A3:C3"/>
    <mergeCell ref="B4:B5"/>
    <mergeCell ref="A4:A5"/>
    <mergeCell ref="A9:C9"/>
  </mergeCells>
  <hyperlinks>
    <hyperlink ref="C10" location="'Index'!A1" display="العودة إلى الفهرس" xr:uid="{E82C31F5-CB5C-44A7-98CB-D73DDD836E51}"/>
  </hyperlinks>
  <pageMargins left="0.7" right="0.7" top="0.75" bottom="0.75" header="0.3" footer="0.3"/>
  <pageSetup scale="74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78FA-80CB-4CE8-8733-143A998A176A}">
  <dimension ref="A1:H80"/>
  <sheetViews>
    <sheetView tabSelected="1" view="pageBreakPreview" zoomScaleNormal="100" zoomScaleSheetLayoutView="100" workbookViewId="0">
      <selection activeCell="F20" sqref="F20"/>
    </sheetView>
  </sheetViews>
  <sheetFormatPr defaultColWidth="8.7265625" defaultRowHeight="19"/>
  <cols>
    <col min="1" max="7" width="21.453125" style="20" customWidth="1"/>
    <col min="8" max="16384" width="8.7265625" style="20"/>
  </cols>
  <sheetData>
    <row r="1" spans="1:8" s="17" customFormat="1" ht="21" customHeight="1"/>
    <row r="2" spans="1:8" s="17" customFormat="1" ht="21">
      <c r="A2" s="31"/>
      <c r="B2" s="31"/>
      <c r="C2" s="31"/>
      <c r="D2" s="31"/>
    </row>
    <row r="3" spans="1:8" s="17" customFormat="1" ht="40" customHeight="1">
      <c r="A3" s="172" t="s">
        <v>107</v>
      </c>
      <c r="B3" s="172"/>
      <c r="C3" s="172"/>
      <c r="D3" s="172"/>
      <c r="E3" s="172"/>
      <c r="F3" s="172"/>
      <c r="G3" s="172"/>
      <c r="H3" s="20"/>
    </row>
    <row r="4" spans="1:8" s="17" customFormat="1" ht="21" customHeight="1">
      <c r="A4" s="176"/>
      <c r="B4" s="176"/>
      <c r="C4" s="176"/>
      <c r="D4" s="176"/>
      <c r="E4" s="176"/>
      <c r="F4" s="176"/>
      <c r="G4" s="176"/>
      <c r="H4" s="20"/>
    </row>
    <row r="5" spans="1:8" ht="21" customHeight="1">
      <c r="A5" s="167" t="s">
        <v>149</v>
      </c>
      <c r="B5" s="162">
        <v>2023</v>
      </c>
      <c r="C5" s="163"/>
      <c r="D5" s="164"/>
      <c r="E5" s="162">
        <v>2024</v>
      </c>
      <c r="F5" s="163"/>
      <c r="G5" s="164"/>
    </row>
    <row r="6" spans="1:8" ht="21" customHeight="1">
      <c r="A6" s="168"/>
      <c r="B6" s="15" t="s">
        <v>280</v>
      </c>
      <c r="C6" s="15" t="s">
        <v>282</v>
      </c>
      <c r="D6" s="15" t="s">
        <v>304</v>
      </c>
      <c r="E6" s="15" t="s">
        <v>280</v>
      </c>
      <c r="F6" s="15" t="s">
        <v>282</v>
      </c>
      <c r="G6" s="15" t="s">
        <v>304</v>
      </c>
    </row>
    <row r="7" spans="1:8" ht="21" customHeight="1">
      <c r="A7" s="168"/>
      <c r="B7" s="162" t="s">
        <v>131</v>
      </c>
      <c r="C7" s="163"/>
      <c r="D7" s="163"/>
      <c r="E7" s="163"/>
      <c r="F7" s="163"/>
      <c r="G7" s="164"/>
    </row>
    <row r="8" spans="1:8" ht="21" customHeight="1">
      <c r="A8" s="169"/>
      <c r="B8" s="9" t="s">
        <v>132</v>
      </c>
      <c r="C8" s="9" t="s">
        <v>133</v>
      </c>
      <c r="D8" s="9" t="s">
        <v>277</v>
      </c>
      <c r="E8" s="9" t="s">
        <v>132</v>
      </c>
      <c r="F8" s="9" t="s">
        <v>133</v>
      </c>
      <c r="G8" s="9" t="s">
        <v>277</v>
      </c>
    </row>
    <row r="9" spans="1:8" ht="21" customHeight="1">
      <c r="A9" s="9" t="s">
        <v>150</v>
      </c>
      <c r="B9" s="11">
        <v>210102.47007746584</v>
      </c>
      <c r="C9" s="11">
        <v>1314427.1070405911</v>
      </c>
      <c r="D9" s="84">
        <f>C9/B9</f>
        <v>6.256124007280615</v>
      </c>
      <c r="E9" s="11">
        <v>180454.53304946225</v>
      </c>
      <c r="F9" s="11">
        <v>1186552.5092221447</v>
      </c>
      <c r="G9" s="84">
        <f>F9/E9</f>
        <v>6.5753544074003001</v>
      </c>
    </row>
    <row r="10" spans="1:8" ht="21" customHeight="1">
      <c r="A10" s="9" t="s">
        <v>278</v>
      </c>
      <c r="B10" s="10">
        <v>58305.431303863799</v>
      </c>
      <c r="C10" s="10">
        <v>157423.1560129844</v>
      </c>
      <c r="D10" s="84">
        <f>C10/B10</f>
        <v>2.6999741274969735</v>
      </c>
      <c r="E10" s="10">
        <v>59584.344270773698</v>
      </c>
      <c r="F10" s="10">
        <v>159966.811298963</v>
      </c>
      <c r="G10" s="84">
        <f t="shared" ref="G10:G19" si="0">F10/E10</f>
        <v>2.6847121212245546</v>
      </c>
    </row>
    <row r="11" spans="1:8" ht="21" customHeight="1">
      <c r="A11" s="9" t="s">
        <v>278</v>
      </c>
      <c r="B11" s="11">
        <v>12923.094669341262</v>
      </c>
      <c r="C11" s="11">
        <v>34459.062596957097</v>
      </c>
      <c r="D11" s="84">
        <f t="shared" ref="D11:D18" si="1">C11/B11</f>
        <v>2.6664714202479494</v>
      </c>
      <c r="E11" s="11">
        <v>13770.22882212022</v>
      </c>
      <c r="F11" s="11">
        <v>37331.961107228009</v>
      </c>
      <c r="G11" s="84">
        <f t="shared" si="0"/>
        <v>2.7110632357291475</v>
      </c>
    </row>
    <row r="12" spans="1:8" ht="21" customHeight="1">
      <c r="A12" s="9" t="s">
        <v>279</v>
      </c>
      <c r="B12" s="10">
        <v>8326.7996188817597</v>
      </c>
      <c r="C12" s="10">
        <v>63721.513563851026</v>
      </c>
      <c r="D12" s="84">
        <f t="shared" si="1"/>
        <v>7.6525816016224075</v>
      </c>
      <c r="E12" s="10">
        <v>8361.912919363167</v>
      </c>
      <c r="F12" s="10">
        <v>66859.097576635351</v>
      </c>
      <c r="G12" s="84">
        <f t="shared" si="0"/>
        <v>7.9956701560254055</v>
      </c>
    </row>
    <row r="13" spans="1:8" ht="21" customHeight="1">
      <c r="A13" s="9" t="s">
        <v>154</v>
      </c>
      <c r="B13" s="11">
        <v>7060.7880445814044</v>
      </c>
      <c r="C13" s="11">
        <v>13235.158013460079</v>
      </c>
      <c r="D13" s="84">
        <f t="shared" si="1"/>
        <v>1.8744590447828291</v>
      </c>
      <c r="E13" s="11">
        <v>7103.9841738246687</v>
      </c>
      <c r="F13" s="11">
        <v>13587.62410996837</v>
      </c>
      <c r="G13" s="84">
        <f t="shared" si="0"/>
        <v>1.9126765738067539</v>
      </c>
    </row>
    <row r="14" spans="1:8" ht="21" customHeight="1">
      <c r="A14" s="9" t="s">
        <v>279</v>
      </c>
      <c r="B14" s="10">
        <v>5306.2896814978503</v>
      </c>
      <c r="C14" s="10">
        <v>36544.018239363759</v>
      </c>
      <c r="D14" s="84">
        <f t="shared" si="1"/>
        <v>6.8869248444514204</v>
      </c>
      <c r="E14" s="10">
        <v>5334.6790325920701</v>
      </c>
      <c r="F14" s="10">
        <v>42687.420022616199</v>
      </c>
      <c r="G14" s="84">
        <f t="shared" si="0"/>
        <v>8.0018722329532146</v>
      </c>
    </row>
    <row r="15" spans="1:8" ht="21" customHeight="1">
      <c r="A15" s="9" t="s">
        <v>156</v>
      </c>
      <c r="B15" s="11">
        <v>4295.68</v>
      </c>
      <c r="C15" s="11">
        <v>4214.2217567957559</v>
      </c>
      <c r="D15" s="84">
        <f t="shared" si="1"/>
        <v>0.98103717148292136</v>
      </c>
      <c r="E15" s="11">
        <v>4232.0995060511586</v>
      </c>
      <c r="F15" s="11">
        <v>4206.7083584130914</v>
      </c>
      <c r="G15" s="84">
        <f t="shared" si="0"/>
        <v>0.9940003424773538</v>
      </c>
    </row>
    <row r="16" spans="1:8" ht="21" customHeight="1">
      <c r="A16" s="9" t="s">
        <v>157</v>
      </c>
      <c r="B16" s="10">
        <v>385.8901515151515</v>
      </c>
      <c r="C16" s="10">
        <v>907.58889795167408</v>
      </c>
      <c r="D16" s="84">
        <f t="shared" si="1"/>
        <v>2.3519358926060563</v>
      </c>
      <c r="E16" s="10">
        <v>387</v>
      </c>
      <c r="F16" s="10">
        <v>959.76</v>
      </c>
      <c r="G16" s="84">
        <f t="shared" si="0"/>
        <v>2.48</v>
      </c>
    </row>
    <row r="17" spans="1:7" ht="21" customHeight="1">
      <c r="A17" s="9" t="s">
        <v>347</v>
      </c>
      <c r="B17" s="11">
        <v>216.44376055149641</v>
      </c>
      <c r="C17" s="11">
        <v>754.46432004271605</v>
      </c>
      <c r="D17" s="84">
        <f t="shared" si="1"/>
        <v>3.4857291248329312</v>
      </c>
      <c r="E17" s="11">
        <v>217.99974300970899</v>
      </c>
      <c r="F17" s="11">
        <v>784.24906286837495</v>
      </c>
      <c r="G17" s="84">
        <f t="shared" si="0"/>
        <v>3.5974770063533841</v>
      </c>
    </row>
    <row r="18" spans="1:7" ht="21" customHeight="1">
      <c r="A18" s="9" t="s">
        <v>159</v>
      </c>
      <c r="B18" s="10">
        <v>24480.246962187317</v>
      </c>
      <c r="C18" s="10">
        <v>123912.42386025898</v>
      </c>
      <c r="D18" s="84">
        <f t="shared" si="1"/>
        <v>5.0617309560502637</v>
      </c>
      <c r="E18" s="10">
        <v>24999.13195320161</v>
      </c>
      <c r="F18" s="10">
        <v>137812.95518612434</v>
      </c>
      <c r="G18" s="84">
        <f t="shared" si="0"/>
        <v>5.5127096190423845</v>
      </c>
    </row>
    <row r="19" spans="1:7" ht="21" customHeight="1">
      <c r="A19" s="9" t="s">
        <v>147</v>
      </c>
      <c r="B19" s="21">
        <v>331403.13426988595</v>
      </c>
      <c r="C19" s="21">
        <v>1749598.7143022565</v>
      </c>
      <c r="D19" s="84">
        <v>5.2793668296372527</v>
      </c>
      <c r="E19" s="21">
        <f>SUM(E9:E18)</f>
        <v>304445.91347039852</v>
      </c>
      <c r="F19" s="21">
        <f>SUM(F9:F18)</f>
        <v>1650749.0959449613</v>
      </c>
      <c r="G19" s="84">
        <f t="shared" si="0"/>
        <v>5.4221424000341027</v>
      </c>
    </row>
    <row r="20" spans="1:7" s="17" customFormat="1" ht="21" customHeight="1">
      <c r="A20" s="137" t="s">
        <v>128</v>
      </c>
      <c r="B20" s="40"/>
      <c r="C20" s="40"/>
      <c r="D20" s="77"/>
      <c r="G20" s="138"/>
    </row>
    <row r="21" spans="1:7" ht="21" customHeight="1">
      <c r="A21" s="200" t="s">
        <v>310</v>
      </c>
      <c r="B21" s="201"/>
      <c r="C21" s="201"/>
      <c r="D21" s="201"/>
      <c r="E21" s="201"/>
      <c r="F21" s="201"/>
      <c r="G21" s="136" t="s">
        <v>129</v>
      </c>
    </row>
    <row r="22" spans="1:7" ht="21" customHeight="1">
      <c r="B22" s="42"/>
      <c r="C22" s="42"/>
      <c r="D22" s="42"/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21:F21"/>
    <mergeCell ref="A3:G4"/>
    <mergeCell ref="B5:D5"/>
    <mergeCell ref="E5:G5"/>
    <mergeCell ref="A5:A8"/>
    <mergeCell ref="B7:G7"/>
  </mergeCells>
  <hyperlinks>
    <hyperlink ref="G21" location="'Index'!A1" display="العودة إلى الفهرس" xr:uid="{BB95469E-8F9A-4036-91E4-9E2C5960327F}"/>
  </hyperlinks>
  <pageMargins left="0.7" right="0.7" top="0.75" bottom="0.75" header="0.3" footer="0.3"/>
  <pageSetup scale="53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C58F-235C-402F-A3B8-A2763893671D}">
  <dimension ref="A1:D80"/>
  <sheetViews>
    <sheetView view="pageBreakPreview" zoomScaleNormal="100" zoomScaleSheetLayoutView="100" workbookViewId="0"/>
  </sheetViews>
  <sheetFormatPr defaultColWidth="8.7265625" defaultRowHeight="19.5" customHeight="1"/>
  <cols>
    <col min="1" max="2" width="34.08984375" style="55" customWidth="1"/>
    <col min="3" max="3" width="35.453125" style="55" customWidth="1"/>
    <col min="4" max="4" width="21" style="55" customWidth="1"/>
    <col min="5" max="16384" width="8.7265625" style="55"/>
  </cols>
  <sheetData>
    <row r="1" spans="1:4" ht="20.5">
      <c r="A1" s="81"/>
      <c r="B1" s="76"/>
      <c r="C1" s="57"/>
      <c r="D1" s="57"/>
    </row>
    <row r="2" spans="1:4" ht="20.5">
      <c r="A2" s="81"/>
      <c r="B2" s="76"/>
      <c r="C2" s="57"/>
    </row>
    <row r="3" spans="1:4" ht="40" customHeight="1">
      <c r="A3" s="209" t="s">
        <v>109</v>
      </c>
      <c r="B3" s="209"/>
      <c r="C3" s="209"/>
      <c r="D3" s="209"/>
    </row>
    <row r="4" spans="1:4" ht="21" customHeight="1">
      <c r="A4" s="166"/>
      <c r="B4" s="166"/>
      <c r="C4" s="166"/>
      <c r="D4" s="166"/>
    </row>
    <row r="5" spans="1:4" ht="21" customHeight="1">
      <c r="A5" s="15" t="s">
        <v>239</v>
      </c>
      <c r="B5" s="9" t="s">
        <v>131</v>
      </c>
      <c r="C5" s="192" t="s">
        <v>305</v>
      </c>
      <c r="D5" s="192"/>
    </row>
    <row r="6" spans="1:4" ht="21" customHeight="1">
      <c r="A6" s="9">
        <v>2020</v>
      </c>
      <c r="B6" s="192" t="s">
        <v>174</v>
      </c>
      <c r="C6" s="210">
        <v>1315</v>
      </c>
      <c r="D6" s="211"/>
    </row>
    <row r="7" spans="1:4" ht="21" customHeight="1">
      <c r="A7" s="9">
        <v>2021</v>
      </c>
      <c r="B7" s="192"/>
      <c r="C7" s="212">
        <v>2349</v>
      </c>
      <c r="D7" s="213"/>
    </row>
    <row r="8" spans="1:4" ht="21" customHeight="1">
      <c r="A8" s="9">
        <v>2022</v>
      </c>
      <c r="B8" s="192"/>
      <c r="C8" s="210">
        <v>2706</v>
      </c>
      <c r="D8" s="211"/>
    </row>
    <row r="9" spans="1:4" ht="21" customHeight="1">
      <c r="A9" s="9">
        <v>2023</v>
      </c>
      <c r="B9" s="192"/>
      <c r="C9" s="212">
        <v>3159</v>
      </c>
      <c r="D9" s="213"/>
    </row>
    <row r="10" spans="1:4" ht="21" customHeight="1">
      <c r="A10" s="9">
        <v>2024</v>
      </c>
      <c r="B10" s="192"/>
      <c r="C10" s="210">
        <v>3341</v>
      </c>
      <c r="D10" s="211"/>
    </row>
    <row r="11" spans="1:4" ht="21" customHeight="1">
      <c r="A11" s="130" t="s">
        <v>231</v>
      </c>
      <c r="B11" s="139"/>
      <c r="C11" s="57"/>
      <c r="D11" s="132"/>
    </row>
    <row r="12" spans="1:4" ht="21" customHeight="1">
      <c r="A12" s="207" t="s">
        <v>311</v>
      </c>
      <c r="B12" s="208"/>
      <c r="C12" s="208"/>
      <c r="D12" s="136" t="s">
        <v>129</v>
      </c>
    </row>
    <row r="13" spans="1:4" ht="21" customHeight="1"/>
    <row r="14" spans="1:4" ht="21" customHeight="1"/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9">
    <mergeCell ref="A12:C12"/>
    <mergeCell ref="A3:D4"/>
    <mergeCell ref="B6:B10"/>
    <mergeCell ref="C5:D5"/>
    <mergeCell ref="C6:D6"/>
    <mergeCell ref="C7:D7"/>
    <mergeCell ref="C8:D8"/>
    <mergeCell ref="C9:D9"/>
    <mergeCell ref="C10:D10"/>
  </mergeCells>
  <hyperlinks>
    <hyperlink ref="D12" location="'Index'!A1" display="العودة إلى الفهرس" xr:uid="{AB09A32E-B195-4218-8E9D-CD36781114C4}"/>
  </hyperlinks>
  <pageMargins left="0.7" right="0.7" top="0.75" bottom="0.75" header="0.3" footer="0.3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347D-D36A-41C9-875E-03BD8A805A24}">
  <dimension ref="A3:G26"/>
  <sheetViews>
    <sheetView showGridLines="0" view="pageBreakPreview" zoomScaleNormal="100" zoomScaleSheetLayoutView="100" workbookViewId="0">
      <selection activeCell="K9" sqref="K9"/>
    </sheetView>
  </sheetViews>
  <sheetFormatPr defaultColWidth="10.453125" defaultRowHeight="21" customHeight="1"/>
  <cols>
    <col min="1" max="9" width="21.453125" customWidth="1"/>
  </cols>
  <sheetData>
    <row r="3" spans="1:7" s="8" customFormat="1" ht="55" customHeight="1">
      <c r="A3" s="165" t="s">
        <v>8</v>
      </c>
      <c r="B3" s="166"/>
      <c r="C3" s="166"/>
      <c r="D3" s="166"/>
      <c r="E3" s="166"/>
      <c r="F3" s="166"/>
      <c r="G3" s="166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280</v>
      </c>
      <c r="C5" s="15" t="s">
        <v>130</v>
      </c>
      <c r="D5" s="15" t="s">
        <v>282</v>
      </c>
      <c r="E5" s="15" t="s">
        <v>280</v>
      </c>
      <c r="F5" s="15" t="s">
        <v>130</v>
      </c>
      <c r="G5" s="15" t="s">
        <v>282</v>
      </c>
    </row>
    <row r="6" spans="1:7" ht="21" customHeight="1">
      <c r="A6" s="160"/>
      <c r="B6" s="162" t="s">
        <v>131</v>
      </c>
      <c r="C6" s="163"/>
      <c r="D6" s="163"/>
      <c r="E6" s="163"/>
      <c r="F6" s="163"/>
      <c r="G6" s="164"/>
    </row>
    <row r="7" spans="1:7" ht="21" customHeight="1">
      <c r="A7" s="161"/>
      <c r="B7" s="162" t="s">
        <v>132</v>
      </c>
      <c r="C7" s="164"/>
      <c r="D7" s="9" t="s">
        <v>133</v>
      </c>
      <c r="E7" s="162" t="s">
        <v>132</v>
      </c>
      <c r="F7" s="164"/>
      <c r="G7" s="9" t="s">
        <v>133</v>
      </c>
    </row>
    <row r="8" spans="1:7" ht="21" customHeight="1">
      <c r="A8" s="9" t="s">
        <v>134</v>
      </c>
      <c r="B8" s="10">
        <v>46468.578046165225</v>
      </c>
      <c r="C8" s="10">
        <v>45577.046015129723</v>
      </c>
      <c r="D8" s="10">
        <v>977301.93320343737</v>
      </c>
      <c r="E8" s="10">
        <v>38036.089190508203</v>
      </c>
      <c r="F8" s="10">
        <v>37927.188738623503</v>
      </c>
      <c r="G8" s="10">
        <v>779543.086093202</v>
      </c>
    </row>
    <row r="9" spans="1:7" ht="21" customHeight="1">
      <c r="A9" s="9" t="s">
        <v>135</v>
      </c>
      <c r="B9" s="11">
        <v>3048.2751449509351</v>
      </c>
      <c r="C9" s="11">
        <v>2961.6793954121808</v>
      </c>
      <c r="D9" s="11">
        <v>61435.761448114768</v>
      </c>
      <c r="E9" s="11">
        <v>3648.2221820202899</v>
      </c>
      <c r="F9" s="11">
        <v>3613.4134959872499</v>
      </c>
      <c r="G9" s="11">
        <v>75465.471816201898</v>
      </c>
    </row>
    <row r="10" spans="1:7" ht="21" customHeight="1">
      <c r="A10" s="9" t="s">
        <v>136</v>
      </c>
      <c r="B10" s="10">
        <v>1114.6616604509197</v>
      </c>
      <c r="C10" s="10">
        <v>1060.8243087708477</v>
      </c>
      <c r="D10" s="10">
        <v>21154.79534172175</v>
      </c>
      <c r="E10" s="10">
        <v>1157.25165286889</v>
      </c>
      <c r="F10" s="10">
        <v>1144.57393370212</v>
      </c>
      <c r="G10" s="10">
        <v>24345.524982127699</v>
      </c>
    </row>
    <row r="11" spans="1:7" ht="21" customHeight="1">
      <c r="A11" s="9" t="s">
        <v>137</v>
      </c>
      <c r="B11" s="11">
        <v>22805.633295370924</v>
      </c>
      <c r="C11" s="11">
        <v>22730.102814380287</v>
      </c>
      <c r="D11" s="11">
        <v>475376.21680477803</v>
      </c>
      <c r="E11" s="11">
        <v>18993.258827863599</v>
      </c>
      <c r="F11" s="11">
        <v>18907.048125650199</v>
      </c>
      <c r="G11" s="11">
        <v>385857.52703734301</v>
      </c>
    </row>
    <row r="12" spans="1:7" ht="21" customHeight="1">
      <c r="A12" s="9" t="s">
        <v>138</v>
      </c>
      <c r="B12" s="10">
        <v>16346.739199478732</v>
      </c>
      <c r="C12" s="10">
        <v>16327.889696468023</v>
      </c>
      <c r="D12" s="10">
        <v>325323.8063449348</v>
      </c>
      <c r="E12" s="10">
        <v>20834.290160370099</v>
      </c>
      <c r="F12" s="10">
        <v>20780.558832279599</v>
      </c>
      <c r="G12" s="10">
        <v>422477.30979205202</v>
      </c>
    </row>
    <row r="13" spans="1:7" ht="21" customHeight="1">
      <c r="A13" s="9" t="s">
        <v>139</v>
      </c>
      <c r="B13" s="11">
        <v>812.84208480928623</v>
      </c>
      <c r="C13" s="11">
        <v>783.98295152423623</v>
      </c>
      <c r="D13" s="11">
        <v>13507.274921496057</v>
      </c>
      <c r="E13" s="11">
        <v>959.54289433494898</v>
      </c>
      <c r="F13" s="11">
        <v>954.35776919539705</v>
      </c>
      <c r="G13" s="11">
        <v>18197.321800146401</v>
      </c>
    </row>
    <row r="14" spans="1:7" ht="21" customHeight="1">
      <c r="A14" s="9" t="s">
        <v>140</v>
      </c>
      <c r="B14" s="10">
        <v>8927.9747128824729</v>
      </c>
      <c r="C14" s="10">
        <v>8758.0981036783214</v>
      </c>
      <c r="D14" s="10">
        <v>189000.4034168013</v>
      </c>
      <c r="E14" s="10">
        <v>14794.6951552339</v>
      </c>
      <c r="F14" s="10">
        <v>14729.0017014968</v>
      </c>
      <c r="G14" s="10">
        <v>305769.08138492203</v>
      </c>
    </row>
    <row r="15" spans="1:7" ht="21" customHeight="1">
      <c r="A15" s="9" t="s">
        <v>141</v>
      </c>
      <c r="B15" s="11">
        <v>29545.583679158393</v>
      </c>
      <c r="C15" s="11">
        <v>27861.891244938044</v>
      </c>
      <c r="D15" s="11">
        <v>597307.1034186373</v>
      </c>
      <c r="E15" s="11">
        <v>29087.8136654554</v>
      </c>
      <c r="F15" s="11">
        <v>28914.150985091801</v>
      </c>
      <c r="G15" s="11"/>
    </row>
    <row r="16" spans="1:7" ht="21" customHeight="1">
      <c r="A16" s="9" t="s">
        <v>142</v>
      </c>
      <c r="B16" s="10">
        <v>0.75627920922443104</v>
      </c>
      <c r="C16" s="10">
        <v>0.74644757950451335</v>
      </c>
      <c r="D16" s="10">
        <v>12.640273932820367</v>
      </c>
      <c r="E16" s="10">
        <v>4</v>
      </c>
      <c r="F16" s="10">
        <v>3.9849999999999999</v>
      </c>
      <c r="G16" s="10">
        <v>67.745000000000005</v>
      </c>
    </row>
    <row r="17" spans="1:7" ht="21" customHeight="1">
      <c r="A17" s="9" t="s">
        <v>143</v>
      </c>
      <c r="B17" s="11">
        <v>2840.3893644293285</v>
      </c>
      <c r="C17" s="11">
        <v>2789.6679384687213</v>
      </c>
      <c r="D17" s="11">
        <v>48471.18990027465</v>
      </c>
      <c r="E17" s="11">
        <v>3419.4682343238701</v>
      </c>
      <c r="F17" s="11">
        <v>3415.1596698128501</v>
      </c>
      <c r="G17" s="11">
        <v>66139.7165808469</v>
      </c>
    </row>
    <row r="18" spans="1:7" ht="21" customHeight="1">
      <c r="A18" s="9" t="s">
        <v>144</v>
      </c>
      <c r="B18" s="10">
        <v>897.6769326077565</v>
      </c>
      <c r="C18" s="10">
        <v>869.14513425281882</v>
      </c>
      <c r="D18" s="10">
        <v>22125.192063567694</v>
      </c>
      <c r="E18" s="10">
        <v>945.50367664748603</v>
      </c>
      <c r="F18" s="10">
        <v>934.11459301756395</v>
      </c>
      <c r="G18" s="10">
        <v>20311.2595938331</v>
      </c>
    </row>
    <row r="19" spans="1:7" ht="21" customHeight="1">
      <c r="A19" s="9" t="s">
        <v>145</v>
      </c>
      <c r="B19" s="11">
        <v>294.30779291154118</v>
      </c>
      <c r="C19" s="11">
        <v>279.80078435377385</v>
      </c>
      <c r="D19" s="11">
        <v>4149.5935904581747</v>
      </c>
      <c r="E19" s="11">
        <v>312.136289651222</v>
      </c>
      <c r="F19" s="11">
        <v>308.82740519287</v>
      </c>
      <c r="G19" s="11">
        <v>5085.4018403312402</v>
      </c>
    </row>
    <row r="20" spans="1:7" ht="21" customHeight="1">
      <c r="A20" s="9" t="s">
        <v>146</v>
      </c>
      <c r="B20" s="10">
        <v>75310.120888122794</v>
      </c>
      <c r="C20" s="10">
        <v>73366.993736740566</v>
      </c>
      <c r="D20" s="10">
        <v>1607216.2775769101</v>
      </c>
      <c r="E20" s="10">
        <v>82307.360089430804</v>
      </c>
      <c r="F20" s="10">
        <v>81600.795821335894</v>
      </c>
      <c r="G20" s="10">
        <v>1758515.3560790501</v>
      </c>
    </row>
    <row r="21" spans="1:7" ht="21" customHeight="1">
      <c r="A21" s="9" t="s">
        <v>147</v>
      </c>
      <c r="B21" s="13">
        <v>208413.53908054752</v>
      </c>
      <c r="C21" s="13">
        <v>203367.86857169704</v>
      </c>
      <c r="D21" s="13">
        <v>4342382.188305065</v>
      </c>
      <c r="E21" s="13">
        <v>214499.63201870868</v>
      </c>
      <c r="F21" s="13">
        <v>213233.17607138585</v>
      </c>
      <c r="G21" s="13">
        <v>4464433.7249821723</v>
      </c>
    </row>
    <row r="22" spans="1:7" ht="21" customHeight="1">
      <c r="A22" s="157" t="s">
        <v>148</v>
      </c>
      <c r="B22" s="158"/>
      <c r="G22" s="129" t="s">
        <v>129</v>
      </c>
    </row>
    <row r="24" spans="1:7" ht="21" customHeight="1">
      <c r="B24" s="108"/>
      <c r="C24" s="108"/>
      <c r="D24" s="108"/>
      <c r="E24" s="108"/>
      <c r="F24" s="108"/>
      <c r="G24" s="108"/>
    </row>
    <row r="25" spans="1:7" ht="21" customHeight="1">
      <c r="B25" s="104"/>
      <c r="C25" s="104"/>
      <c r="D25" s="104"/>
      <c r="E25" s="104"/>
      <c r="F25" s="104"/>
      <c r="G25" s="104"/>
    </row>
    <row r="26" spans="1:7" ht="21" customHeight="1">
      <c r="B26" s="104"/>
      <c r="C26" s="104"/>
      <c r="D26" s="104"/>
    </row>
  </sheetData>
  <mergeCells count="8">
    <mergeCell ref="A22:B22"/>
    <mergeCell ref="A3:G3"/>
    <mergeCell ref="B6:G6"/>
    <mergeCell ref="B7:C7"/>
    <mergeCell ref="E7:F7"/>
    <mergeCell ref="A4:A7"/>
    <mergeCell ref="B4:D4"/>
    <mergeCell ref="E4:G4"/>
  </mergeCells>
  <hyperlinks>
    <hyperlink ref="G22" location="'Index'!A1" display="العودة إلى الفهرس" xr:uid="{3CC41A16-8ED3-4E5B-A325-D7B6AC41EF7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3186-7D3F-4941-8DDD-C85AC285A381}">
  <dimension ref="A1:G80"/>
  <sheetViews>
    <sheetView view="pageBreakPreview" zoomScaleNormal="100" zoomScaleSheetLayoutView="100" workbookViewId="0"/>
  </sheetViews>
  <sheetFormatPr defaultColWidth="8" defaultRowHeight="19"/>
  <cols>
    <col min="1" max="9" width="21.453125" style="20" customWidth="1"/>
    <col min="10" max="16384" width="8" style="20"/>
  </cols>
  <sheetData>
    <row r="1" spans="1:7" s="17" customFormat="1" ht="21" customHeight="1">
      <c r="A1" s="95"/>
      <c r="B1" s="95"/>
      <c r="C1" s="170"/>
      <c r="D1" s="170"/>
    </row>
    <row r="2" spans="1:7" s="17" customFormat="1" ht="21" customHeight="1"/>
    <row r="3" spans="1:7" s="17" customFormat="1" ht="55" customHeight="1">
      <c r="A3" s="171" t="s">
        <v>10</v>
      </c>
      <c r="B3" s="172"/>
      <c r="C3" s="172"/>
      <c r="D3" s="172"/>
      <c r="E3" s="172"/>
      <c r="F3" s="172"/>
      <c r="G3" s="172"/>
    </row>
    <row r="4" spans="1:7" ht="21" customHeight="1">
      <c r="A4" s="159" t="s">
        <v>149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280</v>
      </c>
      <c r="C5" s="15" t="s">
        <v>130</v>
      </c>
      <c r="D5" s="15" t="s">
        <v>282</v>
      </c>
      <c r="E5" s="15" t="s">
        <v>280</v>
      </c>
      <c r="F5" s="15" t="s">
        <v>130</v>
      </c>
      <c r="G5" s="15" t="s">
        <v>282</v>
      </c>
    </row>
    <row r="6" spans="1:7" ht="21" customHeight="1">
      <c r="A6" s="160"/>
      <c r="B6" s="162" t="s">
        <v>131</v>
      </c>
      <c r="C6" s="163"/>
      <c r="D6" s="164"/>
      <c r="E6" s="162" t="s">
        <v>131</v>
      </c>
      <c r="F6" s="163"/>
      <c r="G6" s="164"/>
    </row>
    <row r="7" spans="1:7" ht="21" customHeight="1">
      <c r="A7" s="161"/>
      <c r="B7" s="162" t="s">
        <v>132</v>
      </c>
      <c r="C7" s="164"/>
      <c r="D7" s="15" t="s">
        <v>133</v>
      </c>
      <c r="E7" s="162" t="s">
        <v>132</v>
      </c>
      <c r="F7" s="164"/>
      <c r="G7" s="15" t="s">
        <v>133</v>
      </c>
    </row>
    <row r="8" spans="1:7" ht="21" customHeight="1">
      <c r="A8" s="9" t="s">
        <v>160</v>
      </c>
      <c r="B8" s="10">
        <v>119822.52953148581</v>
      </c>
      <c r="C8" s="10">
        <v>116543.64536265965</v>
      </c>
      <c r="D8" s="10">
        <v>2499102.637535647</v>
      </c>
      <c r="E8" s="10">
        <v>150602.06839702139</v>
      </c>
      <c r="F8" s="10">
        <v>149814.53339539259</v>
      </c>
      <c r="G8" s="10">
        <v>3199892.4113297584</v>
      </c>
    </row>
    <row r="9" spans="1:7" ht="21" customHeight="1">
      <c r="A9" s="9" t="s">
        <v>161</v>
      </c>
      <c r="B9" s="11">
        <v>88591.00954906171</v>
      </c>
      <c r="C9" s="11">
        <v>86824.223209037387</v>
      </c>
      <c r="D9" s="11">
        <v>1843279.550769418</v>
      </c>
      <c r="E9" s="11">
        <v>63897.563621687383</v>
      </c>
      <c r="F9" s="11">
        <v>63418.642675993447</v>
      </c>
      <c r="G9" s="11">
        <v>1264541.3136524099</v>
      </c>
    </row>
    <row r="10" spans="1:7" ht="21" customHeight="1">
      <c r="A10" s="9" t="s">
        <v>147</v>
      </c>
      <c r="B10" s="21">
        <v>208413.53908054752</v>
      </c>
      <c r="C10" s="21">
        <v>203367.86857169704</v>
      </c>
      <c r="D10" s="21">
        <v>4342382.188305065</v>
      </c>
      <c r="E10" s="21">
        <v>214499.63201870877</v>
      </c>
      <c r="F10" s="21">
        <v>213233.17607138603</v>
      </c>
      <c r="G10" s="21">
        <v>4464433.7249821685</v>
      </c>
    </row>
    <row r="11" spans="1:7" ht="21" customHeight="1">
      <c r="A11" s="157" t="s">
        <v>148</v>
      </c>
      <c r="B11" s="158"/>
      <c r="C11" s="96"/>
      <c r="D11" s="17"/>
      <c r="E11" s="17"/>
      <c r="F11" s="17"/>
      <c r="G11" s="129" t="s">
        <v>129</v>
      </c>
    </row>
    <row r="12" spans="1:7" ht="21" customHeight="1"/>
    <row r="13" spans="1:7" ht="21" customHeight="1">
      <c r="B13" s="33"/>
      <c r="C13" s="33"/>
      <c r="D13" s="33"/>
    </row>
    <row r="14" spans="1:7" ht="21" customHeight="1">
      <c r="B14" s="26"/>
      <c r="C14" s="26"/>
      <c r="D14" s="26"/>
      <c r="E14" s="26"/>
      <c r="F14" s="26"/>
      <c r="G14" s="26"/>
    </row>
    <row r="15" spans="1:7" ht="21" customHeight="1"/>
    <row r="16" spans="1:7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0">
    <mergeCell ref="A11:B11"/>
    <mergeCell ref="E4:G4"/>
    <mergeCell ref="E6:G6"/>
    <mergeCell ref="E7:F7"/>
    <mergeCell ref="A3:G3"/>
    <mergeCell ref="C1:D1"/>
    <mergeCell ref="A4:A7"/>
    <mergeCell ref="B4:D4"/>
    <mergeCell ref="B6:D6"/>
    <mergeCell ref="B7:C7"/>
  </mergeCells>
  <hyperlinks>
    <hyperlink ref="G11" location="'Index'!A1" display="العودة إلى الفهرس" xr:uid="{D1AD8FCB-CEFF-4C3C-8330-7C5A9A693733}"/>
  </hyperlinks>
  <pageMargins left="0.7" right="0.7" top="0.75" bottom="0.75" header="0.3" footer="0.3"/>
  <pageSetup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DB12-406B-478C-8745-70EBC08B1229}">
  <dimension ref="A1:G80"/>
  <sheetViews>
    <sheetView view="pageBreakPreview" zoomScaleNormal="100" zoomScaleSheetLayoutView="100" workbookViewId="0"/>
  </sheetViews>
  <sheetFormatPr defaultColWidth="8" defaultRowHeight="19"/>
  <cols>
    <col min="1" max="9" width="21.453125" style="20" customWidth="1"/>
    <col min="10" max="16384" width="8" style="20"/>
  </cols>
  <sheetData>
    <row r="1" spans="1:7" s="17" customFormat="1" ht="21" customHeight="1">
      <c r="A1" s="95"/>
      <c r="B1" s="95"/>
      <c r="C1" s="170"/>
      <c r="D1" s="170"/>
      <c r="E1" s="95"/>
      <c r="F1" s="170"/>
      <c r="G1" s="170"/>
    </row>
    <row r="2" spans="1:7" s="17" customFormat="1" ht="21" customHeight="1"/>
    <row r="3" spans="1:7" s="17" customFormat="1" ht="55" customHeight="1">
      <c r="A3" s="173" t="s">
        <v>12</v>
      </c>
      <c r="B3" s="174"/>
      <c r="C3" s="174"/>
      <c r="D3" s="174"/>
      <c r="E3" s="174"/>
      <c r="F3" s="174"/>
      <c r="G3" s="174"/>
    </row>
    <row r="4" spans="1:7" ht="21" customHeight="1">
      <c r="A4" s="159" t="s">
        <v>307</v>
      </c>
      <c r="B4" s="162">
        <v>2023</v>
      </c>
      <c r="C4" s="163"/>
      <c r="D4" s="164"/>
      <c r="E4" s="162">
        <v>2024</v>
      </c>
      <c r="F4" s="163"/>
      <c r="G4" s="164"/>
    </row>
    <row r="5" spans="1:7" ht="21" customHeight="1">
      <c r="A5" s="160"/>
      <c r="B5" s="15" t="s">
        <v>280</v>
      </c>
      <c r="C5" s="15" t="s">
        <v>130</v>
      </c>
      <c r="D5" s="15" t="s">
        <v>282</v>
      </c>
      <c r="E5" s="15" t="s">
        <v>280</v>
      </c>
      <c r="F5" s="15" t="s">
        <v>130</v>
      </c>
      <c r="G5" s="15" t="s">
        <v>282</v>
      </c>
    </row>
    <row r="6" spans="1:7" ht="21" customHeight="1">
      <c r="A6" s="160"/>
      <c r="B6" s="162" t="s">
        <v>131</v>
      </c>
      <c r="C6" s="163"/>
      <c r="D6" s="164"/>
      <c r="E6" s="162" t="s">
        <v>131</v>
      </c>
      <c r="F6" s="163"/>
      <c r="G6" s="164"/>
    </row>
    <row r="7" spans="1:7" ht="21" customHeight="1">
      <c r="A7" s="161"/>
      <c r="B7" s="162" t="s">
        <v>132</v>
      </c>
      <c r="C7" s="164"/>
      <c r="D7" s="15" t="s">
        <v>133</v>
      </c>
      <c r="E7" s="162" t="s">
        <v>132</v>
      </c>
      <c r="F7" s="164"/>
      <c r="G7" s="15" t="s">
        <v>133</v>
      </c>
    </row>
    <row r="8" spans="1:7" ht="21" customHeight="1">
      <c r="A8" s="9" t="s">
        <v>134</v>
      </c>
      <c r="B8" s="10">
        <v>25267.792566327727</v>
      </c>
      <c r="C8" s="10">
        <v>24661.365544735861</v>
      </c>
      <c r="D8" s="10">
        <v>513025.49286484811</v>
      </c>
      <c r="E8" s="10">
        <v>24179.233613990698</v>
      </c>
      <c r="F8" s="10">
        <v>24141.505443334401</v>
      </c>
      <c r="G8" s="10">
        <v>505752.93680591299</v>
      </c>
    </row>
    <row r="9" spans="1:7" ht="21" customHeight="1">
      <c r="A9" s="9" t="s">
        <v>135</v>
      </c>
      <c r="B9" s="11">
        <v>441.73093857094028</v>
      </c>
      <c r="C9" s="11">
        <v>422.29477727381891</v>
      </c>
      <c r="D9" s="11">
        <v>8484.4031463566753</v>
      </c>
      <c r="E9" s="11">
        <v>432.06730263368797</v>
      </c>
      <c r="F9" s="11">
        <v>419.316672160797</v>
      </c>
      <c r="G9" s="11">
        <v>8783.9496840483698</v>
      </c>
    </row>
    <row r="10" spans="1:7" ht="21" customHeight="1">
      <c r="A10" s="9" t="s">
        <v>136</v>
      </c>
      <c r="B10" s="10">
        <v>852.78799911356055</v>
      </c>
      <c r="C10" s="10">
        <v>799.06235516940626</v>
      </c>
      <c r="D10" s="10">
        <v>15917.322114974571</v>
      </c>
      <c r="E10" s="10">
        <v>834.13177190486294</v>
      </c>
      <c r="F10" s="10">
        <v>824.84665554061201</v>
      </c>
      <c r="G10" s="10">
        <v>17310.790851745402</v>
      </c>
    </row>
    <row r="11" spans="1:7" ht="21" customHeight="1">
      <c r="A11" s="9" t="s">
        <v>137</v>
      </c>
      <c r="B11" s="11">
        <v>12808.344687424964</v>
      </c>
      <c r="C11" s="11">
        <v>12769.919653362689</v>
      </c>
      <c r="D11" s="11">
        <v>272893.18299236067</v>
      </c>
      <c r="E11" s="11">
        <v>10845.0139772599</v>
      </c>
      <c r="F11" s="11">
        <v>10774.364962895401</v>
      </c>
      <c r="G11" s="11">
        <v>225676.04542343999</v>
      </c>
    </row>
    <row r="12" spans="1:7" ht="21" customHeight="1">
      <c r="A12" s="9" t="s">
        <v>138</v>
      </c>
      <c r="B12" s="10">
        <v>6283.1676702365739</v>
      </c>
      <c r="C12" s="10">
        <v>6264.3181672258634</v>
      </c>
      <c r="D12" s="10">
        <v>125439.645580863</v>
      </c>
      <c r="E12" s="10">
        <v>7330.3712401437997</v>
      </c>
      <c r="F12" s="10">
        <v>7325.1543895692103</v>
      </c>
      <c r="G12" s="10">
        <v>153828.24218095301</v>
      </c>
    </row>
    <row r="13" spans="1:7" ht="21" customHeight="1">
      <c r="A13" s="9" t="s">
        <v>139</v>
      </c>
      <c r="B13" s="11">
        <v>169.71107129452017</v>
      </c>
      <c r="C13" s="11">
        <v>165.8077166547462</v>
      </c>
      <c r="D13" s="11">
        <v>2511.9869073194045</v>
      </c>
      <c r="E13" s="11">
        <v>165.99834514312801</v>
      </c>
      <c r="F13" s="11">
        <v>162.80705052918401</v>
      </c>
      <c r="G13" s="11">
        <v>2366.3074268221699</v>
      </c>
    </row>
    <row r="14" spans="1:7" ht="21" customHeight="1">
      <c r="A14" s="9" t="s">
        <v>140</v>
      </c>
      <c r="B14" s="10">
        <v>7184.6524876320937</v>
      </c>
      <c r="C14" s="10">
        <v>7026.5901329041881</v>
      </c>
      <c r="D14" s="10">
        <v>152589.02998654335</v>
      </c>
      <c r="E14" s="10">
        <v>11545.947566365599</v>
      </c>
      <c r="F14" s="10">
        <v>11481.5835137749</v>
      </c>
      <c r="G14" s="10">
        <v>240813.18561265699</v>
      </c>
    </row>
    <row r="15" spans="1:7" ht="21" customHeight="1">
      <c r="A15" s="9" t="s">
        <v>141</v>
      </c>
      <c r="B15" s="11">
        <v>17202.831079158394</v>
      </c>
      <c r="C15" s="11">
        <v>16136.255552250572</v>
      </c>
      <c r="D15" s="11">
        <v>344362.10341863724</v>
      </c>
      <c r="E15" s="11">
        <v>25112.348909782198</v>
      </c>
      <c r="F15" s="11">
        <v>24938.686229418599</v>
      </c>
      <c r="G15" s="11">
        <v>523149.62786865199</v>
      </c>
    </row>
    <row r="16" spans="1:7" ht="21" customHeight="1">
      <c r="A16" s="9" t="s">
        <v>142</v>
      </c>
      <c r="B16" s="10">
        <v>0.75627920922443104</v>
      </c>
      <c r="C16" s="10">
        <v>0.74644757950451335</v>
      </c>
      <c r="D16" s="10">
        <v>12.640273932820367</v>
      </c>
      <c r="E16" s="10">
        <v>4</v>
      </c>
      <c r="F16" s="10">
        <v>3.9849999999999999</v>
      </c>
      <c r="G16" s="10">
        <v>67.745000000000005</v>
      </c>
    </row>
    <row r="17" spans="1:7" ht="21" customHeight="1">
      <c r="A17" s="9" t="s">
        <v>143</v>
      </c>
      <c r="B17" s="11">
        <v>333.22213538065051</v>
      </c>
      <c r="C17" s="11">
        <v>318.5603614239019</v>
      </c>
      <c r="D17" s="11">
        <v>3991.2535134678988</v>
      </c>
      <c r="E17" s="11">
        <v>325.93231906628898</v>
      </c>
      <c r="F17" s="11">
        <v>321.66165804882201</v>
      </c>
      <c r="G17" s="11">
        <v>4141.3230203078001</v>
      </c>
    </row>
    <row r="18" spans="1:7" ht="21" customHeight="1">
      <c r="A18" s="9" t="s">
        <v>144</v>
      </c>
      <c r="B18" s="10">
        <v>633.8880238649441</v>
      </c>
      <c r="C18" s="10">
        <v>605.99695081488653</v>
      </c>
      <c r="D18" s="10">
        <v>13836.952707662218</v>
      </c>
      <c r="E18" s="10">
        <v>620.02061600931199</v>
      </c>
      <c r="F18" s="10">
        <v>612.75567147525203</v>
      </c>
      <c r="G18" s="10">
        <v>13923.332807930199</v>
      </c>
    </row>
    <row r="19" spans="1:7" ht="21" customHeight="1">
      <c r="A19" s="9" t="s">
        <v>145</v>
      </c>
      <c r="B19" s="11">
        <v>199.42356719207396</v>
      </c>
      <c r="C19" s="11">
        <v>188.05642386212574</v>
      </c>
      <c r="D19" s="11">
        <v>2732.0993546661671</v>
      </c>
      <c r="E19" s="11">
        <v>195.06082828841701</v>
      </c>
      <c r="F19" s="11">
        <v>193.44321627331499</v>
      </c>
      <c r="G19" s="11">
        <v>2826.0588975996102</v>
      </c>
    </row>
    <row r="20" spans="1:7" ht="21" customHeight="1">
      <c r="A20" s="9" t="s">
        <v>146</v>
      </c>
      <c r="B20" s="10">
        <v>48444.221026080158</v>
      </c>
      <c r="C20" s="10">
        <v>47184.671279402079</v>
      </c>
      <c r="D20" s="10">
        <v>1043306.5246740145</v>
      </c>
      <c r="E20" s="10">
        <v>69011.941906433494</v>
      </c>
      <c r="F20" s="10">
        <v>68614.422932372094</v>
      </c>
      <c r="G20" s="10">
        <v>1501252.86574969</v>
      </c>
    </row>
    <row r="21" spans="1:7" ht="21" customHeight="1">
      <c r="A21" s="9" t="s">
        <v>147</v>
      </c>
      <c r="B21" s="21">
        <v>119822.52953148581</v>
      </c>
      <c r="C21" s="21">
        <v>116543.64536265965</v>
      </c>
      <c r="D21" s="21">
        <v>2499102.637535647</v>
      </c>
      <c r="E21" s="21">
        <v>150602.06839702139</v>
      </c>
      <c r="F21" s="21">
        <v>149814.53339539259</v>
      </c>
      <c r="G21" s="21">
        <v>3199892.4113297584</v>
      </c>
    </row>
    <row r="22" spans="1:7" ht="21" customHeight="1">
      <c r="A22" s="157" t="s">
        <v>148</v>
      </c>
      <c r="B22" s="158"/>
      <c r="C22" s="96"/>
      <c r="D22" s="23"/>
      <c r="E22" s="96"/>
      <c r="F22" s="96"/>
      <c r="G22" s="129" t="s">
        <v>129</v>
      </c>
    </row>
    <row r="23" spans="1:7" ht="21" customHeight="1"/>
    <row r="24" spans="1:7" ht="21" customHeight="1">
      <c r="B24" s="33"/>
      <c r="C24" s="33"/>
      <c r="D24" s="33"/>
      <c r="E24" s="33"/>
      <c r="F24" s="33"/>
      <c r="G24" s="33"/>
    </row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11">
    <mergeCell ref="A22:B22"/>
    <mergeCell ref="B6:D6"/>
    <mergeCell ref="B7:C7"/>
    <mergeCell ref="F1:G1"/>
    <mergeCell ref="A3:G3"/>
    <mergeCell ref="A4:A7"/>
    <mergeCell ref="E4:G4"/>
    <mergeCell ref="E6:G6"/>
    <mergeCell ref="E7:F7"/>
    <mergeCell ref="C1:D1"/>
    <mergeCell ref="B4:D4"/>
  </mergeCells>
  <hyperlinks>
    <hyperlink ref="G22" location="'Index'!A1" display="العودة إلى الفهرس" xr:uid="{7FA835DC-0809-457B-94C1-C8790CFF0119}"/>
  </hyperlinks>
  <pageMargins left="0.7" right="0.7" top="0.75" bottom="0.75" header="0.3" footer="0.3"/>
  <pageSetup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0A14-6EC4-48A5-AB36-4F49967B80AF}">
  <dimension ref="A1:G80"/>
  <sheetViews>
    <sheetView view="pageBreakPreview" zoomScaleNormal="100" zoomScaleSheetLayoutView="110" workbookViewId="0"/>
  </sheetViews>
  <sheetFormatPr defaultColWidth="9.08984375" defaultRowHeight="19"/>
  <cols>
    <col min="1" max="9" width="21.453125" style="20" customWidth="1"/>
    <col min="10" max="249" width="9.08984375" style="20"/>
    <col min="250" max="254" width="20.453125" style="20" customWidth="1"/>
    <col min="255" max="505" width="9.08984375" style="20"/>
    <col min="506" max="510" width="20.453125" style="20" customWidth="1"/>
    <col min="511" max="761" width="9.08984375" style="20"/>
    <col min="762" max="766" width="20.453125" style="20" customWidth="1"/>
    <col min="767" max="1017" width="9.08984375" style="20"/>
    <col min="1018" max="1022" width="20.453125" style="20" customWidth="1"/>
    <col min="1023" max="1273" width="9.08984375" style="20"/>
    <col min="1274" max="1278" width="20.453125" style="20" customWidth="1"/>
    <col min="1279" max="1529" width="9.08984375" style="20"/>
    <col min="1530" max="1534" width="20.453125" style="20" customWidth="1"/>
    <col min="1535" max="1785" width="9.08984375" style="20"/>
    <col min="1786" max="1790" width="20.453125" style="20" customWidth="1"/>
    <col min="1791" max="2041" width="9.08984375" style="20"/>
    <col min="2042" max="2046" width="20.453125" style="20" customWidth="1"/>
    <col min="2047" max="2297" width="9.08984375" style="20"/>
    <col min="2298" max="2302" width="20.453125" style="20" customWidth="1"/>
    <col min="2303" max="2553" width="9.08984375" style="20"/>
    <col min="2554" max="2558" width="20.453125" style="20" customWidth="1"/>
    <col min="2559" max="2809" width="9.08984375" style="20"/>
    <col min="2810" max="2814" width="20.453125" style="20" customWidth="1"/>
    <col min="2815" max="3065" width="9.08984375" style="20"/>
    <col min="3066" max="3070" width="20.453125" style="20" customWidth="1"/>
    <col min="3071" max="3321" width="9.08984375" style="20"/>
    <col min="3322" max="3326" width="20.453125" style="20" customWidth="1"/>
    <col min="3327" max="3577" width="9.08984375" style="20"/>
    <col min="3578" max="3582" width="20.453125" style="20" customWidth="1"/>
    <col min="3583" max="3833" width="9.08984375" style="20"/>
    <col min="3834" max="3838" width="20.453125" style="20" customWidth="1"/>
    <col min="3839" max="4089" width="9.08984375" style="20"/>
    <col min="4090" max="4094" width="20.453125" style="20" customWidth="1"/>
    <col min="4095" max="4345" width="9.08984375" style="20"/>
    <col min="4346" max="4350" width="20.453125" style="20" customWidth="1"/>
    <col min="4351" max="4601" width="9.08984375" style="20"/>
    <col min="4602" max="4606" width="20.453125" style="20" customWidth="1"/>
    <col min="4607" max="4857" width="9.08984375" style="20"/>
    <col min="4858" max="4862" width="20.453125" style="20" customWidth="1"/>
    <col min="4863" max="5113" width="9.08984375" style="20"/>
    <col min="5114" max="5118" width="20.453125" style="20" customWidth="1"/>
    <col min="5119" max="5369" width="9.08984375" style="20"/>
    <col min="5370" max="5374" width="20.453125" style="20" customWidth="1"/>
    <col min="5375" max="5625" width="9.08984375" style="20"/>
    <col min="5626" max="5630" width="20.453125" style="20" customWidth="1"/>
    <col min="5631" max="5881" width="9.08984375" style="20"/>
    <col min="5882" max="5886" width="20.453125" style="20" customWidth="1"/>
    <col min="5887" max="6137" width="9.08984375" style="20"/>
    <col min="6138" max="6142" width="20.453125" style="20" customWidth="1"/>
    <col min="6143" max="6393" width="9.08984375" style="20"/>
    <col min="6394" max="6398" width="20.453125" style="20" customWidth="1"/>
    <col min="6399" max="6649" width="9.08984375" style="20"/>
    <col min="6650" max="6654" width="20.453125" style="20" customWidth="1"/>
    <col min="6655" max="6905" width="9.08984375" style="20"/>
    <col min="6906" max="6910" width="20.453125" style="20" customWidth="1"/>
    <col min="6911" max="7161" width="9.08984375" style="20"/>
    <col min="7162" max="7166" width="20.453125" style="20" customWidth="1"/>
    <col min="7167" max="7417" width="9.08984375" style="20"/>
    <col min="7418" max="7422" width="20.453125" style="20" customWidth="1"/>
    <col min="7423" max="7673" width="9.08984375" style="20"/>
    <col min="7674" max="7678" width="20.453125" style="20" customWidth="1"/>
    <col min="7679" max="7929" width="9.08984375" style="20"/>
    <col min="7930" max="7934" width="20.453125" style="20" customWidth="1"/>
    <col min="7935" max="8185" width="9.08984375" style="20"/>
    <col min="8186" max="8190" width="20.453125" style="20" customWidth="1"/>
    <col min="8191" max="8441" width="9.08984375" style="20"/>
    <col min="8442" max="8446" width="20.453125" style="20" customWidth="1"/>
    <col min="8447" max="8697" width="9.08984375" style="20"/>
    <col min="8698" max="8702" width="20.453125" style="20" customWidth="1"/>
    <col min="8703" max="8953" width="9.08984375" style="20"/>
    <col min="8954" max="8958" width="20.453125" style="20" customWidth="1"/>
    <col min="8959" max="9209" width="9.08984375" style="20"/>
    <col min="9210" max="9214" width="20.453125" style="20" customWidth="1"/>
    <col min="9215" max="9465" width="9.08984375" style="20"/>
    <col min="9466" max="9470" width="20.453125" style="20" customWidth="1"/>
    <col min="9471" max="9721" width="9.08984375" style="20"/>
    <col min="9722" max="9726" width="20.453125" style="20" customWidth="1"/>
    <col min="9727" max="9977" width="9.08984375" style="20"/>
    <col min="9978" max="9982" width="20.453125" style="20" customWidth="1"/>
    <col min="9983" max="10233" width="9.08984375" style="20"/>
    <col min="10234" max="10238" width="20.453125" style="20" customWidth="1"/>
    <col min="10239" max="10489" width="9.08984375" style="20"/>
    <col min="10490" max="10494" width="20.453125" style="20" customWidth="1"/>
    <col min="10495" max="10745" width="9.08984375" style="20"/>
    <col min="10746" max="10750" width="20.453125" style="20" customWidth="1"/>
    <col min="10751" max="11001" width="9.08984375" style="20"/>
    <col min="11002" max="11006" width="20.453125" style="20" customWidth="1"/>
    <col min="11007" max="11257" width="9.08984375" style="20"/>
    <col min="11258" max="11262" width="20.453125" style="20" customWidth="1"/>
    <col min="11263" max="11513" width="9.08984375" style="20"/>
    <col min="11514" max="11518" width="20.453125" style="20" customWidth="1"/>
    <col min="11519" max="11769" width="9.08984375" style="20"/>
    <col min="11770" max="11774" width="20.453125" style="20" customWidth="1"/>
    <col min="11775" max="12025" width="9.08984375" style="20"/>
    <col min="12026" max="12030" width="20.453125" style="20" customWidth="1"/>
    <col min="12031" max="12281" width="9.08984375" style="20"/>
    <col min="12282" max="12286" width="20.453125" style="20" customWidth="1"/>
    <col min="12287" max="12537" width="9.08984375" style="20"/>
    <col min="12538" max="12542" width="20.453125" style="20" customWidth="1"/>
    <col min="12543" max="12793" width="9.08984375" style="20"/>
    <col min="12794" max="12798" width="20.453125" style="20" customWidth="1"/>
    <col min="12799" max="13049" width="9.08984375" style="20"/>
    <col min="13050" max="13054" width="20.453125" style="20" customWidth="1"/>
    <col min="13055" max="13305" width="9.08984375" style="20"/>
    <col min="13306" max="13310" width="20.453125" style="20" customWidth="1"/>
    <col min="13311" max="13561" width="9.08984375" style="20"/>
    <col min="13562" max="13566" width="20.453125" style="20" customWidth="1"/>
    <col min="13567" max="13817" width="9.08984375" style="20"/>
    <col min="13818" max="13822" width="20.453125" style="20" customWidth="1"/>
    <col min="13823" max="14073" width="9.08984375" style="20"/>
    <col min="14074" max="14078" width="20.453125" style="20" customWidth="1"/>
    <col min="14079" max="14329" width="9.08984375" style="20"/>
    <col min="14330" max="14334" width="20.453125" style="20" customWidth="1"/>
    <col min="14335" max="14585" width="9.08984375" style="20"/>
    <col min="14586" max="14590" width="20.453125" style="20" customWidth="1"/>
    <col min="14591" max="14841" width="9.08984375" style="20"/>
    <col min="14842" max="14846" width="20.453125" style="20" customWidth="1"/>
    <col min="14847" max="15097" width="9.08984375" style="20"/>
    <col min="15098" max="15102" width="20.453125" style="20" customWidth="1"/>
    <col min="15103" max="15353" width="9.08984375" style="20"/>
    <col min="15354" max="15358" width="20.453125" style="20" customWidth="1"/>
    <col min="15359" max="15609" width="9.08984375" style="20"/>
    <col min="15610" max="15614" width="20.453125" style="20" customWidth="1"/>
    <col min="15615" max="15865" width="9.08984375" style="20"/>
    <col min="15866" max="15870" width="20.453125" style="20" customWidth="1"/>
    <col min="15871" max="16121" width="9.08984375" style="20"/>
    <col min="16122" max="16126" width="20.453125" style="20" customWidth="1"/>
    <col min="16127" max="16384" width="9.08984375" style="20"/>
  </cols>
  <sheetData>
    <row r="1" spans="1:5" s="17" customFormat="1" ht="21" customHeight="1"/>
    <row r="2" spans="1:5" s="17" customFormat="1" ht="21" customHeight="1">
      <c r="A2" s="18"/>
      <c r="B2" s="18"/>
      <c r="C2" s="18"/>
    </row>
    <row r="3" spans="1:5" s="17" customFormat="1" ht="55" customHeight="1">
      <c r="A3" s="165" t="s">
        <v>15</v>
      </c>
      <c r="B3" s="166"/>
      <c r="C3" s="166"/>
      <c r="D3" s="166"/>
      <c r="E3" s="166"/>
    </row>
    <row r="4" spans="1:5" ht="21" customHeight="1">
      <c r="A4" s="159" t="s">
        <v>307</v>
      </c>
      <c r="B4" s="162">
        <v>2023</v>
      </c>
      <c r="C4" s="164"/>
      <c r="D4" s="162">
        <v>2024</v>
      </c>
      <c r="E4" s="164"/>
    </row>
    <row r="5" spans="1:5" ht="21" customHeight="1">
      <c r="A5" s="160"/>
      <c r="B5" s="15" t="s">
        <v>280</v>
      </c>
      <c r="C5" s="15" t="s">
        <v>282</v>
      </c>
      <c r="D5" s="15" t="s">
        <v>280</v>
      </c>
      <c r="E5" s="15" t="s">
        <v>282</v>
      </c>
    </row>
    <row r="6" spans="1:5" ht="21" customHeight="1">
      <c r="A6" s="160"/>
      <c r="B6" s="162" t="s">
        <v>131</v>
      </c>
      <c r="C6" s="163"/>
      <c r="D6" s="163"/>
      <c r="E6" s="164"/>
    </row>
    <row r="7" spans="1:5" ht="21" customHeight="1">
      <c r="A7" s="161"/>
      <c r="B7" s="16" t="s">
        <v>132</v>
      </c>
      <c r="C7" s="16" t="s">
        <v>133</v>
      </c>
      <c r="D7" s="16" t="s">
        <v>132</v>
      </c>
      <c r="E7" s="16" t="s">
        <v>133</v>
      </c>
    </row>
    <row r="8" spans="1:5" ht="21" customHeight="1">
      <c r="A8" s="9" t="s">
        <v>134</v>
      </c>
      <c r="B8" s="10">
        <v>25876.822848603519</v>
      </c>
      <c r="C8" s="10">
        <v>853935.14204940409</v>
      </c>
      <c r="D8" s="10">
        <v>27314.813240823751</v>
      </c>
      <c r="E8" s="10">
        <v>911464.99611929664</v>
      </c>
    </row>
    <row r="9" spans="1:5" ht="21" customHeight="1">
      <c r="A9" s="9" t="s">
        <v>135</v>
      </c>
      <c r="B9" s="11">
        <v>23540.554860876793</v>
      </c>
      <c r="C9" s="11">
        <v>524410.85979793163</v>
      </c>
      <c r="D9" s="11">
        <v>20095.767533996859</v>
      </c>
      <c r="E9" s="11">
        <v>502678.71158703958</v>
      </c>
    </row>
    <row r="10" spans="1:5" ht="21" customHeight="1">
      <c r="A10" s="9" t="s">
        <v>136</v>
      </c>
      <c r="B10" s="10">
        <v>1933.0847741201687</v>
      </c>
      <c r="C10" s="10">
        <v>52208.424068923858</v>
      </c>
      <c r="D10" s="10">
        <v>2323.529278911672</v>
      </c>
      <c r="E10" s="10">
        <v>61782.246929365778</v>
      </c>
    </row>
    <row r="11" spans="1:5" ht="21" customHeight="1">
      <c r="A11" s="9" t="s">
        <v>137</v>
      </c>
      <c r="B11" s="11">
        <v>5045.7940487636561</v>
      </c>
      <c r="C11" s="11">
        <v>167552.13312224863</v>
      </c>
      <c r="D11" s="11">
        <v>5404.5728464092808</v>
      </c>
      <c r="E11" s="11">
        <v>199547.097530595</v>
      </c>
    </row>
    <row r="12" spans="1:5" ht="21" customHeight="1">
      <c r="A12" s="9" t="s">
        <v>138</v>
      </c>
      <c r="B12" s="10">
        <v>6446.9717551979757</v>
      </c>
      <c r="C12" s="10">
        <v>192488.11170107196</v>
      </c>
      <c r="D12" s="10">
        <v>7628.2885972481436</v>
      </c>
      <c r="E12" s="10">
        <v>243320.25762423899</v>
      </c>
    </row>
    <row r="13" spans="1:5" ht="21" customHeight="1">
      <c r="A13" s="9" t="s">
        <v>139</v>
      </c>
      <c r="B13" s="11">
        <v>1335.0288278802605</v>
      </c>
      <c r="C13" s="11">
        <v>28024.721438010863</v>
      </c>
      <c r="D13" s="11">
        <v>1563.3298631158959</v>
      </c>
      <c r="E13" s="11">
        <v>25612.448573560461</v>
      </c>
    </row>
    <row r="14" spans="1:5" ht="21" customHeight="1">
      <c r="A14" s="9" t="s">
        <v>140</v>
      </c>
      <c r="B14" s="10">
        <v>3610.930595691606</v>
      </c>
      <c r="C14" s="10">
        <v>126382.57084920621</v>
      </c>
      <c r="D14" s="10">
        <v>3768.2495693788428</v>
      </c>
      <c r="E14" s="10">
        <v>152599.12716550229</v>
      </c>
    </row>
    <row r="15" spans="1:5" ht="21" customHeight="1">
      <c r="A15" s="9" t="s">
        <v>141</v>
      </c>
      <c r="B15" s="11">
        <v>7171.2412737825307</v>
      </c>
      <c r="C15" s="11">
        <v>243822.20330860605</v>
      </c>
      <c r="D15" s="11">
        <v>7676.6095814585124</v>
      </c>
      <c r="E15" s="11">
        <v>290510.11404034228</v>
      </c>
    </row>
    <row r="16" spans="1:5" ht="21" customHeight="1">
      <c r="A16" s="9" t="s">
        <v>142</v>
      </c>
      <c r="B16" s="10">
        <v>69.996368266670714</v>
      </c>
      <c r="C16" s="10">
        <v>1402.8421782165487</v>
      </c>
      <c r="D16" s="10">
        <v>102.2932921979327</v>
      </c>
      <c r="E16" s="10">
        <v>1907.149670986988</v>
      </c>
    </row>
    <row r="17" spans="1:7" ht="21" customHeight="1">
      <c r="A17" s="9" t="s">
        <v>143</v>
      </c>
      <c r="B17" s="11">
        <v>5376.9619808959133</v>
      </c>
      <c r="C17" s="11">
        <v>105290.07329509698</v>
      </c>
      <c r="D17" s="11">
        <v>6092.9595446971898</v>
      </c>
      <c r="E17" s="11">
        <v>120121.4497133258</v>
      </c>
    </row>
    <row r="18" spans="1:7" ht="21" customHeight="1">
      <c r="A18" s="9" t="s">
        <v>144</v>
      </c>
      <c r="B18" s="10">
        <v>2249.7307062106825</v>
      </c>
      <c r="C18" s="10">
        <v>60742.729067688429</v>
      </c>
      <c r="D18" s="10">
        <v>2247.3998617822431</v>
      </c>
      <c r="E18" s="10">
        <v>56452.82563565077</v>
      </c>
    </row>
    <row r="19" spans="1:7" ht="21" customHeight="1">
      <c r="A19" s="9" t="s">
        <v>145</v>
      </c>
      <c r="B19" s="11">
        <v>2179.5008494339695</v>
      </c>
      <c r="C19" s="11">
        <v>46044.217253762712</v>
      </c>
      <c r="D19" s="11">
        <v>1739.6831476219811</v>
      </c>
      <c r="E19" s="11">
        <v>37195.601813660527</v>
      </c>
    </row>
    <row r="20" spans="1:7" ht="21" customHeight="1">
      <c r="A20" s="9" t="s">
        <v>146</v>
      </c>
      <c r="B20" s="10">
        <v>3899.0301915615514</v>
      </c>
      <c r="C20" s="10">
        <v>128667.9963215312</v>
      </c>
      <c r="D20" s="10">
        <v>3746.469212218542</v>
      </c>
      <c r="E20" s="10">
        <v>141597.80263183589</v>
      </c>
    </row>
    <row r="21" spans="1:7" ht="21" customHeight="1">
      <c r="A21" s="9" t="s">
        <v>147</v>
      </c>
      <c r="B21" s="21">
        <v>88735.649081285315</v>
      </c>
      <c r="C21" s="21">
        <v>2530972.0244516986</v>
      </c>
      <c r="D21" s="21">
        <v>89703.965569860855</v>
      </c>
      <c r="E21" s="21">
        <v>2744789.8290354004</v>
      </c>
      <c r="F21" s="26"/>
      <c r="G21" s="100"/>
    </row>
    <row r="22" spans="1:7" ht="21" customHeight="1">
      <c r="A22" s="157" t="s">
        <v>148</v>
      </c>
      <c r="B22" s="158"/>
      <c r="C22" s="17"/>
      <c r="D22" s="17"/>
      <c r="E22" s="129" t="s">
        <v>129</v>
      </c>
    </row>
    <row r="23" spans="1:7" ht="21" customHeight="1">
      <c r="D23" s="122"/>
      <c r="E23" s="122"/>
    </row>
    <row r="24" spans="1:7" ht="21" customHeight="1"/>
    <row r="25" spans="1:7" ht="21" customHeight="1"/>
    <row r="26" spans="1:7" ht="21" customHeight="1">
      <c r="D26" s="110"/>
      <c r="E26" s="110"/>
    </row>
    <row r="27" spans="1:7" ht="21" customHeight="1">
      <c r="D27" s="109"/>
      <c r="E27" s="109"/>
    </row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6">
    <mergeCell ref="A3:E3"/>
    <mergeCell ref="A22:B22"/>
    <mergeCell ref="B4:C4"/>
    <mergeCell ref="D4:E4"/>
    <mergeCell ref="A4:A7"/>
    <mergeCell ref="B6:E6"/>
  </mergeCells>
  <hyperlinks>
    <hyperlink ref="E22" location="'Index'!A1" display="العودة إلى الفهرس" xr:uid="{77D84792-9932-4471-90B4-00BA02FB50C5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301b0e5cfa4af7d1d3f9fc7c930d670a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6041654ace89e859e3ff68f428926dc5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1E538-867F-417D-A997-773EC1DA0A87}">
  <ds:schemaRefs>
    <ds:schemaRef ds:uri="http://schemas.microsoft.com/office/2006/documentManagement/types"/>
    <ds:schemaRef ds:uri="http://schemas.microsoft.com/office/2006/metadata/properties"/>
    <ds:schemaRef ds:uri="046b6945-77e9-4c19-9e96-36ae7937d432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af0f95-1aa7-485d-a2c5-c0accc5769f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A71F4F-8829-4A44-9CAD-7ED9CB181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063088-EC11-40EA-A589-A6FD8F3C1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42</vt:i4>
      </vt:variant>
    </vt:vector>
  </HeadingPairs>
  <TitlesOfParts>
    <vt:vector size="95" baseType="lpstr">
      <vt:lpstr>Index</vt:lpstr>
      <vt:lpstr>Summary</vt:lpstr>
      <vt:lpstr>1-1</vt:lpstr>
      <vt:lpstr>1-2</vt:lpstr>
      <vt:lpstr>1-3</vt:lpstr>
      <vt:lpstr>1-4</vt:lpstr>
      <vt:lpstr>1-5</vt:lpstr>
      <vt:lpstr>1-6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5-1</vt:lpstr>
      <vt:lpstr>5-2</vt:lpstr>
      <vt:lpstr>5-3</vt:lpstr>
      <vt:lpstr>5-4</vt:lpstr>
      <vt:lpstr>6-1</vt:lpstr>
      <vt:lpstr>6-2</vt:lpstr>
      <vt:lpstr>6-3</vt:lpstr>
      <vt:lpstr>6-4</vt:lpstr>
      <vt:lpstr>7-1</vt:lpstr>
      <vt:lpstr>7-2</vt:lpstr>
      <vt:lpstr>7-3</vt:lpstr>
      <vt:lpstr>8-1</vt:lpstr>
      <vt:lpstr>8-2</vt:lpstr>
      <vt:lpstr>8-3</vt:lpstr>
      <vt:lpstr>8-4</vt:lpstr>
      <vt:lpstr>8-5</vt:lpstr>
      <vt:lpstr>8-6</vt:lpstr>
      <vt:lpstr>8-7</vt:lpstr>
      <vt:lpstr>9-1</vt:lpstr>
      <vt:lpstr>9-2</vt:lpstr>
      <vt:lpstr>9-3</vt:lpstr>
      <vt:lpstr>10-1</vt:lpstr>
      <vt:lpstr>11-1</vt:lpstr>
      <vt:lpstr>11-2</vt:lpstr>
      <vt:lpstr>11-3</vt:lpstr>
      <vt:lpstr>12-1</vt:lpstr>
      <vt:lpstr>12-2</vt:lpstr>
      <vt:lpstr>12-3</vt:lpstr>
      <vt:lpstr>12-4</vt:lpstr>
      <vt:lpstr>12-5</vt:lpstr>
      <vt:lpstr>12-6</vt:lpstr>
      <vt:lpstr>12-7</vt:lpstr>
      <vt:lpstr>12-8</vt:lpstr>
      <vt:lpstr>'1-1'!Print_Area</vt:lpstr>
      <vt:lpstr>'1-2'!Print_Area</vt:lpstr>
      <vt:lpstr>'12-1'!Print_Area</vt:lpstr>
      <vt:lpstr>'12-2'!Print_Area</vt:lpstr>
      <vt:lpstr>'12-3'!Print_Area</vt:lpstr>
      <vt:lpstr>'12-4'!Print_Area</vt:lpstr>
      <vt:lpstr>'12-7'!Print_Area</vt:lpstr>
      <vt:lpstr>'12-8'!Print_Area</vt:lpstr>
      <vt:lpstr>'1-4'!Print_Area</vt:lpstr>
      <vt:lpstr>'1-5'!Print_Area</vt:lpstr>
      <vt:lpstr>'1-6'!Print_Area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'3-5'!Print_Area</vt:lpstr>
      <vt:lpstr>'4-1'!Print_Area</vt:lpstr>
      <vt:lpstr>'4-2'!Print_Area</vt:lpstr>
      <vt:lpstr>'5-1'!Print_Area</vt:lpstr>
      <vt:lpstr>'5-2'!Print_Area</vt:lpstr>
      <vt:lpstr>'5-3'!Print_Area</vt:lpstr>
      <vt:lpstr>'5-4'!Print_Area</vt:lpstr>
      <vt:lpstr>'6-1'!Print_Area</vt:lpstr>
      <vt:lpstr>'6-2'!Print_Area</vt:lpstr>
      <vt:lpstr>'6-3'!Print_Area</vt:lpstr>
      <vt:lpstr>'6-4'!Print_Area</vt:lpstr>
      <vt:lpstr>'7-1'!Print_Area</vt:lpstr>
      <vt:lpstr>'7-2'!Print_Area</vt:lpstr>
      <vt:lpstr>'7-3'!Print_Area</vt:lpstr>
      <vt:lpstr>'8-1'!Print_Area</vt:lpstr>
      <vt:lpstr>'8-2'!Print_Area</vt:lpstr>
      <vt:lpstr>'8-3'!Print_Area</vt:lpstr>
      <vt:lpstr>'8-4'!Print_Area</vt:lpstr>
      <vt:lpstr>'8-5'!Print_Area</vt:lpstr>
      <vt:lpstr>'8-6'!Print_Area</vt:lpstr>
      <vt:lpstr>'8-7'!Print_Area</vt:lpstr>
      <vt:lpstr>'9-3'!Print_Area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عبدالرزاق العنزي - Abdulrazaq Alanazi</dc:creator>
  <cp:keywords/>
  <dc:description/>
  <cp:lastModifiedBy>منى زنان - Mona Znan</cp:lastModifiedBy>
  <cp:revision/>
  <dcterms:created xsi:type="dcterms:W3CDTF">2015-06-05T18:17:20Z</dcterms:created>
  <dcterms:modified xsi:type="dcterms:W3CDTF">2025-11-11T11:53:51Z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