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gfotaibi\Documents\غادة\تجهيز نشرة الربع الثاني 2023\AD_Q2 2023\ملفات تجهيز النشرة السجلية\"/>
    </mc:Choice>
  </mc:AlternateContent>
  <xr:revisionPtr revIDLastSave="0" documentId="13_ncr:1_{28C9FA6B-382D-4242-AF5D-96924FB654CF}" xr6:coauthVersionLast="47" xr6:coauthVersionMax="47" xr10:uidLastSave="{00000000-0000-0000-0000-000000000000}"/>
  <bookViews>
    <workbookView xWindow="0" yWindow="0" windowWidth="11520" windowHeight="12360" tabRatio="807" activeTab="7" xr2:uid="{00000000-000D-0000-FFFF-FFFF00000000}"/>
  </bookViews>
  <sheets>
    <sheet name="Index " sheetId="80" r:id="rId1"/>
    <sheet name="Scope" sheetId="81" r:id="rId2"/>
    <sheet name="1" sheetId="138" r:id="rId3"/>
    <sheet name="2-2" sheetId="139" r:id="rId4"/>
    <sheet name="2-3" sheetId="140" r:id="rId5"/>
    <sheet name="2-4" sheetId="141" r:id="rId6"/>
    <sheet name="2-5" sheetId="142" r:id="rId7"/>
    <sheet name="3-1" sheetId="133" r:id="rId8"/>
    <sheet name="3-2 " sheetId="134" r:id="rId9"/>
    <sheet name="3-3 " sheetId="135" r:id="rId10"/>
    <sheet name="3-4 " sheetId="136" r:id="rId11"/>
    <sheet name="3-5" sheetId="105" r:id="rId12"/>
    <sheet name="3-6" sheetId="106" r:id="rId13"/>
    <sheet name="3-7" sheetId="107" r:id="rId14"/>
    <sheet name="3-8" sheetId="108" r:id="rId15"/>
    <sheet name="3-9" sheetId="109" r:id="rId16"/>
    <sheet name="3-10" sheetId="110" r:id="rId17"/>
    <sheet name="4-2" sheetId="119" r:id="rId18"/>
    <sheet name="4-3" sheetId="120" r:id="rId19"/>
    <sheet name="4-4" sheetId="121" r:id="rId20"/>
    <sheet name="5-2" sheetId="129" r:id="rId21"/>
    <sheet name="5-3" sheetId="111" r:id="rId22"/>
    <sheet name="5-4" sheetId="130" r:id="rId23"/>
    <sheet name="6-2" sheetId="132" r:id="rId24"/>
    <sheet name="7-2" sheetId="137" r:id="rId25"/>
  </sheets>
  <definedNames>
    <definedName name="_Toc488228445" localSheetId="19">'4-4'!#REF!</definedName>
    <definedName name="_Toc488228446" localSheetId="17">'4-2'!#REF!</definedName>
    <definedName name="_Toc488228447" localSheetId="18">'4-3'!#REF!</definedName>
    <definedName name="_Toc488228448" localSheetId="10">'3-4 '!#REF!</definedName>
    <definedName name="_Toc488228449" localSheetId="9">'3-3 '!#REF!</definedName>
    <definedName name="_Toc488228450" localSheetId="11">'3-5'!#REF!</definedName>
    <definedName name="_Toc488228451" localSheetId="12">'3-6'!#REF!</definedName>
    <definedName name="_Toc488228453" localSheetId="14">'3-8'!#REF!</definedName>
    <definedName name="_Toc488228454" localSheetId="15">'3-9'!#REF!</definedName>
    <definedName name="_Toc488228455" localSheetId="16">'3-10'!#REF!</definedName>
    <definedName name="_Toc488228455" localSheetId="13">'3-7'!#REF!</definedName>
    <definedName name="_Toc488228456" localSheetId="24">'7-2'!#REF!</definedName>
    <definedName name="OLE_LINK1" localSheetId="5">'2-4'!#REF!</definedName>
    <definedName name="_xlnm.Print_Area" localSheetId="2">'1'!$A$1:$D$12</definedName>
    <definedName name="_xlnm.Print_Area" localSheetId="3">'2-2'!$A$1:$J$16</definedName>
    <definedName name="_xlnm.Print_Area" localSheetId="4">'2-3'!$A$1:$J$17</definedName>
    <definedName name="_xlnm.Print_Area" localSheetId="5">'2-4'!$A$1:$J$26</definedName>
    <definedName name="_xlnm.Print_Area" localSheetId="6">'2-5'!$A$1:$J$30</definedName>
    <definedName name="_xlnm.Print_Area" localSheetId="7">'3-1'!$A$1:$J$36</definedName>
    <definedName name="_xlnm.Print_Area" localSheetId="16">'3-10'!$A$1:$M$33</definedName>
    <definedName name="_xlnm.Print_Area" localSheetId="8">'3-2 '!$A$1:$J$13</definedName>
    <definedName name="_xlnm.Print_Area" localSheetId="9">'3-3 '!$A$1:$J$22</definedName>
    <definedName name="_xlnm.Print_Area" localSheetId="10">'3-4 '!$A$1:$J$24</definedName>
    <definedName name="_xlnm.Print_Area" localSheetId="11">'3-5'!$A$1:$J$23</definedName>
    <definedName name="_xlnm.Print_Area" localSheetId="12">'3-6'!$A$1:$L$25</definedName>
    <definedName name="_xlnm.Print_Area" localSheetId="13">'3-7'!$A$1:$L$22</definedName>
    <definedName name="_xlnm.Print_Area" localSheetId="14">'3-8'!$A$1:$J$34</definedName>
    <definedName name="_xlnm.Print_Area" localSheetId="15">'3-9'!$A$1:$O$33</definedName>
    <definedName name="_xlnm.Print_Area" localSheetId="17">'4-2'!$A$1:$J$23</definedName>
    <definedName name="_xlnm.Print_Area" localSheetId="18">'4-3'!$A$1:$J$24</definedName>
    <definedName name="_xlnm.Print_Area" localSheetId="19">'4-4'!$A$1:$J$27</definedName>
    <definedName name="_xlnm.Print_Area" localSheetId="20">'5-2'!$A$1:$J$22</definedName>
    <definedName name="_xlnm.Print_Area" localSheetId="21">'5-3'!$A$1:$J$22</definedName>
    <definedName name="_xlnm.Print_Area" localSheetId="22">'5-4'!$A$1:$J$24</definedName>
    <definedName name="_xlnm.Print_Area" localSheetId="23">'6-2'!$A$1:$J$43</definedName>
    <definedName name="_xlnm.Print_Area" localSheetId="24">'7-2'!$A$1:$D$17</definedName>
    <definedName name="_xlnm.Print_Area" localSheetId="0">'Index '!$A$1:$B$34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42" l="1"/>
  <c r="J24" i="142"/>
  <c r="I24" i="142"/>
  <c r="H24" i="142"/>
  <c r="G24" i="142"/>
  <c r="F23" i="142"/>
  <c r="F25" i="142" s="1"/>
  <c r="E23" i="142"/>
  <c r="E25" i="142" s="1"/>
  <c r="C23" i="142"/>
  <c r="B23" i="142"/>
  <c r="B25" i="142" s="1"/>
  <c r="I22" i="142"/>
  <c r="H22" i="142"/>
  <c r="G22" i="142"/>
  <c r="D22" i="142"/>
  <c r="J22" i="142" s="1"/>
  <c r="I21" i="142"/>
  <c r="H21" i="142"/>
  <c r="G21" i="142"/>
  <c r="D21" i="142"/>
  <c r="J21" i="142" s="1"/>
  <c r="J20" i="142"/>
  <c r="I20" i="142"/>
  <c r="H20" i="142"/>
  <c r="G20" i="142"/>
  <c r="D20" i="142"/>
  <c r="I19" i="142"/>
  <c r="H19" i="142"/>
  <c r="G19" i="142"/>
  <c r="D19" i="142"/>
  <c r="J19" i="142" s="1"/>
  <c r="J18" i="142"/>
  <c r="I18" i="142"/>
  <c r="H18" i="142"/>
  <c r="G18" i="142"/>
  <c r="D18" i="142"/>
  <c r="I17" i="142"/>
  <c r="H17" i="142"/>
  <c r="G17" i="142"/>
  <c r="D17" i="142"/>
  <c r="I16" i="142"/>
  <c r="H16" i="142"/>
  <c r="G16" i="142"/>
  <c r="D16" i="142"/>
  <c r="I15" i="142"/>
  <c r="H15" i="142"/>
  <c r="G15" i="142"/>
  <c r="J15" i="142" s="1"/>
  <c r="D15" i="142"/>
  <c r="I14" i="142"/>
  <c r="H14" i="142"/>
  <c r="G14" i="142"/>
  <c r="D14" i="142"/>
  <c r="J14" i="142" s="1"/>
  <c r="I13" i="142"/>
  <c r="H13" i="142"/>
  <c r="G13" i="142"/>
  <c r="D13" i="142"/>
  <c r="I12" i="142"/>
  <c r="H12" i="142"/>
  <c r="G12" i="142"/>
  <c r="D12" i="142"/>
  <c r="J12" i="142" s="1"/>
  <c r="I11" i="142"/>
  <c r="H11" i="142"/>
  <c r="G11" i="142"/>
  <c r="D11" i="142"/>
  <c r="J11" i="142" s="1"/>
  <c r="I10" i="142"/>
  <c r="H10" i="142"/>
  <c r="G10" i="142"/>
  <c r="D10" i="142"/>
  <c r="J10" i="142" s="1"/>
  <c r="I9" i="142"/>
  <c r="H9" i="142"/>
  <c r="G9" i="142"/>
  <c r="D9" i="142"/>
  <c r="I8" i="142"/>
  <c r="H8" i="142"/>
  <c r="G8" i="142"/>
  <c r="D8" i="142"/>
  <c r="F11" i="140"/>
  <c r="J10" i="140"/>
  <c r="I10" i="140"/>
  <c r="H10" i="140"/>
  <c r="G10" i="140"/>
  <c r="D10" i="140"/>
  <c r="F9" i="140"/>
  <c r="E9" i="140"/>
  <c r="E11" i="140" s="1"/>
  <c r="C9" i="140"/>
  <c r="C11" i="140" s="1"/>
  <c r="B9" i="140"/>
  <c r="B11" i="140" s="1"/>
  <c r="J8" i="140"/>
  <c r="I8" i="140"/>
  <c r="H8" i="140"/>
  <c r="G8" i="140"/>
  <c r="D8" i="140"/>
  <c r="I7" i="140"/>
  <c r="H7" i="140"/>
  <c r="G7" i="140"/>
  <c r="G9" i="140" s="1"/>
  <c r="G11" i="140" s="1"/>
  <c r="D7" i="140"/>
  <c r="D9" i="140" s="1"/>
  <c r="D11" i="140" s="1"/>
  <c r="K18" i="139"/>
  <c r="I10" i="139"/>
  <c r="H10" i="139"/>
  <c r="G10" i="139"/>
  <c r="J10" i="139" s="1"/>
  <c r="F9" i="139"/>
  <c r="F11" i="139" s="1"/>
  <c r="E9" i="139"/>
  <c r="E11" i="139" s="1"/>
  <c r="C9" i="139"/>
  <c r="C11" i="139" s="1"/>
  <c r="B9" i="139"/>
  <c r="B11" i="139" s="1"/>
  <c r="I8" i="139"/>
  <c r="H8" i="139"/>
  <c r="G8" i="139"/>
  <c r="D8" i="139"/>
  <c r="J8" i="139" s="1"/>
  <c r="I7" i="139"/>
  <c r="H7" i="139"/>
  <c r="H9" i="139" s="1"/>
  <c r="H11" i="139" s="1"/>
  <c r="G7" i="139"/>
  <c r="G9" i="139" s="1"/>
  <c r="G11" i="139" s="1"/>
  <c r="D7" i="139"/>
  <c r="A1" i="139"/>
  <c r="D8" i="138"/>
  <c r="D7" i="138"/>
  <c r="C6" i="138"/>
  <c r="B6" i="138"/>
  <c r="G23" i="142" l="1"/>
  <c r="G25" i="142" s="1"/>
  <c r="I23" i="142"/>
  <c r="I25" i="142" s="1"/>
  <c r="J16" i="142"/>
  <c r="J9" i="142"/>
  <c r="D23" i="142"/>
  <c r="D25" i="142" s="1"/>
  <c r="J17" i="142"/>
  <c r="H23" i="142"/>
  <c r="H25" i="142" s="1"/>
  <c r="J13" i="142"/>
  <c r="H9" i="140"/>
  <c r="H11" i="140" s="1"/>
  <c r="I9" i="140"/>
  <c r="I11" i="140" s="1"/>
  <c r="I9" i="139"/>
  <c r="I11" i="139" s="1"/>
  <c r="D9" i="139"/>
  <c r="D11" i="139" s="1"/>
  <c r="J7" i="139"/>
  <c r="J9" i="139" s="1"/>
  <c r="J11" i="139" s="1"/>
  <c r="D6" i="138"/>
  <c r="J7" i="140"/>
  <c r="J9" i="140" s="1"/>
  <c r="J11" i="140" s="1"/>
  <c r="J8" i="142"/>
  <c r="J23" i="142" s="1"/>
  <c r="J25" i="142" s="1"/>
  <c r="M7" i="110" l="1"/>
  <c r="M8" i="110"/>
  <c r="M9" i="110"/>
  <c r="M10" i="110"/>
  <c r="M11" i="110"/>
  <c r="M12" i="110"/>
  <c r="M13" i="110"/>
  <c r="M14" i="110"/>
  <c r="M15" i="110"/>
  <c r="M16" i="110"/>
  <c r="M17" i="110"/>
  <c r="M18" i="110"/>
  <c r="M19" i="110"/>
  <c r="M20" i="110"/>
  <c r="M21" i="110"/>
  <c r="M22" i="110"/>
  <c r="M23" i="110"/>
  <c r="M24" i="110"/>
  <c r="M25" i="110"/>
  <c r="M26" i="110"/>
  <c r="M27" i="110"/>
  <c r="M28" i="110"/>
  <c r="C16" i="137" l="1"/>
  <c r="B16" i="137"/>
  <c r="D15" i="137"/>
  <c r="D14" i="137"/>
  <c r="D13" i="137"/>
  <c r="D12" i="137"/>
  <c r="D11" i="137"/>
  <c r="D10" i="137"/>
  <c r="D9" i="137"/>
  <c r="D8" i="137"/>
  <c r="D7" i="137"/>
  <c r="D16" i="137" s="1"/>
  <c r="F21" i="136"/>
  <c r="E21" i="136"/>
  <c r="C21" i="136"/>
  <c r="B21" i="136"/>
  <c r="J20" i="136"/>
  <c r="I20" i="136"/>
  <c r="H20" i="136"/>
  <c r="G20" i="136"/>
  <c r="D20" i="136"/>
  <c r="I19" i="136"/>
  <c r="H19" i="136"/>
  <c r="G19" i="136"/>
  <c r="D19" i="136"/>
  <c r="I18" i="136"/>
  <c r="H18" i="136"/>
  <c r="G18" i="136"/>
  <c r="D18" i="136"/>
  <c r="J18" i="136" s="1"/>
  <c r="I17" i="136"/>
  <c r="H17" i="136"/>
  <c r="G17" i="136"/>
  <c r="D17" i="136"/>
  <c r="J17" i="136" s="1"/>
  <c r="I16" i="136"/>
  <c r="H16" i="136"/>
  <c r="G16" i="136"/>
  <c r="D16" i="136"/>
  <c r="I15" i="136"/>
  <c r="H15" i="136"/>
  <c r="G15" i="136"/>
  <c r="D15" i="136"/>
  <c r="J15" i="136" s="1"/>
  <c r="I14" i="136"/>
  <c r="H14" i="136"/>
  <c r="G14" i="136"/>
  <c r="D14" i="136"/>
  <c r="I13" i="136"/>
  <c r="H13" i="136"/>
  <c r="G13" i="136"/>
  <c r="D13" i="136"/>
  <c r="J13" i="136" s="1"/>
  <c r="I12" i="136"/>
  <c r="H12" i="136"/>
  <c r="G12" i="136"/>
  <c r="D12" i="136"/>
  <c r="J12" i="136" s="1"/>
  <c r="I11" i="136"/>
  <c r="H11" i="136"/>
  <c r="G11" i="136"/>
  <c r="J11" i="136" s="1"/>
  <c r="D11" i="136"/>
  <c r="I10" i="136"/>
  <c r="H10" i="136"/>
  <c r="G10" i="136"/>
  <c r="D10" i="136"/>
  <c r="J10" i="136" s="1"/>
  <c r="J9" i="136"/>
  <c r="I9" i="136"/>
  <c r="H9" i="136"/>
  <c r="G9" i="136"/>
  <c r="D9" i="136"/>
  <c r="I8" i="136"/>
  <c r="I21" i="136" s="1"/>
  <c r="H8" i="136"/>
  <c r="G8" i="136"/>
  <c r="D8" i="136"/>
  <c r="J8" i="136" s="1"/>
  <c r="F19" i="135"/>
  <c r="E19" i="135"/>
  <c r="C19" i="135"/>
  <c r="B19" i="135"/>
  <c r="I18" i="135"/>
  <c r="H18" i="135"/>
  <c r="G18" i="135"/>
  <c r="D18" i="135"/>
  <c r="J18" i="135" s="1"/>
  <c r="J17" i="135"/>
  <c r="I17" i="135"/>
  <c r="H17" i="135"/>
  <c r="G17" i="135"/>
  <c r="D17" i="135"/>
  <c r="I16" i="135"/>
  <c r="H16" i="135"/>
  <c r="G16" i="135"/>
  <c r="D16" i="135"/>
  <c r="J16" i="135" s="1"/>
  <c r="I15" i="135"/>
  <c r="H15" i="135"/>
  <c r="G15" i="135"/>
  <c r="D15" i="135"/>
  <c r="J15" i="135" s="1"/>
  <c r="I14" i="135"/>
  <c r="H14" i="135"/>
  <c r="G14" i="135"/>
  <c r="D14" i="135"/>
  <c r="J14" i="135" s="1"/>
  <c r="I13" i="135"/>
  <c r="H13" i="135"/>
  <c r="G13" i="135"/>
  <c r="D13" i="135"/>
  <c r="I12" i="135"/>
  <c r="H12" i="135"/>
  <c r="G12" i="135"/>
  <c r="J12" i="135" s="1"/>
  <c r="D12" i="135"/>
  <c r="I11" i="135"/>
  <c r="H11" i="135"/>
  <c r="G11" i="135"/>
  <c r="D11" i="135"/>
  <c r="I10" i="135"/>
  <c r="H10" i="135"/>
  <c r="G10" i="135"/>
  <c r="D10" i="135"/>
  <c r="I9" i="135"/>
  <c r="H9" i="135"/>
  <c r="G9" i="135"/>
  <c r="D9" i="135"/>
  <c r="J9" i="135" s="1"/>
  <c r="I8" i="135"/>
  <c r="H8" i="135"/>
  <c r="G8" i="135"/>
  <c r="D8" i="135"/>
  <c r="F10" i="134"/>
  <c r="E10" i="134"/>
  <c r="C10" i="134"/>
  <c r="B10" i="134"/>
  <c r="I9" i="134"/>
  <c r="H9" i="134"/>
  <c r="G9" i="134"/>
  <c r="D9" i="134"/>
  <c r="I8" i="134"/>
  <c r="H8" i="134"/>
  <c r="H10" i="134" s="1"/>
  <c r="G8" i="134"/>
  <c r="D8" i="134"/>
  <c r="D10" i="134" s="1"/>
  <c r="H21" i="136" l="1"/>
  <c r="J14" i="136"/>
  <c r="J21" i="136" s="1"/>
  <c r="J16" i="136"/>
  <c r="D21" i="136"/>
  <c r="J19" i="136"/>
  <c r="G21" i="136"/>
  <c r="G19" i="135"/>
  <c r="J11" i="135"/>
  <c r="J13" i="135"/>
  <c r="J8" i="135"/>
  <c r="H19" i="135"/>
  <c r="J10" i="135"/>
  <c r="I19" i="135"/>
  <c r="I10" i="134"/>
  <c r="G10" i="134"/>
  <c r="J9" i="134"/>
  <c r="J8" i="134"/>
  <c r="D19" i="135"/>
  <c r="J19" i="135" l="1"/>
  <c r="J10" i="134"/>
  <c r="I31" i="133"/>
  <c r="H31" i="133"/>
  <c r="G31" i="133"/>
  <c r="D31" i="133"/>
  <c r="J31" i="133" s="1"/>
  <c r="G38" i="132" l="1"/>
  <c r="I38" i="132"/>
  <c r="H38" i="132"/>
  <c r="H37" i="132"/>
  <c r="I36" i="132"/>
  <c r="H36" i="132"/>
  <c r="I35" i="132"/>
  <c r="D35" i="132"/>
  <c r="I34" i="132"/>
  <c r="H34" i="132"/>
  <c r="G34" i="132"/>
  <c r="D34" i="132"/>
  <c r="G33" i="132"/>
  <c r="D33" i="132"/>
  <c r="H33" i="132"/>
  <c r="G32" i="132"/>
  <c r="I32" i="132"/>
  <c r="G31" i="132"/>
  <c r="H31" i="132"/>
  <c r="I30" i="132"/>
  <c r="H30" i="132"/>
  <c r="G30" i="132"/>
  <c r="D30" i="132"/>
  <c r="G29" i="132"/>
  <c r="I29" i="132"/>
  <c r="H29" i="132"/>
  <c r="I28" i="132"/>
  <c r="H28" i="132"/>
  <c r="D28" i="132"/>
  <c r="H27" i="132"/>
  <c r="I27" i="132"/>
  <c r="D27" i="132"/>
  <c r="I26" i="132"/>
  <c r="H26" i="132"/>
  <c r="G26" i="132"/>
  <c r="D26" i="132"/>
  <c r="H25" i="132"/>
  <c r="D25" i="132"/>
  <c r="I24" i="132"/>
  <c r="H24" i="132"/>
  <c r="D24" i="132"/>
  <c r="H23" i="132"/>
  <c r="G22" i="132"/>
  <c r="I22" i="132"/>
  <c r="H22" i="132"/>
  <c r="I21" i="132"/>
  <c r="H21" i="132"/>
  <c r="J21" i="132" s="1"/>
  <c r="D21" i="132"/>
  <c r="I20" i="132"/>
  <c r="H20" i="132"/>
  <c r="D20" i="132"/>
  <c r="I19" i="132"/>
  <c r="G19" i="132"/>
  <c r="H19" i="132"/>
  <c r="I18" i="132"/>
  <c r="G18" i="132"/>
  <c r="D18" i="132"/>
  <c r="I17" i="132"/>
  <c r="D17" i="132"/>
  <c r="I16" i="132"/>
  <c r="H16" i="132"/>
  <c r="G16" i="132"/>
  <c r="D16" i="132"/>
  <c r="H15" i="132"/>
  <c r="D15" i="132"/>
  <c r="I14" i="132"/>
  <c r="H14" i="132"/>
  <c r="D14" i="132"/>
  <c r="I13" i="132"/>
  <c r="H13" i="132"/>
  <c r="D13" i="132"/>
  <c r="I12" i="132"/>
  <c r="H12" i="132"/>
  <c r="J12" i="132" s="1"/>
  <c r="D12" i="132"/>
  <c r="I11" i="132"/>
  <c r="I10" i="132"/>
  <c r="H10" i="132"/>
  <c r="D10" i="132"/>
  <c r="I9" i="132"/>
  <c r="H9" i="132"/>
  <c r="G9" i="132"/>
  <c r="D9" i="132"/>
  <c r="D8" i="132"/>
  <c r="F21" i="130"/>
  <c r="E21" i="130"/>
  <c r="C21" i="130"/>
  <c r="B21" i="130"/>
  <c r="I20" i="130"/>
  <c r="H20" i="130"/>
  <c r="G20" i="130"/>
  <c r="D20" i="130"/>
  <c r="I19" i="130"/>
  <c r="H19" i="130"/>
  <c r="G19" i="130"/>
  <c r="D19" i="130"/>
  <c r="I18" i="130"/>
  <c r="H18" i="130"/>
  <c r="G18" i="130"/>
  <c r="D18" i="130"/>
  <c r="I17" i="130"/>
  <c r="H17" i="130"/>
  <c r="G17" i="130"/>
  <c r="D17" i="130"/>
  <c r="I16" i="130"/>
  <c r="H16" i="130"/>
  <c r="G16" i="130"/>
  <c r="D16" i="130"/>
  <c r="J16" i="130" s="1"/>
  <c r="I15" i="130"/>
  <c r="H15" i="130"/>
  <c r="G15" i="130"/>
  <c r="D15" i="130"/>
  <c r="I14" i="130"/>
  <c r="H14" i="130"/>
  <c r="G14" i="130"/>
  <c r="D14" i="130"/>
  <c r="J14" i="130" s="1"/>
  <c r="I13" i="130"/>
  <c r="H13" i="130"/>
  <c r="G13" i="130"/>
  <c r="D13" i="130"/>
  <c r="J13" i="130" s="1"/>
  <c r="I12" i="130"/>
  <c r="H12" i="130"/>
  <c r="G12" i="130"/>
  <c r="D12" i="130"/>
  <c r="I11" i="130"/>
  <c r="H11" i="130"/>
  <c r="G11" i="130"/>
  <c r="D11" i="130"/>
  <c r="I10" i="130"/>
  <c r="H10" i="130"/>
  <c r="G10" i="130"/>
  <c r="D10" i="130"/>
  <c r="I9" i="130"/>
  <c r="H9" i="130"/>
  <c r="G9" i="130"/>
  <c r="D9" i="130"/>
  <c r="I8" i="130"/>
  <c r="H8" i="130"/>
  <c r="G8" i="130"/>
  <c r="D8" i="130"/>
  <c r="F19" i="129"/>
  <c r="E19" i="129"/>
  <c r="C19" i="129"/>
  <c r="B19" i="129"/>
  <c r="I18" i="129"/>
  <c r="H18" i="129"/>
  <c r="J18" i="129" s="1"/>
  <c r="G18" i="129"/>
  <c r="D18" i="129"/>
  <c r="I17" i="129"/>
  <c r="H17" i="129"/>
  <c r="G17" i="129"/>
  <c r="D17" i="129"/>
  <c r="I16" i="129"/>
  <c r="H16" i="129"/>
  <c r="G16" i="129"/>
  <c r="D16" i="129"/>
  <c r="I15" i="129"/>
  <c r="H15" i="129"/>
  <c r="G15" i="129"/>
  <c r="D15" i="129"/>
  <c r="I14" i="129"/>
  <c r="H14" i="129"/>
  <c r="G14" i="129"/>
  <c r="D14" i="129"/>
  <c r="I13" i="129"/>
  <c r="H13" i="129"/>
  <c r="G13" i="129"/>
  <c r="D13" i="129"/>
  <c r="I12" i="129"/>
  <c r="H12" i="129"/>
  <c r="G12" i="129"/>
  <c r="D12" i="129"/>
  <c r="I11" i="129"/>
  <c r="H11" i="129"/>
  <c r="G11" i="129"/>
  <c r="D11" i="129"/>
  <c r="I10" i="129"/>
  <c r="H10" i="129"/>
  <c r="G10" i="129"/>
  <c r="D10" i="129"/>
  <c r="I9" i="129"/>
  <c r="H9" i="129"/>
  <c r="G9" i="129"/>
  <c r="D9" i="129"/>
  <c r="I8" i="129"/>
  <c r="H8" i="129"/>
  <c r="G8" i="129"/>
  <c r="D8" i="129"/>
  <c r="J38" i="132" l="1"/>
  <c r="J15" i="130"/>
  <c r="J17" i="130"/>
  <c r="J18" i="130"/>
  <c r="J20" i="130"/>
  <c r="J12" i="130"/>
  <c r="J11" i="129"/>
  <c r="J13" i="132"/>
  <c r="J16" i="132"/>
  <c r="J26" i="132"/>
  <c r="J34" i="132"/>
  <c r="J9" i="132"/>
  <c r="J30" i="132"/>
  <c r="J10" i="130"/>
  <c r="J9" i="130"/>
  <c r="J11" i="130"/>
  <c r="J19" i="130"/>
  <c r="J12" i="129"/>
  <c r="J13" i="129"/>
  <c r="J15" i="129"/>
  <c r="J17" i="129"/>
  <c r="D19" i="129"/>
  <c r="I23" i="132"/>
  <c r="J23" i="132" s="1"/>
  <c r="D36" i="132"/>
  <c r="G19" i="129"/>
  <c r="H19" i="129"/>
  <c r="J10" i="129"/>
  <c r="E39" i="132"/>
  <c r="G15" i="132"/>
  <c r="H18" i="132"/>
  <c r="J18" i="132" s="1"/>
  <c r="D23" i="132"/>
  <c r="G25" i="132"/>
  <c r="G27" i="132"/>
  <c r="I31" i="132"/>
  <c r="J31" i="132" s="1"/>
  <c r="G36" i="132"/>
  <c r="J28" i="132"/>
  <c r="D32" i="132"/>
  <c r="I19" i="129"/>
  <c r="J8" i="130"/>
  <c r="F39" i="132"/>
  <c r="B39" i="132"/>
  <c r="G17" i="132"/>
  <c r="D31" i="132"/>
  <c r="C39" i="132"/>
  <c r="J14" i="129"/>
  <c r="G21" i="130"/>
  <c r="J19" i="132"/>
  <c r="J27" i="132"/>
  <c r="H21" i="130"/>
  <c r="H17" i="132"/>
  <c r="J17" i="132" s="1"/>
  <c r="H35" i="132"/>
  <c r="J35" i="132" s="1"/>
  <c r="I37" i="132"/>
  <c r="J37" i="132" s="1"/>
  <c r="J9" i="129"/>
  <c r="J16" i="129"/>
  <c r="I21" i="130"/>
  <c r="J14" i="132"/>
  <c r="J22" i="132"/>
  <c r="J24" i="132"/>
  <c r="H32" i="132"/>
  <c r="J32" i="132" s="1"/>
  <c r="G37" i="132"/>
  <c r="J36" i="132"/>
  <c r="J10" i="132"/>
  <c r="J20" i="132"/>
  <c r="J29" i="132"/>
  <c r="H8" i="132"/>
  <c r="G14" i="132"/>
  <c r="D22" i="132"/>
  <c r="G24" i="132"/>
  <c r="G35" i="132"/>
  <c r="D38" i="132"/>
  <c r="I8" i="132"/>
  <c r="D11" i="132"/>
  <c r="G13" i="132"/>
  <c r="I15" i="132"/>
  <c r="J15" i="132" s="1"/>
  <c r="G23" i="132"/>
  <c r="I25" i="132"/>
  <c r="J25" i="132" s="1"/>
  <c r="D37" i="132"/>
  <c r="G12" i="132"/>
  <c r="G21" i="132"/>
  <c r="D29" i="132"/>
  <c r="G10" i="132"/>
  <c r="D19" i="132"/>
  <c r="G20" i="132"/>
  <c r="H11" i="132"/>
  <c r="J11" i="132" s="1"/>
  <c r="G28" i="132"/>
  <c r="I33" i="132"/>
  <c r="J33" i="132" s="1"/>
  <c r="J21" i="130"/>
  <c r="D21" i="130"/>
  <c r="J8" i="129"/>
  <c r="G39" i="132" l="1"/>
  <c r="D39" i="132"/>
  <c r="J19" i="129"/>
  <c r="I39" i="132"/>
  <c r="H39" i="132"/>
  <c r="J8" i="132"/>
  <c r="J39" i="132" s="1"/>
  <c r="F23" i="121" l="1"/>
  <c r="E23" i="121"/>
  <c r="C23" i="121"/>
  <c r="B23" i="121"/>
  <c r="I22" i="121"/>
  <c r="H22" i="121"/>
  <c r="G22" i="121"/>
  <c r="D22" i="121"/>
  <c r="J22" i="121" s="1"/>
  <c r="I21" i="121"/>
  <c r="H21" i="121"/>
  <c r="G21" i="121"/>
  <c r="D21" i="121"/>
  <c r="I20" i="121"/>
  <c r="H20" i="121"/>
  <c r="G20" i="121"/>
  <c r="D20" i="121"/>
  <c r="I19" i="121"/>
  <c r="H19" i="121"/>
  <c r="G19" i="121"/>
  <c r="D19" i="121"/>
  <c r="I18" i="121"/>
  <c r="H18" i="121"/>
  <c r="G18" i="121"/>
  <c r="D18" i="121"/>
  <c r="J18" i="121" s="1"/>
  <c r="I17" i="121"/>
  <c r="H17" i="121"/>
  <c r="G17" i="121"/>
  <c r="D17" i="121"/>
  <c r="I16" i="121"/>
  <c r="H16" i="121"/>
  <c r="G16" i="121"/>
  <c r="D16" i="121"/>
  <c r="J16" i="121" s="1"/>
  <c r="I15" i="121"/>
  <c r="H15" i="121"/>
  <c r="G15" i="121"/>
  <c r="D15" i="121"/>
  <c r="I14" i="121"/>
  <c r="H14" i="121"/>
  <c r="G14" i="121"/>
  <c r="D14" i="121"/>
  <c r="J14" i="121" s="1"/>
  <c r="I13" i="121"/>
  <c r="H13" i="121"/>
  <c r="G13" i="121"/>
  <c r="D13" i="121"/>
  <c r="I12" i="121"/>
  <c r="H12" i="121"/>
  <c r="G12" i="121"/>
  <c r="D12" i="121"/>
  <c r="J12" i="121" s="1"/>
  <c r="I11" i="121"/>
  <c r="H11" i="121"/>
  <c r="G11" i="121"/>
  <c r="D11" i="121"/>
  <c r="I10" i="121"/>
  <c r="H10" i="121"/>
  <c r="G10" i="121"/>
  <c r="D10" i="121"/>
  <c r="J10" i="121" s="1"/>
  <c r="I9" i="121"/>
  <c r="H9" i="121"/>
  <c r="G9" i="121"/>
  <c r="D9" i="121"/>
  <c r="I8" i="121"/>
  <c r="H8" i="121"/>
  <c r="G8" i="121"/>
  <c r="D8" i="121"/>
  <c r="F19" i="120"/>
  <c r="E19" i="120"/>
  <c r="C19" i="120"/>
  <c r="B19" i="120"/>
  <c r="I18" i="120"/>
  <c r="H18" i="120"/>
  <c r="G18" i="120"/>
  <c r="D18" i="120"/>
  <c r="J18" i="120" s="1"/>
  <c r="I17" i="120"/>
  <c r="H17" i="120"/>
  <c r="G17" i="120"/>
  <c r="D17" i="120"/>
  <c r="I16" i="120"/>
  <c r="H16" i="120"/>
  <c r="G16" i="120"/>
  <c r="D16" i="120"/>
  <c r="J16" i="120" s="1"/>
  <c r="I15" i="120"/>
  <c r="H15" i="120"/>
  <c r="G15" i="120"/>
  <c r="D15" i="120"/>
  <c r="I14" i="120"/>
  <c r="H14" i="120"/>
  <c r="G14" i="120"/>
  <c r="D14" i="120"/>
  <c r="I13" i="120"/>
  <c r="H13" i="120"/>
  <c r="G13" i="120"/>
  <c r="D13" i="120"/>
  <c r="I12" i="120"/>
  <c r="H12" i="120"/>
  <c r="G12" i="120"/>
  <c r="D12" i="120"/>
  <c r="I11" i="120"/>
  <c r="H11" i="120"/>
  <c r="G11" i="120"/>
  <c r="D11" i="120"/>
  <c r="I10" i="120"/>
  <c r="H10" i="120"/>
  <c r="G10" i="120"/>
  <c r="D10" i="120"/>
  <c r="I9" i="120"/>
  <c r="H9" i="120"/>
  <c r="G9" i="120"/>
  <c r="D9" i="120"/>
  <c r="I8" i="120"/>
  <c r="H8" i="120"/>
  <c r="G8" i="120"/>
  <c r="D8" i="120"/>
  <c r="F19" i="119"/>
  <c r="E19" i="119"/>
  <c r="C19" i="119"/>
  <c r="B19" i="119"/>
  <c r="I18" i="119"/>
  <c r="H18" i="119"/>
  <c r="G18" i="119"/>
  <c r="D18" i="119"/>
  <c r="I17" i="119"/>
  <c r="H17" i="119"/>
  <c r="J17" i="119" s="1"/>
  <c r="G17" i="119"/>
  <c r="D17" i="119"/>
  <c r="I16" i="119"/>
  <c r="H16" i="119"/>
  <c r="G16" i="119"/>
  <c r="D16" i="119"/>
  <c r="I15" i="119"/>
  <c r="H15" i="119"/>
  <c r="J15" i="119" s="1"/>
  <c r="G15" i="119"/>
  <c r="D15" i="119"/>
  <c r="I14" i="119"/>
  <c r="H14" i="119"/>
  <c r="G14" i="119"/>
  <c r="D14" i="119"/>
  <c r="I13" i="119"/>
  <c r="H13" i="119"/>
  <c r="J13" i="119" s="1"/>
  <c r="G13" i="119"/>
  <c r="D13" i="119"/>
  <c r="I12" i="119"/>
  <c r="H12" i="119"/>
  <c r="G12" i="119"/>
  <c r="D12" i="119"/>
  <c r="I11" i="119"/>
  <c r="H11" i="119"/>
  <c r="J11" i="119" s="1"/>
  <c r="G11" i="119"/>
  <c r="D11" i="119"/>
  <c r="I10" i="119"/>
  <c r="H10" i="119"/>
  <c r="G10" i="119"/>
  <c r="D10" i="119"/>
  <c r="I9" i="119"/>
  <c r="H9" i="119"/>
  <c r="G9" i="119"/>
  <c r="D9" i="119"/>
  <c r="I8" i="119"/>
  <c r="H8" i="119"/>
  <c r="G8" i="119"/>
  <c r="D8" i="119"/>
  <c r="J11" i="120" l="1"/>
  <c r="J13" i="120"/>
  <c r="J15" i="120"/>
  <c r="J8" i="119"/>
  <c r="J9" i="121"/>
  <c r="J13" i="121"/>
  <c r="J15" i="121"/>
  <c r="J19" i="121"/>
  <c r="J21" i="121"/>
  <c r="J11" i="121"/>
  <c r="J17" i="121"/>
  <c r="J8" i="120"/>
  <c r="J10" i="120"/>
  <c r="J14" i="120"/>
  <c r="J12" i="120"/>
  <c r="J14" i="119"/>
  <c r="J18" i="119"/>
  <c r="J12" i="119"/>
  <c r="J16" i="119"/>
  <c r="I19" i="120"/>
  <c r="D19" i="119"/>
  <c r="J9" i="120"/>
  <c r="G23" i="121"/>
  <c r="G19" i="119"/>
  <c r="H23" i="121"/>
  <c r="D23" i="121"/>
  <c r="H19" i="120"/>
  <c r="I23" i="121"/>
  <c r="I19" i="119"/>
  <c r="J10" i="119"/>
  <c r="J17" i="120"/>
  <c r="J8" i="121"/>
  <c r="H19" i="119"/>
  <c r="G19" i="120"/>
  <c r="J20" i="121"/>
  <c r="D19" i="120"/>
  <c r="J9" i="119"/>
  <c r="J23" i="121" l="1"/>
  <c r="J19" i="120"/>
  <c r="J19" i="119"/>
  <c r="L7" i="107"/>
  <c r="L8" i="107"/>
  <c r="L9" i="107"/>
  <c r="L10" i="107"/>
  <c r="L11" i="107"/>
  <c r="L12" i="107"/>
  <c r="L13" i="107"/>
  <c r="L14" i="107"/>
  <c r="L15" i="107"/>
  <c r="L16" i="107"/>
  <c r="L17" i="107"/>
  <c r="F18" i="111" l="1"/>
  <c r="E18" i="111"/>
  <c r="C18" i="111"/>
  <c r="B18" i="111"/>
  <c r="I17" i="111"/>
  <c r="H17" i="111"/>
  <c r="G17" i="111"/>
  <c r="D17" i="111"/>
  <c r="I16" i="111"/>
  <c r="H16" i="111"/>
  <c r="G16" i="111"/>
  <c r="D16" i="111"/>
  <c r="I15" i="111"/>
  <c r="H15" i="111"/>
  <c r="G15" i="111"/>
  <c r="D15" i="111"/>
  <c r="I14" i="111"/>
  <c r="H14" i="111"/>
  <c r="G14" i="111"/>
  <c r="D14" i="111"/>
  <c r="I13" i="111"/>
  <c r="H13" i="111"/>
  <c r="G13" i="111"/>
  <c r="D13" i="111"/>
  <c r="I12" i="111"/>
  <c r="H12" i="111"/>
  <c r="G12" i="111"/>
  <c r="D12" i="111"/>
  <c r="I11" i="111"/>
  <c r="H11" i="111"/>
  <c r="G11" i="111"/>
  <c r="D11" i="111"/>
  <c r="I10" i="111"/>
  <c r="H10" i="111"/>
  <c r="G10" i="111"/>
  <c r="D10" i="111"/>
  <c r="I9" i="111"/>
  <c r="H9" i="111"/>
  <c r="G9" i="111"/>
  <c r="D9" i="111"/>
  <c r="I8" i="111"/>
  <c r="H8" i="111"/>
  <c r="G8" i="111"/>
  <c r="D8" i="111"/>
  <c r="L29" i="110"/>
  <c r="K29" i="110"/>
  <c r="J29" i="110"/>
  <c r="I29" i="110"/>
  <c r="H29" i="110"/>
  <c r="G29" i="110"/>
  <c r="F29" i="110"/>
  <c r="E29" i="110"/>
  <c r="D29" i="110"/>
  <c r="C29" i="110"/>
  <c r="B29" i="110"/>
  <c r="M29" i="109"/>
  <c r="K29" i="109"/>
  <c r="J29" i="109"/>
  <c r="G29" i="109"/>
  <c r="F29" i="109"/>
  <c r="E29" i="109"/>
  <c r="C29" i="109"/>
  <c r="B29" i="109"/>
  <c r="O28" i="109"/>
  <c r="N29" i="109"/>
  <c r="L29" i="109"/>
  <c r="I29" i="109"/>
  <c r="H29" i="109"/>
  <c r="D29" i="109"/>
  <c r="O26" i="109"/>
  <c r="O25" i="109"/>
  <c r="O24" i="109"/>
  <c r="O23" i="109"/>
  <c r="O22" i="109"/>
  <c r="O21" i="109"/>
  <c r="O20" i="109"/>
  <c r="O19" i="109"/>
  <c r="O18" i="109"/>
  <c r="O17" i="109"/>
  <c r="O16" i="109"/>
  <c r="O15" i="109"/>
  <c r="O14" i="109"/>
  <c r="O13" i="109"/>
  <c r="O12" i="109"/>
  <c r="O11" i="109"/>
  <c r="O10" i="109"/>
  <c r="O9" i="109"/>
  <c r="O8" i="109"/>
  <c r="O7" i="109"/>
  <c r="F30" i="108"/>
  <c r="E30" i="108"/>
  <c r="C30" i="108"/>
  <c r="B30" i="108"/>
  <c r="I29" i="108"/>
  <c r="H29" i="108"/>
  <c r="G29" i="108"/>
  <c r="D29" i="108"/>
  <c r="I28" i="108"/>
  <c r="H28" i="108"/>
  <c r="G28" i="108"/>
  <c r="D28" i="108"/>
  <c r="I27" i="108"/>
  <c r="H27" i="108"/>
  <c r="G27" i="108"/>
  <c r="D27" i="108"/>
  <c r="I26" i="108"/>
  <c r="H26" i="108"/>
  <c r="G26" i="108"/>
  <c r="D26" i="108"/>
  <c r="I25" i="108"/>
  <c r="H25" i="108"/>
  <c r="G25" i="108"/>
  <c r="D25" i="108"/>
  <c r="I24" i="108"/>
  <c r="H24" i="108"/>
  <c r="G24" i="108"/>
  <c r="D24" i="108"/>
  <c r="I23" i="108"/>
  <c r="H23" i="108"/>
  <c r="G23" i="108"/>
  <c r="D23" i="108"/>
  <c r="I22" i="108"/>
  <c r="H22" i="108"/>
  <c r="G22" i="108"/>
  <c r="D22" i="108"/>
  <c r="I21" i="108"/>
  <c r="H21" i="108"/>
  <c r="G21" i="108"/>
  <c r="D21" i="108"/>
  <c r="I20" i="108"/>
  <c r="H20" i="108"/>
  <c r="G20" i="108"/>
  <c r="D20" i="108"/>
  <c r="I19" i="108"/>
  <c r="H19" i="108"/>
  <c r="G19" i="108"/>
  <c r="D19" i="108"/>
  <c r="I18" i="108"/>
  <c r="H18" i="108"/>
  <c r="G18" i="108"/>
  <c r="D18" i="108"/>
  <c r="I17" i="108"/>
  <c r="H17" i="108"/>
  <c r="G17" i="108"/>
  <c r="D17" i="108"/>
  <c r="I16" i="108"/>
  <c r="H16" i="108"/>
  <c r="G16" i="108"/>
  <c r="D16" i="108"/>
  <c r="I15" i="108"/>
  <c r="H15" i="108"/>
  <c r="G15" i="108"/>
  <c r="D15" i="108"/>
  <c r="I14" i="108"/>
  <c r="H14" i="108"/>
  <c r="G14" i="108"/>
  <c r="D14" i="108"/>
  <c r="I13" i="108"/>
  <c r="H13" i="108"/>
  <c r="G13" i="108"/>
  <c r="D13" i="108"/>
  <c r="I12" i="108"/>
  <c r="H12" i="108"/>
  <c r="G12" i="108"/>
  <c r="D12" i="108"/>
  <c r="I11" i="108"/>
  <c r="H11" i="108"/>
  <c r="G11" i="108"/>
  <c r="D11" i="108"/>
  <c r="I10" i="108"/>
  <c r="H10" i="108"/>
  <c r="G10" i="108"/>
  <c r="D10" i="108"/>
  <c r="I9" i="108"/>
  <c r="H9" i="108"/>
  <c r="G9" i="108"/>
  <c r="D9" i="108"/>
  <c r="I8" i="108"/>
  <c r="H8" i="108"/>
  <c r="G8" i="108"/>
  <c r="D8" i="108"/>
  <c r="K18" i="107"/>
  <c r="J18" i="107"/>
  <c r="I18" i="107"/>
  <c r="H18" i="107"/>
  <c r="G18" i="107"/>
  <c r="F18" i="107"/>
  <c r="E18" i="107"/>
  <c r="D18" i="107"/>
  <c r="C18" i="107"/>
  <c r="B18" i="107"/>
  <c r="L18" i="107"/>
  <c r="K20" i="106"/>
  <c r="J20" i="106"/>
  <c r="I20" i="106"/>
  <c r="H20" i="106"/>
  <c r="G20" i="106"/>
  <c r="F20" i="106"/>
  <c r="E20" i="106"/>
  <c r="D20" i="106"/>
  <c r="C20" i="106"/>
  <c r="B20" i="106"/>
  <c r="L19" i="106"/>
  <c r="L18" i="106"/>
  <c r="L17" i="106"/>
  <c r="L16" i="106"/>
  <c r="L15" i="106"/>
  <c r="L14" i="106"/>
  <c r="L13" i="106"/>
  <c r="L12" i="106"/>
  <c r="L11" i="106"/>
  <c r="L10" i="106"/>
  <c r="L9" i="106"/>
  <c r="L8" i="106"/>
  <c r="L7" i="106"/>
  <c r="F18" i="105"/>
  <c r="E18" i="105"/>
  <c r="C18" i="105"/>
  <c r="B18" i="105"/>
  <c r="I17" i="105"/>
  <c r="H17" i="105"/>
  <c r="G17" i="105"/>
  <c r="D17" i="105"/>
  <c r="I16" i="105"/>
  <c r="H16" i="105"/>
  <c r="G16" i="105"/>
  <c r="D16" i="105"/>
  <c r="I15" i="105"/>
  <c r="H15" i="105"/>
  <c r="G15" i="105"/>
  <c r="D15" i="105"/>
  <c r="I14" i="105"/>
  <c r="H14" i="105"/>
  <c r="G14" i="105"/>
  <c r="D14" i="105"/>
  <c r="I13" i="105"/>
  <c r="H13" i="105"/>
  <c r="G13" i="105"/>
  <c r="D13" i="105"/>
  <c r="I12" i="105"/>
  <c r="H12" i="105"/>
  <c r="G12" i="105"/>
  <c r="D12" i="105"/>
  <c r="I11" i="105"/>
  <c r="H11" i="105"/>
  <c r="G11" i="105"/>
  <c r="D11" i="105"/>
  <c r="I10" i="105"/>
  <c r="H10" i="105"/>
  <c r="G10" i="105"/>
  <c r="D10" i="105"/>
  <c r="I9" i="105"/>
  <c r="H9" i="105"/>
  <c r="G9" i="105"/>
  <c r="D9" i="105"/>
  <c r="I8" i="105"/>
  <c r="H8" i="105"/>
  <c r="G8" i="105"/>
  <c r="D8" i="105"/>
  <c r="J9" i="105" l="1"/>
  <c r="J11" i="105"/>
  <c r="J13" i="105"/>
  <c r="J17" i="105"/>
  <c r="J12" i="105"/>
  <c r="J14" i="105"/>
  <c r="J16" i="105"/>
  <c r="I18" i="105"/>
  <c r="J9" i="111"/>
  <c r="J11" i="111"/>
  <c r="J13" i="111"/>
  <c r="J15" i="111"/>
  <c r="J17" i="111"/>
  <c r="J16" i="108"/>
  <c r="J18" i="108"/>
  <c r="J20" i="108"/>
  <c r="J24" i="108"/>
  <c r="J23" i="108"/>
  <c r="J21" i="108"/>
  <c r="J8" i="108"/>
  <c r="G18" i="105"/>
  <c r="J10" i="105"/>
  <c r="J15" i="105"/>
  <c r="D18" i="105"/>
  <c r="H18" i="105"/>
  <c r="L20" i="106"/>
  <c r="J9" i="108"/>
  <c r="J11" i="108"/>
  <c r="J13" i="108"/>
  <c r="J15" i="108"/>
  <c r="G30" i="108"/>
  <c r="J29" i="108"/>
  <c r="H30" i="108"/>
  <c r="I30" i="108"/>
  <c r="J10" i="108"/>
  <c r="J12" i="108"/>
  <c r="J14" i="108"/>
  <c r="J25" i="108"/>
  <c r="J27" i="108"/>
  <c r="J22" i="108"/>
  <c r="J26" i="108"/>
  <c r="J28" i="108"/>
  <c r="D30" i="108"/>
  <c r="J17" i="108"/>
  <c r="J19" i="108"/>
  <c r="M29" i="110"/>
  <c r="J12" i="111"/>
  <c r="J16" i="111"/>
  <c r="J10" i="111"/>
  <c r="D18" i="111"/>
  <c r="G18" i="111"/>
  <c r="H18" i="111"/>
  <c r="J14" i="111"/>
  <c r="J8" i="111"/>
  <c r="I18" i="111"/>
  <c r="O27" i="109"/>
  <c r="O29" i="109" s="1"/>
  <c r="J8" i="105"/>
  <c r="J30" i="108" l="1"/>
  <c r="J18" i="105"/>
  <c r="J18" i="111"/>
</calcChain>
</file>

<file path=xl/sharedStrings.xml><?xml version="1.0" encoding="utf-8"?>
<sst xmlns="http://schemas.openxmlformats.org/spreadsheetml/2006/main" count="864" uniqueCount="314">
  <si>
    <t>Saudi</t>
  </si>
  <si>
    <t>Non Saudi</t>
  </si>
  <si>
    <t>Total</t>
  </si>
  <si>
    <t>Other</t>
  </si>
  <si>
    <t>15-19</t>
  </si>
  <si>
    <t>20-24</t>
  </si>
  <si>
    <t>25-29</t>
  </si>
  <si>
    <t>30-34</t>
  </si>
  <si>
    <t>35-39</t>
  </si>
  <si>
    <t>40-44</t>
  </si>
  <si>
    <t>45-49</t>
  </si>
  <si>
    <t>50-54</t>
  </si>
  <si>
    <t>55-59</t>
  </si>
  <si>
    <t>Administrative Area</t>
  </si>
  <si>
    <t>Riyadh</t>
  </si>
  <si>
    <t>Makkah</t>
  </si>
  <si>
    <t>Madinah</t>
  </si>
  <si>
    <t>Qassim</t>
  </si>
  <si>
    <t>Easte. Prov.</t>
  </si>
  <si>
    <t>Asir</t>
  </si>
  <si>
    <t>Tabuk</t>
  </si>
  <si>
    <t>Hail</t>
  </si>
  <si>
    <t>North.Bord.</t>
  </si>
  <si>
    <t>Jazan</t>
  </si>
  <si>
    <t>Najran</t>
  </si>
  <si>
    <t>AL - Baha</t>
  </si>
  <si>
    <t>AL - Jouf</t>
  </si>
  <si>
    <t>Male</t>
  </si>
  <si>
    <t>Female</t>
  </si>
  <si>
    <t>Main indicators of the labor market from Administrative Records</t>
  </si>
  <si>
    <t>Non - Saudi domestic workers by Sex and Main Groups of Household Occupations</t>
  </si>
  <si>
    <t>Indicators (Administrative records)</t>
  </si>
  <si>
    <t xml:space="preserve">Source:GOSI, MHRSD, , NIC  </t>
  </si>
  <si>
    <t>Data do not include employees in the security and military sectors and non-registered in the records of GOSI, MHRSD</t>
  </si>
  <si>
    <t>* Data of the GOSI , MHRSD is preliminary data</t>
  </si>
  <si>
    <t>Adopted regulations</t>
  </si>
  <si>
    <t xml:space="preserve"> Source: GOSI, MHRSD  </t>
  </si>
  <si>
    <t>Data of the GOSI , MHRSD is preliminary data*</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</si>
  <si>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</si>
  <si>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</si>
  <si>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</si>
  <si>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</si>
  <si>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</si>
  <si>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</si>
  <si>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</si>
  <si>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</si>
  <si>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</si>
  <si>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</si>
  <si>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</si>
  <si>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</si>
  <si>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*Data for Employed Persons (15 +)</t>
  </si>
  <si>
    <t xml:space="preserve">  *Data for Employed Persons (15 +)       </t>
  </si>
  <si>
    <t>Sector</t>
  </si>
  <si>
    <t xml:space="preserve">Source: GOSI    </t>
  </si>
  <si>
    <t xml:space="preserve">Source: GOSI </t>
  </si>
  <si>
    <t xml:space="preserve">  Total</t>
  </si>
  <si>
    <t xml:space="preserve">Source: GOSI  </t>
  </si>
  <si>
    <t>Main groups of household occupations</t>
  </si>
  <si>
    <t>Housekeeper</t>
  </si>
  <si>
    <t>Drivers</t>
  </si>
  <si>
    <t>Servants and house cleaners</t>
  </si>
  <si>
    <t>Cookers and food provider</t>
  </si>
  <si>
    <t>Farmers houses</t>
  </si>
  <si>
    <t>Home Tailors</t>
  </si>
  <si>
    <t>Private teachers and Nannies at homes</t>
  </si>
  <si>
    <t>Governmental</t>
  </si>
  <si>
    <t xml:space="preserve"> Total</t>
  </si>
  <si>
    <t xml:space="preserve"> Social Insurance</t>
  </si>
  <si>
    <t xml:space="preserve">   Civil Service</t>
  </si>
  <si>
    <t xml:space="preserve"> Domestic worker **  </t>
  </si>
  <si>
    <t>Private</t>
  </si>
  <si>
    <t>Governmental*</t>
  </si>
  <si>
    <t xml:space="preserve">Not specified           </t>
  </si>
  <si>
    <t xml:space="preserve">No schooling </t>
  </si>
  <si>
    <t>Primary education</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</si>
  <si>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</si>
  <si>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</si>
  <si>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</si>
  <si>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</si>
  <si>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</si>
  <si>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</si>
  <si>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 xml:space="preserve"> Number of Table</t>
  </si>
  <si>
    <t>Subject</t>
  </si>
  <si>
    <t>Participants on the job Subject to the rules and regulations of social insurance</t>
  </si>
  <si>
    <t>Employees on the job Subject to the rules and regulations of the Civil Service</t>
  </si>
  <si>
    <t>New Participants to the rules and regulations of social insurance</t>
  </si>
  <si>
    <t>Non - Saudi domestic workers</t>
  </si>
  <si>
    <t>The following table shows the type of data provided by each entity from the labor market statistics sources:</t>
  </si>
  <si>
    <t>Data source</t>
  </si>
  <si>
    <t>Data and indicators</t>
  </si>
  <si>
    <t xml:space="preserve">Participants on the job who are subject to social insurance laws and regulations </t>
  </si>
  <si>
    <t>New subscribers subject to social insurance laws and regulations</t>
  </si>
  <si>
    <t>Domestic workers</t>
  </si>
  <si>
    <t>* Administrative records data has several implications for the labor market, but it is not used statistically to measure unemployment, employment or labor force participation rates</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</si>
  <si>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</si>
  <si>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</si>
  <si>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</si>
  <si>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Data of workers in Labor Market statistics which were derived from administrative records do not include the following category:</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</si>
  <si>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</si>
  <si>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The National Classification of the Economic Activities:</t>
  </si>
  <si>
    <t xml:space="preserve">It is a statistical classification based on ISIC4 which is the reference of the productive activities. </t>
  </si>
  <si>
    <t xml:space="preserve">Saudi classification of professions: </t>
  </si>
  <si>
    <t>It is a statistical classification which is based on ISCO that provides a system to classify and collect professions’ information where they can be obtained by statistical surveys, census and administrative registers.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</si>
  <si>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</si>
  <si>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</si>
  <si>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1</t>
  </si>
  <si>
    <t>Intermediate education</t>
  </si>
  <si>
    <t>General Organization of Social Insurance (GOSI)</t>
  </si>
  <si>
    <t>Ministry of Human Resources and Social Development (MHRSD)</t>
  </si>
  <si>
    <t>National Informatics Centre (NIC)</t>
  </si>
  <si>
    <t>* The public (government) sector includes those subject to civil service regulations and government employees subject to insurance regulations (GOSI)</t>
  </si>
  <si>
    <t xml:space="preserve"> Sector</t>
  </si>
  <si>
    <t xml:space="preserve"> Total </t>
  </si>
  <si>
    <t>Educational Level</t>
  </si>
  <si>
    <t>Outside kingdom</t>
  </si>
  <si>
    <t>House guards</t>
  </si>
  <si>
    <t>Nurses and health professionals at homes</t>
  </si>
  <si>
    <t>Participants on the job Subject to the rules and regulations of social insurance by nationality, sex and Sector</t>
  </si>
  <si>
    <t>Participants on the job Subject to the rules and regulations of social insurance by nationality, sex and Administrative Region</t>
  </si>
  <si>
    <t>Employees on the job Subject to the rules and regulations of the  Civil Service by nationality, sex and Age group</t>
  </si>
  <si>
    <t>Employees on the job Subject to the rules and regulations of the Civil Service by nationality, sex and Administrative Region</t>
  </si>
  <si>
    <t>New Participants to the rules and regulations of social insurance by nationality, sex and Age group</t>
  </si>
  <si>
    <t>Participants on the job Subject to the rules and regulations of social insurance by nationality, sex and Age group</t>
  </si>
  <si>
    <t>Employees on the job Subject to the rules and regulations of the Civil Service by nationality, sex and Educational level*</t>
  </si>
  <si>
    <t>Employees on the job Subject to the rules and regulations of the Civil Service by nationality, sex and Administrative Region *</t>
  </si>
  <si>
    <t>Source: NIC and data owner MHRSD*</t>
  </si>
  <si>
    <t>Source: NIC and data owner MHRSD**</t>
  </si>
  <si>
    <t>Source: NIC and data owner MHRSD</t>
  </si>
  <si>
    <t>Sex</t>
  </si>
  <si>
    <t>Nationality</t>
  </si>
  <si>
    <t>Others include: Work Permit Certification (board certified, Preparatory Program).</t>
  </si>
  <si>
    <t>Transfer of sponsorship</t>
  </si>
  <si>
    <t>Death due to work injury</t>
  </si>
  <si>
    <t>Joining a government job</t>
  </si>
  <si>
    <t>Resignation</t>
  </si>
  <si>
    <t>Reason for discontinuation</t>
  </si>
  <si>
    <t>Suspended Participants to the rules and regulations of social insurance by nationality, sex  and the reason for discontinuation</t>
  </si>
  <si>
    <t>Suspended Participants to the rules and regulations of social insurance</t>
  </si>
  <si>
    <t>cancel duration</t>
  </si>
  <si>
    <t>Disqualification due to death of subscriber</t>
  </si>
  <si>
    <t>Resignation of Article (77) of the Labor Law</t>
  </si>
  <si>
    <t>Proven judicial sentences that work for work</t>
  </si>
  <si>
    <t>bankruptcy</t>
  </si>
  <si>
    <t>Expiry of the contract Contract renewal by agreement of the parties</t>
  </si>
  <si>
    <t>Expiry of the contract, renewal at the request of the subscriber</t>
  </si>
  <si>
    <t>Expiry of the contract, renewal at the request of the employer</t>
  </si>
  <si>
    <t>Obtaining Saudi citizenship</t>
  </si>
  <si>
    <t>End of business relationship</t>
  </si>
  <si>
    <t>Expiry of the activity</t>
  </si>
  <si>
    <t>Reaching retirement age</t>
  </si>
  <si>
    <t>non-occupational disability</t>
  </si>
  <si>
    <t>Non-occupational disability (according to the report of the medical committees)</t>
  </si>
  <si>
    <t>Termination under Article (80) of the Labor Law</t>
  </si>
  <si>
    <t>Termination of the contract during the trial or training period</t>
  </si>
  <si>
    <t>Season</t>
  </si>
  <si>
    <t>Dismissal under Article (77) of the Labor Law</t>
  </si>
  <si>
    <t>retroactive period</t>
  </si>
  <si>
    <t>Expiry of the employment contract</t>
  </si>
  <si>
    <t>Transfer between branches</t>
  </si>
  <si>
    <t>natural death</t>
  </si>
  <si>
    <t>Death due to occupational disease</t>
  </si>
  <si>
    <t>** The business insurance system was launched in the first quarter of 2022</t>
  </si>
  <si>
    <t>2-2</t>
  </si>
  <si>
    <t>2-3</t>
  </si>
  <si>
    <t>2-4</t>
  </si>
  <si>
    <t>2-5</t>
  </si>
  <si>
    <t>3-3</t>
  </si>
  <si>
    <t>3-4</t>
  </si>
  <si>
    <t>4-3</t>
  </si>
  <si>
    <t>4-4</t>
  </si>
  <si>
    <t>5-2</t>
  </si>
  <si>
    <t>6-2</t>
  </si>
  <si>
    <t xml:space="preserve">Table (4-3) </t>
  </si>
  <si>
    <t xml:space="preserve">Table (4-4) </t>
  </si>
  <si>
    <t xml:space="preserve">Table (5-2) </t>
  </si>
  <si>
    <t xml:space="preserve">Table (5-3) </t>
  </si>
  <si>
    <t xml:space="preserve">Table (6-2) </t>
  </si>
  <si>
    <t xml:space="preserve">Table (2-5) </t>
  </si>
  <si>
    <t xml:space="preserve">Table (2-4) </t>
  </si>
  <si>
    <t xml:space="preserve">Table (2-3) </t>
  </si>
  <si>
    <t xml:space="preserve">Table (2-2)  </t>
  </si>
  <si>
    <t xml:space="preserve">Table (1) </t>
  </si>
  <si>
    <t>Disability due to an occupational injury</t>
  </si>
  <si>
    <t>Occupational disability due to a work injury (according to the report of the medical committees)</t>
  </si>
  <si>
    <t xml:space="preserve">Table (3-2) </t>
  </si>
  <si>
    <t xml:space="preserve"> Table (3-3) </t>
  </si>
  <si>
    <t>Table (3-4)</t>
  </si>
  <si>
    <t xml:space="preserve">Table (4-2) </t>
  </si>
  <si>
    <t xml:space="preserve">Table (7-2) </t>
  </si>
  <si>
    <t xml:space="preserve"> New Participants to the rules and regulations of social insurance by Sex, Nationality and Administrative Region</t>
  </si>
  <si>
    <t>3-2</t>
  </si>
  <si>
    <t>4-2</t>
  </si>
  <si>
    <t>Employees on the job Subject to the rules and regulations of the Civil Service by nationality, sex and Educational level</t>
  </si>
  <si>
    <t>New Participants to the rules and regulations of social insurance by Sex, Nationality and Administrative Region</t>
  </si>
  <si>
    <t>5-4</t>
  </si>
  <si>
    <t>7-2</t>
  </si>
  <si>
    <t>3-5</t>
  </si>
  <si>
    <t>Participants on the job Subject to the rules and regulations of social insurance by nationality, sex and Main Groups of Occupations</t>
  </si>
  <si>
    <t>3-6</t>
  </si>
  <si>
    <t>Participants on the job Subject to the rules and regulations of social insurance by Administrative Region and Main Groups of Occupations</t>
  </si>
  <si>
    <t>3-7</t>
  </si>
  <si>
    <t>Participants on the job Subject to the rules and regulations of social insurance by Age group and  Main Groups of Occupations</t>
  </si>
  <si>
    <t>3-8</t>
  </si>
  <si>
    <t xml:space="preserve">Participants on the job Subject to the rules and regulations of social insurance by nationality, sex and main groups of economic activities </t>
  </si>
  <si>
    <t>3-9</t>
  </si>
  <si>
    <t xml:space="preserve">Participants on the job Subject to the rules and regulations of social insurance by administrative region and main groups of economic activities </t>
  </si>
  <si>
    <t>3-10</t>
  </si>
  <si>
    <t>Participants on the job Subject to the rules and regulations of social insurance by Age group and main groups of economic activities</t>
  </si>
  <si>
    <t>5-3</t>
  </si>
  <si>
    <t>New Participants to the rules and regulations of social insurance by Sex, Nationality and Main Groups of Occupations</t>
  </si>
  <si>
    <t>Table (3-5)</t>
  </si>
  <si>
    <t xml:space="preserve"> Main Occupation</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</si>
  <si>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</si>
  <si>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</si>
  <si>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</si>
  <si>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</si>
  <si>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</si>
  <si>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</si>
  <si>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</si>
  <si>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</si>
  <si>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</si>
  <si>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Other Occuption</t>
  </si>
  <si>
    <t>Note: There are cases for subscribers working on more than one job in different professions, so they may be counted more than once depending on the subscription, not the Participant.</t>
  </si>
  <si>
    <t xml:space="preserve">Table (3-6) </t>
  </si>
  <si>
    <t xml:space="preserve">Table (3-7) </t>
  </si>
  <si>
    <t>Not specified</t>
  </si>
  <si>
    <t xml:space="preserve">Table (3-8) </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</si>
  <si>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</si>
  <si>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</si>
  <si>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</si>
  <si>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</si>
  <si>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</si>
  <si>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</si>
  <si>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</si>
  <si>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</si>
  <si>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</si>
  <si>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</si>
  <si>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</si>
  <si>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</si>
  <si>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</si>
  <si>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</si>
  <si>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</si>
  <si>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</si>
  <si>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</si>
  <si>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</si>
  <si>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</si>
  <si>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</si>
  <si>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 Activities of extraterritorial organizations and bodiess; undifferentiated goods- and services-producing activities of households for own use</t>
  </si>
  <si>
    <t xml:space="preserve"> Activities of extraterritorial organizations and bodies</t>
  </si>
  <si>
    <t>Other activities</t>
  </si>
  <si>
    <t xml:space="preserve"> Table (3-9)</t>
  </si>
  <si>
    <t>Administrative Region</t>
  </si>
  <si>
    <t>Economic Activities</t>
  </si>
  <si>
    <t xml:space="preserve">  Source: GOSI</t>
  </si>
  <si>
    <t xml:space="preserve">Table (3-10) </t>
  </si>
  <si>
    <t xml:space="preserve"> New Participants to the rules and regulations of social insurance by Sex, Nationality and Main Groups of Occupations</t>
  </si>
  <si>
    <t>Saudi Occupation Classification: Statistical Classification based on the International Classification (ISCO_08)</t>
  </si>
  <si>
    <t>The Saudi Classification of Economic Activities: a statistical classification based on the International Standard Industrial Classification of all economic activities (ISIC4)</t>
  </si>
  <si>
    <t>Participants on the job Subject to the rules and regulations of social insurance by administrative region and Main Groups of Occupations</t>
  </si>
  <si>
    <t>Participants on the job Subject to the rules and regulations of social insurance by age group and Main Groups of Occupations</t>
  </si>
  <si>
    <t xml:space="preserve">Participants on the job Subject to the rules and regulations of social insurance by nationality, sex and Main Groups of Economic Activities </t>
  </si>
  <si>
    <t xml:space="preserve">Participants on the job Subject to the rules and regulations of social insurance by administrative region and Main Groups of Economic Activities </t>
  </si>
  <si>
    <t>Participants on the job Subject to the rules and regulations of social insurance by age group and Main Groups of Economic Activities</t>
  </si>
  <si>
    <t xml:space="preserve">Table (5-4) </t>
  </si>
  <si>
    <t>Excluding the distribution of Article (9) Paragraph (6) of the Registration and Contributions Regulations</t>
  </si>
  <si>
    <t xml:space="preserve">Total Registered in the General Organization of Social Insurance and Civil Service and  Domestic Workers by nationality, sex and Adopted Regulations  </t>
  </si>
  <si>
    <t>Total Registered in the General Organization of Social Insurance and Civil Service and  Domestic Workers by nationality, sex and Sector</t>
  </si>
  <si>
    <t>Total Registered in the General Organization of Social Insurance and Civil Service and  Domestic Workers by nationality, sex and Age group</t>
  </si>
  <si>
    <t>Total Registered in the General Organization of Social Insurance and Civil Service and  Domestic Workers by nationality, sex and Administrative Region</t>
  </si>
  <si>
    <t>Total Registered in the General Organization of Social Insurance and Civil Service and  Domestic Workers by nationality, sex and Age group*</t>
  </si>
  <si>
    <t>Total Registered in the General Organization of Social Insurance and Civil Service and  Domestic Workers by nationality, sex and Administrative Region*</t>
  </si>
  <si>
    <t>Total Registered in the General Organization of Social Insurance and Civil Service and  Domestic Workers</t>
  </si>
  <si>
    <t>Total of Saudi Registered in the General Organization of Social Insurance and Civil Service</t>
  </si>
  <si>
    <t>Total of Non-Saudi Registered in the General Organization of Social Insurance and Civil Service and  Domestic Workers</t>
  </si>
  <si>
    <t>Registered in the General Organization of Social Insurance and Civil Service and  Domestic Workers</t>
  </si>
  <si>
    <t>* Data of those subject to the civil service system are modified retrospectively for those appointed, those Job leavers, and retirees</t>
  </si>
  <si>
    <t>Classification evidence used in the  Administrative registers Bulletin of Labor Market Statistics:</t>
  </si>
  <si>
    <t>Register-based Labour Market Statistics - Second quarter 2023</t>
  </si>
  <si>
    <t xml:space="preserve"> Administrative registers , Labor market 2023 Second quarter</t>
  </si>
  <si>
    <t>Administrative registers , Labor market 2023 Second quarter</t>
  </si>
  <si>
    <t>Employees on the job Subject to the rules and regulations of the Civil Service by nationality, sex and Age group *</t>
  </si>
  <si>
    <t>Data pulled on 15-07-2023</t>
  </si>
  <si>
    <t>Participants on the job Subject to the rules and regulations of social insurance by nationality, sex - Time Series</t>
  </si>
  <si>
    <t xml:space="preserve"> (3-1) Table</t>
  </si>
  <si>
    <t>Quarters</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</si>
  <si>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</si>
  <si>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</si>
  <si>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</si>
  <si>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</si>
  <si>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</si>
  <si>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</si>
  <si>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</si>
  <si>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</si>
  <si>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</si>
  <si>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</si>
  <si>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</si>
  <si>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</si>
  <si>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</si>
  <si>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</si>
  <si>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</si>
  <si>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</si>
  <si>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</si>
  <si>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</si>
  <si>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</si>
  <si>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</si>
  <si>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</si>
  <si>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</si>
  <si>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 xml:space="preserve">2022 Q3 </t>
  </si>
  <si>
    <t>2022 Q4</t>
  </si>
  <si>
    <t>3-1</t>
  </si>
  <si>
    <t>2023 Q2</t>
  </si>
  <si>
    <t xml:space="preserve">2023 Q1** </t>
  </si>
  <si>
    <t>** Data for the first quarter of 2023 has been updated from the number of subscriptions to the number of subscribers</t>
  </si>
  <si>
    <r>
      <t xml:space="preserve">Labor market statistics data are based on two main sources:
First Source: Labor Force Survey (General Authority for Statistics):
- </t>
    </r>
    <r>
      <rPr>
        <sz val="12"/>
        <color theme="1"/>
        <rFont val="Calibri"/>
        <family val="2"/>
        <scheme val="minor"/>
      </rPr>
      <t xml:space="preserve">It is a sample household survey conducted by the General Authority for Statistics every quarter, in which information is collected on a housing sample from the Saudi Census 2022 and communication with households in the sample is conducted through computer-assisted telephone interviews (CATI) and through conducting computer-assisted personal interviews ( CAPI) </t>
    </r>
    <r>
      <rPr>
        <sz val="12"/>
        <rFont val="Calibri"/>
        <family val="2"/>
        <scheme val="minor"/>
      </rPr>
      <t xml:space="preserve">, the data is collected from a sample of 96,071 Dwellings.
- According to the international standards to which the Kingdom of Saudi Arabia adheres, and which are applied in the G-20 countries, </t>
    </r>
    <r>
      <rPr>
        <sz val="12"/>
        <color theme="1"/>
        <rFont val="Calibri"/>
        <family val="2"/>
        <scheme val="minor"/>
      </rPr>
      <t>Unemployment, employment and labor force participation rates are estimated through a sample household survey and not through administrative records data 
- Adhering to these standards facilitates the process of international comparisons between countries in labor market indicators.
The second source (aggregate data from administrative records ):
- It is data and information registered and updated with government agencies related to the labor market and generated through the official electronic registration and documentation processes followed in these agencies, which include all residents of the Kingdom of Saudi Arab</t>
    </r>
    <r>
      <rPr>
        <sz val="12"/>
        <rFont val="Calibri"/>
        <family val="2"/>
        <scheme val="minor"/>
      </rPr>
      <t>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</si>
</sst>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10401]#,##0;\(#,##0\)"/>
  </numFmts>
  <fonts count="56">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2"/>
      <color rgb="FF000000"/>
      <name val="Neo Sans Arabic"/>
      <family val="2"/>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1"/>
      <color theme="0"/>
      <name val="Calibri"/>
      <family val="2"/>
      <scheme val="minor"/>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b/>
      <sz val="14"/>
      <color theme="0"/>
      <name val="Frutiger LT Arabic 55 Roman"/>
    </font>
    <font>
      <sz val="12"/>
      <name val="Calibri"/>
      <family val="2"/>
      <scheme val="minor"/>
    </font>
    <font>
      <b/>
      <sz val="14"/>
      <color rgb="FFFF0000"/>
      <name val="Calibri"/>
      <family val="2"/>
      <scheme val="minor"/>
    </font>
    <font>
      <sz val="14"/>
      <color theme="1"/>
      <name val="Calibri"/>
      <family val="2"/>
      <scheme val="minor"/>
    </font>
    <font>
      <sz val="14"/>
      <name val="Calibri"/>
      <family val="2"/>
      <scheme val="minor"/>
    </font>
    <font>
      <sz val="12"/>
      <color rgb="FF202124"/>
      <name val="Calibri"/>
      <family val="2"/>
      <scheme val="minor"/>
    </font>
    <font>
      <b/>
      <sz val="12"/>
      <color rgb="FF474D9B"/>
      <name val="Calibri"/>
      <family val="2"/>
      <scheme val="minor"/>
    </font>
    <font>
      <sz val="12"/>
      <color rgb="FF474D9B"/>
      <name val="Calibri"/>
      <family val="2"/>
      <scheme val="minor"/>
    </font>
    <font>
      <sz val="8"/>
      <name val="Calibri"/>
      <family val="2"/>
      <charset val="178"/>
      <scheme val="minor"/>
    </font>
    <font>
      <sz val="10"/>
      <name val="Frutiger LT Arabic 55 Roman"/>
    </font>
    <font>
      <sz val="12"/>
      <color theme="3"/>
      <name val="Frutiger LT Arabic 45 Light"/>
    </font>
    <font>
      <sz val="12"/>
      <color rgb="FF000000"/>
      <name val="Frutiger LT Arabic 45 Light"/>
    </font>
    <font>
      <sz val="12"/>
      <color theme="0"/>
      <name val="Frutiger LT Arabic 45 Light"/>
    </font>
    <font>
      <sz val="12"/>
      <color rgb="FF002060"/>
      <name val="Frutiger LT Arabic 45 Light"/>
    </font>
    <font>
      <sz val="10"/>
      <color theme="1"/>
      <name val="Frutiger LT Arabic 55 Roman"/>
    </font>
    <font>
      <sz val="12"/>
      <color theme="1"/>
      <name val="Frutiger LT Arabic 45 Light"/>
    </font>
    <font>
      <sz val="10"/>
      <color rgb="FF000000"/>
      <name val="Frutiger LT Arabic 45 Light"/>
    </font>
    <font>
      <sz val="10"/>
      <color theme="1"/>
      <name val="Frutiger LT Arabic 45 Light"/>
    </font>
    <font>
      <sz val="12"/>
      <name val="Frutiger LT Arabic 45 Light"/>
    </font>
    <font>
      <sz val="12"/>
      <name val="Sakkal Majalla"/>
    </font>
    <font>
      <sz val="11"/>
      <color theme="1"/>
      <name val="Frutiger LT Arabic 45 Light"/>
    </font>
    <font>
      <sz val="12"/>
      <color theme="1"/>
      <name val="Neo Sans Arabic"/>
      <family val="2"/>
    </font>
    <font>
      <sz val="10"/>
      <color rgb="FF000000"/>
      <name val="Frutiger LT Arabic 55 Roman"/>
    </font>
    <font>
      <sz val="12"/>
      <color theme="0"/>
      <name val="Frutiger LT Arabic 55 Roman"/>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CDCDCD"/>
        <bgColor rgb="FFCDCDCD"/>
      </patternFill>
    </fill>
    <fill>
      <patternFill patternType="solid">
        <fgColor rgb="FFEAEAEA"/>
        <bgColor rgb="FFEAEAEA"/>
      </patternFill>
    </fill>
  </fills>
  <borders count="33">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bottom style="medium">
        <color indexed="64"/>
      </bottom>
      <diagonal/>
    </border>
    <border>
      <left style="thin">
        <color theme="0"/>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bottom/>
      <diagonal/>
    </border>
    <border>
      <left style="thin">
        <color rgb="FFD3D3D3"/>
      </left>
      <right style="thin">
        <color rgb="FFD3D3D3"/>
      </right>
      <top style="thin">
        <color rgb="FFD3D3D3"/>
      </top>
      <bottom style="thin">
        <color rgb="FFD3D3D3"/>
      </bottom>
      <diagonal/>
    </border>
  </borders>
  <cellStyleXfs count="45">
    <xf numFmtId="0" fontId="0" fillId="0" borderId="0"/>
    <xf numFmtId="0" fontId="11" fillId="0" borderId="0"/>
    <xf numFmtId="0" fontId="13" fillId="0" borderId="0"/>
    <xf numFmtId="0" fontId="17" fillId="0" borderId="0"/>
    <xf numFmtId="0" fontId="25" fillId="0" borderId="0" applyNumberFormat="0" applyFill="0" applyBorder="0" applyAlignment="0" applyProtection="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0" fillId="0" borderId="0"/>
    <xf numFmtId="0" fontId="10" fillId="0" borderId="0"/>
    <xf numFmtId="0" fontId="9" fillId="0" borderId="0"/>
    <xf numFmtId="0" fontId="17" fillId="0" borderId="0"/>
    <xf numFmtId="164" fontId="17" fillId="0" borderId="0" applyFont="0" applyFill="0" applyBorder="0" applyAlignment="0" applyProtection="0"/>
    <xf numFmtId="0" fontId="8" fillId="0" borderId="0"/>
    <xf numFmtId="164" fontId="2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1" fillId="0" borderId="0"/>
    <xf numFmtId="0" fontId="1" fillId="0" borderId="0"/>
  </cellStyleXfs>
  <cellXfs count="408">
    <xf numFmtId="0" fontId="0" fillId="0" borderId="0" xfId="0"/>
    <xf numFmtId="0" fontId="13" fillId="0" borderId="0" xfId="2"/>
    <xf numFmtId="0" fontId="13" fillId="2" borderId="0" xfId="2" applyFill="1"/>
    <xf numFmtId="0" fontId="13" fillId="0" borderId="7" xfId="2" applyBorder="1" applyAlignment="1">
      <alignment horizontal="center"/>
    </xf>
    <xf numFmtId="0" fontId="13" fillId="0" borderId="0" xfId="2" applyAlignment="1">
      <alignment readingOrder="2"/>
    </xf>
    <xf numFmtId="0" fontId="13" fillId="0" borderId="9" xfId="2" applyBorder="1" applyAlignment="1">
      <alignment horizontal="center"/>
    </xf>
    <xf numFmtId="0" fontId="13" fillId="0" borderId="11" xfId="2" applyBorder="1" applyAlignment="1">
      <alignment readingOrder="2"/>
    </xf>
    <xf numFmtId="0" fontId="29" fillId="2" borderId="0" xfId="2" applyFont="1" applyFill="1" applyAlignment="1">
      <alignment vertical="center" wrapText="1"/>
    </xf>
    <xf numFmtId="0" fontId="30" fillId="4" borderId="6" xfId="3" applyFont="1" applyFill="1" applyBorder="1" applyAlignment="1">
      <alignment horizontal="center" vertical="center" wrapText="1" shrinkToFit="1"/>
    </xf>
    <xf numFmtId="0" fontId="30" fillId="4" borderId="17" xfId="3" applyFont="1" applyFill="1" applyBorder="1" applyAlignment="1">
      <alignment horizontal="center" vertical="center" wrapText="1" shrinkToFit="1" readingOrder="1"/>
    </xf>
    <xf numFmtId="49" fontId="31" fillId="3" borderId="9" xfId="4" applyNumberFormat="1" applyFont="1" applyFill="1" applyBorder="1" applyAlignment="1">
      <alignment horizontal="center" vertical="center" wrapText="1" readingOrder="1"/>
    </xf>
    <xf numFmtId="3" fontId="31" fillId="3" borderId="9" xfId="4" applyNumberFormat="1" applyFont="1" applyFill="1" applyBorder="1" applyAlignment="1">
      <alignment horizontal="left" vertical="center" wrapText="1" indent="1" readingOrder="1"/>
    </xf>
    <xf numFmtId="49" fontId="31" fillId="5" borderId="9" xfId="4" applyNumberFormat="1" applyFont="1" applyFill="1" applyBorder="1" applyAlignment="1">
      <alignment horizontal="center" vertical="center" wrapText="1" readingOrder="1"/>
    </xf>
    <xf numFmtId="3" fontId="31" fillId="5" borderId="9" xfId="4" applyNumberFormat="1" applyFont="1" applyFill="1" applyBorder="1" applyAlignment="1">
      <alignment horizontal="left" vertical="center" wrapText="1" indent="1" readingOrder="1"/>
    </xf>
    <xf numFmtId="49" fontId="0" fillId="0" borderId="0" xfId="0" applyNumberFormat="1" applyAlignment="1">
      <alignment horizontal="center"/>
    </xf>
    <xf numFmtId="0" fontId="0" fillId="0" borderId="0" xfId="0" applyAlignment="1">
      <alignment horizontal="center"/>
    </xf>
    <xf numFmtId="0" fontId="0" fillId="2" borderId="0" xfId="0" applyFill="1"/>
    <xf numFmtId="0" fontId="0" fillId="0" borderId="22" xfId="0" applyBorder="1"/>
    <xf numFmtId="0" fontId="0" fillId="0" borderId="23" xfId="0" applyBorder="1"/>
    <xf numFmtId="0" fontId="34" fillId="6" borderId="24" xfId="0" applyFont="1" applyFill="1" applyBorder="1" applyAlignment="1">
      <alignment vertical="center"/>
    </xf>
    <xf numFmtId="0" fontId="34" fillId="6" borderId="18" xfId="0" applyFont="1" applyFill="1" applyBorder="1" applyAlignment="1">
      <alignment vertical="center"/>
    </xf>
    <xf numFmtId="0" fontId="35" fillId="6" borderId="18" xfId="0" applyFont="1" applyFill="1" applyBorder="1" applyAlignment="1">
      <alignment vertical="center"/>
    </xf>
    <xf numFmtId="0" fontId="35" fillId="0" borderId="22" xfId="0" applyFont="1" applyBorder="1"/>
    <xf numFmtId="0" fontId="35" fillId="0" borderId="0" xfId="0" applyFont="1"/>
    <xf numFmtId="0" fontId="35" fillId="0" borderId="0" xfId="0" applyFont="1" applyAlignment="1">
      <alignment vertical="top"/>
    </xf>
    <xf numFmtId="0" fontId="35" fillId="2" borderId="22" xfId="0" applyFont="1" applyFill="1" applyBorder="1"/>
    <xf numFmtId="0" fontId="35" fillId="2" borderId="0" xfId="0" applyFont="1" applyFill="1"/>
    <xf numFmtId="0" fontId="36" fillId="2" borderId="0" xfId="0" applyFont="1" applyFill="1" applyAlignment="1">
      <alignment vertical="top"/>
    </xf>
    <xf numFmtId="0" fontId="36" fillId="0" borderId="0" xfId="0" applyFont="1"/>
    <xf numFmtId="0" fontId="37" fillId="0" borderId="22" xfId="0" applyFont="1" applyBorder="1" applyAlignment="1">
      <alignment horizontal="left" vertical="center"/>
    </xf>
    <xf numFmtId="0" fontId="28" fillId="0" borderId="23" xfId="0" applyFont="1" applyBorder="1" applyAlignment="1">
      <alignment horizontal="left" readingOrder="1"/>
    </xf>
    <xf numFmtId="0" fontId="28" fillId="0" borderId="0" xfId="0" applyFont="1" applyAlignment="1">
      <alignment horizontal="left" vertical="top" wrapText="1" readingOrder="1"/>
    </xf>
    <xf numFmtId="0" fontId="0" fillId="0" borderId="22" xfId="0" applyBorder="1" applyAlignment="1">
      <alignment horizontal="left" readingOrder="1"/>
    </xf>
    <xf numFmtId="0" fontId="0" fillId="0" borderId="22" xfId="0" applyBorder="1" applyAlignment="1">
      <alignment horizontal="left" vertical="top" readingOrder="1"/>
    </xf>
    <xf numFmtId="0" fontId="39" fillId="2" borderId="0" xfId="2" applyFont="1" applyFill="1" applyAlignment="1">
      <alignment horizontal="left" vertical="center" wrapText="1" readingOrder="1"/>
    </xf>
    <xf numFmtId="0" fontId="39" fillId="2" borderId="23" xfId="2" applyFont="1" applyFill="1" applyBorder="1" applyAlignment="1">
      <alignment horizontal="left" vertical="center" wrapText="1" readingOrder="1"/>
    </xf>
    <xf numFmtId="0" fontId="0" fillId="0" borderId="25" xfId="0" applyBorder="1" applyAlignment="1">
      <alignment horizontal="left" vertical="top" readingOrder="1"/>
    </xf>
    <xf numFmtId="0" fontId="39" fillId="2" borderId="16" xfId="2" applyFont="1" applyFill="1" applyBorder="1" applyAlignment="1">
      <alignment horizontal="left" vertical="center" wrapText="1" readingOrder="1"/>
    </xf>
    <xf numFmtId="0" fontId="39" fillId="2" borderId="26" xfId="2" applyFont="1" applyFill="1" applyBorder="1" applyAlignment="1">
      <alignment horizontal="left" vertical="center" wrapText="1" readingOrder="1"/>
    </xf>
    <xf numFmtId="0" fontId="44" fillId="4" borderId="6" xfId="3" applyFont="1" applyFill="1" applyBorder="1" applyAlignment="1">
      <alignment horizontal="center" vertical="center" shrinkToFit="1"/>
    </xf>
    <xf numFmtId="3" fontId="44" fillId="4" borderId="6" xfId="3" applyNumberFormat="1" applyFont="1" applyFill="1" applyBorder="1" applyAlignment="1">
      <alignment horizontal="center" vertical="center" wrapText="1" shrinkToFit="1"/>
    </xf>
    <xf numFmtId="0" fontId="44" fillId="4" borderId="9" xfId="3" applyFont="1" applyFill="1" applyBorder="1" applyAlignment="1">
      <alignment horizontal="center" vertical="center" shrinkToFit="1"/>
    </xf>
    <xf numFmtId="3" fontId="44" fillId="4" borderId="9" xfId="3" applyNumberFormat="1" applyFont="1" applyFill="1" applyBorder="1" applyAlignment="1">
      <alignment horizontal="center" vertical="center" wrapText="1" shrinkToFit="1"/>
    </xf>
    <xf numFmtId="3" fontId="44" fillId="4" borderId="27" xfId="3" applyNumberFormat="1" applyFont="1" applyFill="1" applyBorder="1" applyAlignment="1">
      <alignment horizontal="center" vertical="center" wrapText="1" shrinkToFit="1"/>
    </xf>
    <xf numFmtId="3" fontId="44" fillId="4" borderId="12" xfId="3" applyNumberFormat="1" applyFont="1" applyFill="1" applyBorder="1" applyAlignment="1">
      <alignment horizontal="center" vertical="center" wrapText="1" shrinkToFit="1"/>
    </xf>
    <xf numFmtId="3" fontId="44" fillId="4" borderId="4" xfId="3" applyNumberFormat="1" applyFont="1" applyFill="1" applyBorder="1" applyAlignment="1">
      <alignment horizontal="center" vertical="center" wrapText="1" shrinkToFit="1"/>
    </xf>
    <xf numFmtId="3" fontId="44" fillId="4" borderId="3" xfId="3" applyNumberFormat="1" applyFont="1" applyFill="1" applyBorder="1" applyAlignment="1">
      <alignment horizontal="center" vertical="center" wrapText="1" shrinkToFit="1"/>
    </xf>
    <xf numFmtId="3" fontId="45" fillId="3" borderId="9" xfId="14" applyNumberFormat="1" applyFont="1" applyFill="1" applyBorder="1" applyAlignment="1">
      <alignment horizontal="center" vertical="center" wrapText="1" readingOrder="1"/>
    </xf>
    <xf numFmtId="3" fontId="45" fillId="5" borderId="9" xfId="14" applyNumberFormat="1" applyFont="1" applyFill="1" applyBorder="1" applyAlignment="1">
      <alignment horizontal="center" vertical="center" wrapText="1" readingOrder="1"/>
    </xf>
    <xf numFmtId="3" fontId="44" fillId="4" borderId="11" xfId="3" applyNumberFormat="1" applyFont="1" applyFill="1" applyBorder="1" applyAlignment="1">
      <alignment horizontal="center" vertical="center" wrapText="1" shrinkToFit="1"/>
    </xf>
    <xf numFmtId="0" fontId="44" fillId="4" borderId="5" xfId="3" applyFont="1" applyFill="1" applyBorder="1" applyAlignment="1">
      <alignment horizontal="center" vertical="center" wrapText="1" shrinkToFit="1"/>
    </xf>
    <xf numFmtId="0" fontId="44" fillId="4" borderId="14" xfId="3" applyFont="1" applyFill="1" applyBorder="1" applyAlignment="1">
      <alignment horizontal="center" vertical="center" wrapText="1" shrinkToFit="1"/>
    </xf>
    <xf numFmtId="0" fontId="44" fillId="4" borderId="9" xfId="3" applyFont="1" applyFill="1" applyBorder="1" applyAlignment="1">
      <alignment horizontal="center" vertical="center" wrapText="1" shrinkToFit="1"/>
    </xf>
    <xf numFmtId="0" fontId="44" fillId="4" borderId="1" xfId="3" applyFont="1" applyFill="1" applyBorder="1" applyAlignment="1">
      <alignment horizontal="center" vertical="center" wrapText="1" shrinkToFit="1"/>
    </xf>
    <xf numFmtId="0" fontId="20" fillId="0" borderId="0" xfId="29" applyFont="1" applyAlignment="1">
      <alignment vertical="center"/>
    </xf>
    <xf numFmtId="0" fontId="6" fillId="0" borderId="0" xfId="29"/>
    <xf numFmtId="0" fontId="19" fillId="0" borderId="0" xfId="29" applyFont="1" applyAlignment="1">
      <alignment vertical="center"/>
    </xf>
    <xf numFmtId="0" fontId="20" fillId="0" borderId="0" xfId="29" applyFont="1" applyAlignment="1">
      <alignment horizontal="center" vertical="center"/>
    </xf>
    <xf numFmtId="0" fontId="21" fillId="0" borderId="0" xfId="29" applyFont="1" applyAlignment="1">
      <alignment vertical="center" readingOrder="1"/>
    </xf>
    <xf numFmtId="0" fontId="48" fillId="0" borderId="0" xfId="29" applyFont="1" applyAlignment="1">
      <alignment horizontal="left" vertical="center" readingOrder="1"/>
    </xf>
    <xf numFmtId="0" fontId="49" fillId="0" borderId="0" xfId="29" applyFont="1"/>
    <xf numFmtId="0" fontId="6" fillId="0" borderId="0" xfId="29" applyAlignment="1">
      <alignment wrapText="1"/>
    </xf>
    <xf numFmtId="3" fontId="45" fillId="3" borderId="1" xfId="29" applyNumberFormat="1" applyFont="1" applyFill="1" applyBorder="1" applyAlignment="1">
      <alignment horizontal="left" vertical="center" wrapText="1" indent="1" readingOrder="1"/>
    </xf>
    <xf numFmtId="3" fontId="45" fillId="3" borderId="1" xfId="30" applyNumberFormat="1" applyFont="1" applyFill="1" applyBorder="1" applyAlignment="1">
      <alignment horizontal="center" vertical="center" wrapText="1" readingOrder="1"/>
    </xf>
    <xf numFmtId="3" fontId="45" fillId="5" borderId="1" xfId="29" applyNumberFormat="1" applyFont="1" applyFill="1" applyBorder="1" applyAlignment="1">
      <alignment horizontal="left" vertical="center" wrapText="1" indent="1" readingOrder="1"/>
    </xf>
    <xf numFmtId="3" fontId="45" fillId="5" borderId="1" xfId="30" applyNumberFormat="1" applyFont="1" applyFill="1" applyBorder="1" applyAlignment="1">
      <alignment horizontal="center" vertical="center" wrapText="1" readingOrder="1"/>
    </xf>
    <xf numFmtId="0" fontId="46" fillId="0" borderId="0" xfId="29" applyFont="1" applyAlignment="1">
      <alignment horizontal="left" indent="1"/>
    </xf>
    <xf numFmtId="0" fontId="23" fillId="0" borderId="0" xfId="29" applyFont="1"/>
    <xf numFmtId="3" fontId="23" fillId="0" borderId="0" xfId="29" applyNumberFormat="1" applyFont="1" applyAlignment="1">
      <alignment horizontal="right" indent="1"/>
    </xf>
    <xf numFmtId="3" fontId="6" fillId="0" borderId="0" xfId="29" applyNumberFormat="1"/>
    <xf numFmtId="0" fontId="41" fillId="0" borderId="0" xfId="30" applyFont="1" applyAlignment="1">
      <alignment vertical="center"/>
    </xf>
    <xf numFmtId="0" fontId="20" fillId="0" borderId="0" xfId="30" applyFont="1" applyAlignment="1">
      <alignment vertical="center"/>
    </xf>
    <xf numFmtId="0" fontId="20" fillId="0" borderId="0" xfId="31" applyFont="1" applyAlignment="1">
      <alignment vertical="center"/>
    </xf>
    <xf numFmtId="0" fontId="6" fillId="0" borderId="0" xfId="31"/>
    <xf numFmtId="0" fontId="19" fillId="0" borderId="0" xfId="31" applyFont="1" applyAlignment="1">
      <alignment vertical="center"/>
    </xf>
    <xf numFmtId="0" fontId="20" fillId="0" borderId="0" xfId="31" applyFont="1" applyAlignment="1">
      <alignment horizontal="center" vertical="center"/>
    </xf>
    <xf numFmtId="0" fontId="49" fillId="0" borderId="0" xfId="31" applyFont="1" applyAlignment="1">
      <alignment wrapText="1"/>
    </xf>
    <xf numFmtId="3" fontId="45" fillId="3" borderId="1" xfId="31" applyNumberFormat="1" applyFont="1" applyFill="1" applyBorder="1" applyAlignment="1">
      <alignment horizontal="left" vertical="center" wrapText="1" indent="1" readingOrder="1"/>
    </xf>
    <xf numFmtId="3" fontId="45" fillId="3" borderId="1" xfId="31" applyNumberFormat="1" applyFont="1" applyFill="1" applyBorder="1" applyAlignment="1">
      <alignment horizontal="center" vertical="center" wrapText="1" readingOrder="1"/>
    </xf>
    <xf numFmtId="3" fontId="45" fillId="5" borderId="1" xfId="31" applyNumberFormat="1" applyFont="1" applyFill="1" applyBorder="1" applyAlignment="1">
      <alignment horizontal="left" vertical="center" wrapText="1" indent="1" readingOrder="1"/>
    </xf>
    <xf numFmtId="3" fontId="45" fillId="5" borderId="1" xfId="31" applyNumberFormat="1" applyFont="1" applyFill="1" applyBorder="1" applyAlignment="1">
      <alignment horizontal="center" vertical="center" wrapText="1" readingOrder="1"/>
    </xf>
    <xf numFmtId="0" fontId="41" fillId="0" borderId="0" xfId="31" applyFont="1" applyAlignment="1">
      <alignment horizontal="right" vertical="center" indent="1" readingOrder="2"/>
    </xf>
    <xf numFmtId="0" fontId="46" fillId="0" borderId="0" xfId="31" applyFont="1" applyAlignment="1">
      <alignment horizontal="right" wrapText="1" indent="1"/>
    </xf>
    <xf numFmtId="0" fontId="46" fillId="0" borderId="0" xfId="31" applyFont="1" applyAlignment="1">
      <alignment wrapText="1"/>
    </xf>
    <xf numFmtId="0" fontId="23" fillId="0" borderId="0" xfId="31" applyFont="1" applyAlignment="1">
      <alignment wrapText="1"/>
    </xf>
    <xf numFmtId="0" fontId="23" fillId="0" borderId="0" xfId="31" applyFont="1" applyAlignment="1">
      <alignment horizontal="left" wrapText="1" indent="1"/>
    </xf>
    <xf numFmtId="0" fontId="46" fillId="0" borderId="0" xfId="31" applyFont="1" applyAlignment="1">
      <alignment horizontal="right" indent="1"/>
    </xf>
    <xf numFmtId="3" fontId="46" fillId="0" borderId="0" xfId="31" applyNumberFormat="1" applyFont="1" applyAlignment="1">
      <alignment horizontal="right" indent="1"/>
    </xf>
    <xf numFmtId="3" fontId="46" fillId="0" borderId="0" xfId="31" applyNumberFormat="1" applyFont="1"/>
    <xf numFmtId="0" fontId="46" fillId="0" borderId="0" xfId="31" applyFont="1"/>
    <xf numFmtId="0" fontId="23" fillId="0" borderId="0" xfId="31" applyFont="1"/>
    <xf numFmtId="0" fontId="23" fillId="0" borderId="0" xfId="31" applyFont="1" applyAlignment="1">
      <alignment horizontal="left" indent="1"/>
    </xf>
    <xf numFmtId="0" fontId="6" fillId="0" borderId="0" xfId="31" applyAlignment="1">
      <alignment wrapText="1"/>
    </xf>
    <xf numFmtId="3" fontId="51" fillId="0" borderId="0" xfId="0" applyNumberFormat="1" applyFont="1" applyAlignment="1">
      <alignment horizontal="center" vertical="center"/>
    </xf>
    <xf numFmtId="0" fontId="51" fillId="0" borderId="0" xfId="0" applyFont="1" applyAlignment="1">
      <alignment horizontal="center" vertical="center"/>
    </xf>
    <xf numFmtId="0" fontId="20" fillId="0" borderId="0" xfId="32" applyFont="1" applyAlignment="1">
      <alignment vertical="center"/>
    </xf>
    <xf numFmtId="0" fontId="6" fillId="0" borderId="0" xfId="32"/>
    <xf numFmtId="0" fontId="19" fillId="0" borderId="0" xfId="32" applyFont="1" applyAlignment="1">
      <alignment vertical="center"/>
    </xf>
    <xf numFmtId="0" fontId="20" fillId="0" borderId="0" xfId="32" applyFont="1" applyAlignment="1">
      <alignment horizontal="center" vertical="center"/>
    </xf>
    <xf numFmtId="0" fontId="43" fillId="0" borderId="0" xfId="32" applyFont="1" applyAlignment="1">
      <alignment vertical="center" readingOrder="1"/>
    </xf>
    <xf numFmtId="0" fontId="48" fillId="0" borderId="0" xfId="32" applyFont="1" applyAlignment="1">
      <alignment vertical="center" readingOrder="1"/>
    </xf>
    <xf numFmtId="0" fontId="52" fillId="0" borderId="0" xfId="32" applyFont="1"/>
    <xf numFmtId="3" fontId="45" fillId="3" borderId="9" xfId="33" applyNumberFormat="1" applyFont="1" applyFill="1" applyBorder="1" applyAlignment="1">
      <alignment horizontal="center" vertical="center" wrapText="1" readingOrder="1"/>
    </xf>
    <xf numFmtId="3" fontId="45" fillId="3" borderId="9" xfId="32" applyNumberFormat="1" applyFont="1" applyFill="1" applyBorder="1" applyAlignment="1">
      <alignment horizontal="center" vertical="center" wrapText="1" readingOrder="1"/>
    </xf>
    <xf numFmtId="3" fontId="45" fillId="5" borderId="9" xfId="33" applyNumberFormat="1" applyFont="1" applyFill="1" applyBorder="1" applyAlignment="1">
      <alignment horizontal="center" vertical="center" wrapText="1" readingOrder="1"/>
    </xf>
    <xf numFmtId="3" fontId="45" fillId="5" borderId="9" xfId="32" applyNumberFormat="1" applyFont="1" applyFill="1" applyBorder="1" applyAlignment="1">
      <alignment horizontal="center" vertical="center" wrapText="1" readingOrder="1"/>
    </xf>
    <xf numFmtId="0" fontId="46" fillId="0" borderId="0" xfId="32" applyFont="1" applyAlignment="1">
      <alignment horizontal="left" indent="1"/>
    </xf>
    <xf numFmtId="0" fontId="23" fillId="0" borderId="0" xfId="32" applyFont="1"/>
    <xf numFmtId="3" fontId="23" fillId="0" borderId="0" xfId="32" applyNumberFormat="1" applyFont="1"/>
    <xf numFmtId="3" fontId="6" fillId="0" borderId="0" xfId="32" applyNumberFormat="1"/>
    <xf numFmtId="0" fontId="6" fillId="0" borderId="0" xfId="30"/>
    <xf numFmtId="0" fontId="19" fillId="0" borderId="0" xfId="30" applyFont="1" applyAlignment="1">
      <alignment vertical="center"/>
    </xf>
    <xf numFmtId="0" fontId="20" fillId="0" borderId="0" xfId="30" applyFont="1" applyAlignment="1">
      <alignment horizontal="center" vertical="center"/>
    </xf>
    <xf numFmtId="0" fontId="21" fillId="0" borderId="0" xfId="30" applyFont="1" applyAlignment="1">
      <alignment vertical="center"/>
    </xf>
    <xf numFmtId="0" fontId="48" fillId="2" borderId="0" xfId="30" applyFont="1" applyFill="1" applyAlignment="1">
      <alignment horizontal="left" vertical="center"/>
    </xf>
    <xf numFmtId="3" fontId="45" fillId="3" borderId="9" xfId="30" applyNumberFormat="1" applyFont="1" applyFill="1" applyBorder="1" applyAlignment="1">
      <alignment horizontal="left" vertical="center" wrapText="1" indent="1"/>
    </xf>
    <xf numFmtId="3" fontId="45" fillId="3" borderId="9" xfId="30" applyNumberFormat="1" applyFont="1" applyFill="1" applyBorder="1" applyAlignment="1">
      <alignment horizontal="center" vertical="center" wrapText="1" readingOrder="1"/>
    </xf>
    <xf numFmtId="3" fontId="45" fillId="5" borderId="9" xfId="30" applyNumberFormat="1" applyFont="1" applyFill="1" applyBorder="1" applyAlignment="1">
      <alignment horizontal="left" vertical="center" wrapText="1" indent="1"/>
    </xf>
    <xf numFmtId="3" fontId="45" fillId="5" borderId="9" xfId="30" applyNumberFormat="1" applyFont="1" applyFill="1" applyBorder="1" applyAlignment="1">
      <alignment horizontal="center" vertical="center" wrapText="1" readingOrder="1"/>
    </xf>
    <xf numFmtId="0" fontId="46" fillId="0" borderId="0" xfId="30" applyFont="1" applyAlignment="1">
      <alignment horizontal="left" indent="1"/>
    </xf>
    <xf numFmtId="0" fontId="23" fillId="0" borderId="0" xfId="30" applyFont="1"/>
    <xf numFmtId="0" fontId="23" fillId="0" borderId="31" xfId="30" applyFont="1" applyBorder="1"/>
    <xf numFmtId="3" fontId="23" fillId="0" borderId="0" xfId="30" applyNumberFormat="1" applyFont="1"/>
    <xf numFmtId="3" fontId="45" fillId="3" borderId="9" xfId="32" applyNumberFormat="1" applyFont="1" applyFill="1" applyBorder="1" applyAlignment="1">
      <alignment horizontal="left" vertical="center" wrapText="1" indent="1" readingOrder="1"/>
    </xf>
    <xf numFmtId="3" fontId="45" fillId="5" borderId="9" xfId="32" applyNumberFormat="1" applyFont="1" applyFill="1" applyBorder="1" applyAlignment="1">
      <alignment horizontal="left" vertical="center" wrapText="1" indent="1" readingOrder="1"/>
    </xf>
    <xf numFmtId="0" fontId="46" fillId="0" borderId="9" xfId="32" applyFont="1" applyBorder="1" applyAlignment="1">
      <alignment horizontal="left" indent="1"/>
    </xf>
    <xf numFmtId="0" fontId="23" fillId="0" borderId="9" xfId="32" applyFont="1" applyBorder="1"/>
    <xf numFmtId="3" fontId="23" fillId="0" borderId="9" xfId="32" applyNumberFormat="1" applyFont="1" applyBorder="1"/>
    <xf numFmtId="0" fontId="20" fillId="0" borderId="0" xfId="34" applyFont="1" applyAlignment="1">
      <alignment vertical="center"/>
    </xf>
    <xf numFmtId="0" fontId="6" fillId="0" borderId="0" xfId="34"/>
    <xf numFmtId="0" fontId="19" fillId="0" borderId="0" xfId="34" applyFont="1" applyAlignment="1">
      <alignment vertical="center"/>
    </xf>
    <xf numFmtId="0" fontId="20" fillId="0" borderId="0" xfId="34" applyFont="1" applyAlignment="1">
      <alignment horizontal="center" vertical="center"/>
    </xf>
    <xf numFmtId="0" fontId="48" fillId="0" borderId="1" xfId="34" applyFont="1" applyBorder="1" applyAlignment="1">
      <alignment horizontal="left" vertical="center" readingOrder="1"/>
    </xf>
    <xf numFmtId="3" fontId="45" fillId="3" borderId="1" xfId="34" applyNumberFormat="1" applyFont="1" applyFill="1" applyBorder="1" applyAlignment="1">
      <alignment horizontal="center" vertical="center" wrapText="1" readingOrder="1"/>
    </xf>
    <xf numFmtId="3" fontId="45" fillId="3" borderId="9" xfId="34" applyNumberFormat="1" applyFont="1" applyFill="1" applyBorder="1" applyAlignment="1">
      <alignment horizontal="center" vertical="center" wrapText="1" readingOrder="1"/>
    </xf>
    <xf numFmtId="3" fontId="45" fillId="5" borderId="1" xfId="34" applyNumberFormat="1" applyFont="1" applyFill="1" applyBorder="1" applyAlignment="1">
      <alignment horizontal="center" vertical="center" wrapText="1" readingOrder="1"/>
    </xf>
    <xf numFmtId="3" fontId="45" fillId="5" borderId="9" xfId="34" applyNumberFormat="1" applyFont="1" applyFill="1" applyBorder="1" applyAlignment="1">
      <alignment horizontal="center" vertical="center" wrapText="1" readingOrder="1"/>
    </xf>
    <xf numFmtId="0" fontId="46" fillId="0" borderId="0" xfId="34" applyFont="1" applyAlignment="1">
      <alignment horizontal="left" indent="1"/>
    </xf>
    <xf numFmtId="0" fontId="23" fillId="0" borderId="0" xfId="34" applyFont="1"/>
    <xf numFmtId="3" fontId="23" fillId="0" borderId="0" xfId="34" applyNumberFormat="1" applyFont="1"/>
    <xf numFmtId="3" fontId="6" fillId="0" borderId="0" xfId="34" applyNumberFormat="1"/>
    <xf numFmtId="0" fontId="44" fillId="4" borderId="4" xfId="3" applyFont="1" applyFill="1" applyBorder="1" applyAlignment="1">
      <alignment horizontal="center" vertical="center" wrapText="1" shrinkToFit="1"/>
    </xf>
    <xf numFmtId="0" fontId="44" fillId="4" borderId="6" xfId="3" applyFont="1" applyFill="1" applyBorder="1" applyAlignment="1">
      <alignment horizontal="center" vertical="center" wrapText="1" shrinkToFit="1"/>
    </xf>
    <xf numFmtId="0" fontId="44" fillId="4" borderId="2" xfId="3" applyFont="1" applyFill="1" applyBorder="1" applyAlignment="1">
      <alignment horizontal="center" vertical="center" wrapText="1" shrinkToFit="1"/>
    </xf>
    <xf numFmtId="0" fontId="23" fillId="0" borderId="1" xfId="29" applyFont="1" applyBorder="1"/>
    <xf numFmtId="0" fontId="23" fillId="0" borderId="13" xfId="29" applyFont="1" applyBorder="1"/>
    <xf numFmtId="0" fontId="23" fillId="0" borderId="13" xfId="29" applyFont="1" applyBorder="1" applyAlignment="1">
      <alignment horizontal="right" indent="1"/>
    </xf>
    <xf numFmtId="0" fontId="23" fillId="0" borderId="8" xfId="29" applyFont="1" applyBorder="1"/>
    <xf numFmtId="0" fontId="46" fillId="0" borderId="0" xfId="31" applyFont="1" applyAlignment="1">
      <alignment horizontal="left" vertical="center" wrapText="1" indent="1"/>
    </xf>
    <xf numFmtId="0" fontId="46" fillId="0" borderId="0" xfId="31" applyFont="1" applyAlignment="1">
      <alignment horizontal="left" vertical="center" indent="1"/>
    </xf>
    <xf numFmtId="0" fontId="46" fillId="2" borderId="10" xfId="30" applyFont="1" applyFill="1" applyBorder="1" applyAlignment="1">
      <alignment horizontal="left" vertical="top" indent="1"/>
    </xf>
    <xf numFmtId="0" fontId="20" fillId="0" borderId="0" xfId="36" applyFont="1" applyAlignment="1">
      <alignment vertical="center"/>
    </xf>
    <xf numFmtId="0" fontId="5" fillId="0" borderId="0" xfId="36"/>
    <xf numFmtId="0" fontId="19" fillId="0" borderId="0" xfId="36" applyFont="1" applyAlignment="1">
      <alignment vertical="center"/>
    </xf>
    <xf numFmtId="0" fontId="20" fillId="0" borderId="0" xfId="36" applyFont="1" applyAlignment="1">
      <alignment horizontal="center" vertical="center"/>
    </xf>
    <xf numFmtId="0" fontId="23" fillId="0" borderId="0" xfId="36" applyFont="1"/>
    <xf numFmtId="3" fontId="23" fillId="0" borderId="0" xfId="36" applyNumberFormat="1" applyFont="1"/>
    <xf numFmtId="0" fontId="41" fillId="0" borderId="0" xfId="36" applyFont="1" applyAlignment="1">
      <alignment vertical="center"/>
    </xf>
    <xf numFmtId="0" fontId="48" fillId="0" borderId="0" xfId="36" applyFont="1" applyAlignment="1">
      <alignment horizontal="left" vertical="center" readingOrder="1"/>
    </xf>
    <xf numFmtId="3" fontId="45" fillId="3" borderId="9" xfId="36" applyNumberFormat="1" applyFont="1" applyFill="1" applyBorder="1" applyAlignment="1">
      <alignment horizontal="center" vertical="center" wrapText="1" readingOrder="1"/>
    </xf>
    <xf numFmtId="3" fontId="45" fillId="3" borderId="1" xfId="36" applyNumberFormat="1" applyFont="1" applyFill="1" applyBorder="1" applyAlignment="1">
      <alignment horizontal="center" vertical="center" wrapText="1" readingOrder="1"/>
    </xf>
    <xf numFmtId="3" fontId="45" fillId="5" borderId="9" xfId="36" applyNumberFormat="1" applyFont="1" applyFill="1" applyBorder="1" applyAlignment="1">
      <alignment horizontal="center" vertical="center" wrapText="1" readingOrder="1"/>
    </xf>
    <xf numFmtId="3" fontId="45" fillId="5" borderId="1" xfId="36" applyNumberFormat="1" applyFont="1" applyFill="1" applyBorder="1" applyAlignment="1">
      <alignment horizontal="center" vertical="center" wrapText="1" readingOrder="1"/>
    </xf>
    <xf numFmtId="0" fontId="41" fillId="2" borderId="0" xfId="36" applyFont="1" applyFill="1" applyAlignment="1">
      <alignment horizontal="left" indent="1"/>
    </xf>
    <xf numFmtId="0" fontId="23" fillId="2" borderId="0" xfId="36" applyFont="1" applyFill="1"/>
    <xf numFmtId="0" fontId="46" fillId="2" borderId="0" xfId="36" applyFont="1" applyFill="1" applyAlignment="1">
      <alignment horizontal="left" indent="1"/>
    </xf>
    <xf numFmtId="3" fontId="23" fillId="2" borderId="0" xfId="36" applyNumberFormat="1" applyFont="1" applyFill="1"/>
    <xf numFmtId="0" fontId="23" fillId="2" borderId="0" xfId="36" applyFont="1" applyFill="1" applyAlignment="1">
      <alignment horizontal="center"/>
    </xf>
    <xf numFmtId="0" fontId="5" fillId="0" borderId="0" xfId="36" applyAlignment="1">
      <alignment horizontal="center"/>
    </xf>
    <xf numFmtId="3" fontId="5" fillId="0" borderId="0" xfId="36" applyNumberFormat="1"/>
    <xf numFmtId="165" fontId="5" fillId="0" borderId="0" xfId="36" applyNumberFormat="1"/>
    <xf numFmtId="0" fontId="48" fillId="0" borderId="1" xfId="36" applyFont="1" applyBorder="1" applyAlignment="1">
      <alignment horizontal="left" vertical="center" readingOrder="1"/>
    </xf>
    <xf numFmtId="3" fontId="45" fillId="3" borderId="9" xfId="36" applyNumberFormat="1" applyFont="1" applyFill="1" applyBorder="1" applyAlignment="1">
      <alignment horizontal="left" vertical="center" wrapText="1" indent="1" readingOrder="1"/>
    </xf>
    <xf numFmtId="3" fontId="45" fillId="3" borderId="13" xfId="36" applyNumberFormat="1" applyFont="1" applyFill="1" applyBorder="1" applyAlignment="1">
      <alignment horizontal="center" vertical="center" wrapText="1" readingOrder="1"/>
    </xf>
    <xf numFmtId="3" fontId="45" fillId="5" borderId="9" xfId="36" applyNumberFormat="1" applyFont="1" applyFill="1" applyBorder="1" applyAlignment="1">
      <alignment horizontal="left" vertical="center" wrapText="1" indent="1" readingOrder="1"/>
    </xf>
    <xf numFmtId="3" fontId="45" fillId="5" borderId="13" xfId="36" applyNumberFormat="1" applyFont="1" applyFill="1" applyBorder="1" applyAlignment="1">
      <alignment horizontal="center" vertical="center" wrapText="1" readingOrder="1"/>
    </xf>
    <xf numFmtId="0" fontId="46" fillId="0" borderId="0" xfId="36" applyFont="1" applyAlignment="1">
      <alignment horizontal="left" indent="1"/>
    </xf>
    <xf numFmtId="0" fontId="23" fillId="0" borderId="0" xfId="36" applyFont="1" applyAlignment="1">
      <alignment horizontal="center"/>
    </xf>
    <xf numFmtId="0" fontId="46" fillId="0" borderId="0" xfId="36" applyFont="1"/>
    <xf numFmtId="0" fontId="48" fillId="0" borderId="1" xfId="36" applyFont="1" applyBorder="1" applyAlignment="1">
      <alignment vertical="center" readingOrder="1"/>
    </xf>
    <xf numFmtId="0" fontId="46" fillId="2" borderId="29" xfId="36" applyFont="1" applyFill="1" applyBorder="1" applyAlignment="1">
      <alignment horizontal="left"/>
    </xf>
    <xf numFmtId="0" fontId="46" fillId="0" borderId="30" xfId="36" applyFont="1" applyBorder="1"/>
    <xf numFmtId="0" fontId="23" fillId="2" borderId="30" xfId="36" applyFont="1" applyFill="1" applyBorder="1"/>
    <xf numFmtId="0" fontId="5" fillId="0" borderId="28" xfId="36" applyBorder="1"/>
    <xf numFmtId="0" fontId="46" fillId="2" borderId="0" xfId="36" applyFont="1" applyFill="1" applyAlignment="1">
      <alignment horizontal="left"/>
    </xf>
    <xf numFmtId="0" fontId="5" fillId="2" borderId="0" xfId="36" applyFill="1"/>
    <xf numFmtId="3" fontId="5" fillId="2" borderId="0" xfId="36" applyNumberFormat="1" applyFill="1"/>
    <xf numFmtId="0" fontId="5" fillId="0" borderId="0" xfId="37"/>
    <xf numFmtId="3" fontId="5" fillId="0" borderId="0" xfId="37" applyNumberFormat="1"/>
    <xf numFmtId="3" fontId="23" fillId="0" borderId="0" xfId="37" applyNumberFormat="1" applyFont="1"/>
    <xf numFmtId="0" fontId="46" fillId="0" borderId="0" xfId="37" applyFont="1" applyAlignment="1">
      <alignment horizontal="left" indent="1"/>
    </xf>
    <xf numFmtId="0" fontId="23" fillId="0" borderId="0" xfId="37" applyFont="1"/>
    <xf numFmtId="0" fontId="5" fillId="0" borderId="0" xfId="38"/>
    <xf numFmtId="0" fontId="48" fillId="0" borderId="1" xfId="37" applyFont="1" applyBorder="1" applyAlignment="1">
      <alignment horizontal="left" vertical="center" readingOrder="1"/>
    </xf>
    <xf numFmtId="0" fontId="19" fillId="0" borderId="0" xfId="37" applyFont="1" applyAlignment="1">
      <alignment vertical="center"/>
    </xf>
    <xf numFmtId="0" fontId="20" fillId="0" borderId="0" xfId="37" applyFont="1" applyAlignment="1">
      <alignment horizontal="center" vertical="center"/>
    </xf>
    <xf numFmtId="0" fontId="20" fillId="0" borderId="0" xfId="37" applyFont="1" applyAlignment="1">
      <alignment vertical="center"/>
    </xf>
    <xf numFmtId="0" fontId="5" fillId="0" borderId="0" xfId="39"/>
    <xf numFmtId="0" fontId="46" fillId="2" borderId="0" xfId="38" applyFont="1" applyFill="1" applyAlignment="1">
      <alignment vertical="center"/>
    </xf>
    <xf numFmtId="3" fontId="23" fillId="0" borderId="0" xfId="39" applyNumberFormat="1" applyFont="1"/>
    <xf numFmtId="0" fontId="23" fillId="0" borderId="8" xfId="39" applyFont="1" applyBorder="1"/>
    <xf numFmtId="0" fontId="23" fillId="0" borderId="13" xfId="39" applyFont="1" applyBorder="1"/>
    <xf numFmtId="0" fontId="49" fillId="0" borderId="13" xfId="39" applyFont="1" applyBorder="1"/>
    <xf numFmtId="0" fontId="48" fillId="0" borderId="1" xfId="39" applyFont="1" applyBorder="1" applyAlignment="1">
      <alignment horizontal="left" vertical="center" readingOrder="1"/>
    </xf>
    <xf numFmtId="0" fontId="19" fillId="0" borderId="0" xfId="39" applyFont="1" applyAlignment="1">
      <alignment vertical="center"/>
    </xf>
    <xf numFmtId="0" fontId="20" fillId="0" borderId="0" xfId="39" applyFont="1" applyAlignment="1">
      <alignment horizontal="center" vertical="center"/>
    </xf>
    <xf numFmtId="0" fontId="20" fillId="0" borderId="0" xfId="39" applyFont="1" applyAlignment="1">
      <alignment vertical="center"/>
    </xf>
    <xf numFmtId="0" fontId="5" fillId="0" borderId="0" xfId="39" applyAlignment="1">
      <alignment vertical="center"/>
    </xf>
    <xf numFmtId="3" fontId="5" fillId="0" borderId="0" xfId="39" applyNumberFormat="1" applyAlignment="1">
      <alignment vertical="center"/>
    </xf>
    <xf numFmtId="0" fontId="46" fillId="0" borderId="0" xfId="39" applyFont="1" applyAlignment="1">
      <alignment horizontal="left" indent="1"/>
    </xf>
    <xf numFmtId="0" fontId="46" fillId="0" borderId="8" xfId="39" applyFont="1" applyBorder="1" applyAlignment="1">
      <alignment horizontal="left" indent="1"/>
    </xf>
    <xf numFmtId="3" fontId="45" fillId="3" borderId="1" xfId="39" applyNumberFormat="1" applyFont="1" applyFill="1" applyBorder="1" applyAlignment="1">
      <alignment horizontal="center" vertical="center" wrapText="1" readingOrder="1"/>
    </xf>
    <xf numFmtId="3" fontId="45" fillId="3" borderId="13" xfId="39" applyNumberFormat="1" applyFont="1" applyFill="1" applyBorder="1" applyAlignment="1">
      <alignment horizontal="center" vertical="center" wrapText="1" readingOrder="1"/>
    </xf>
    <xf numFmtId="3" fontId="45" fillId="3" borderId="9" xfId="38" applyNumberFormat="1" applyFont="1" applyFill="1" applyBorder="1" applyAlignment="1">
      <alignment horizontal="left" vertical="center" wrapText="1" indent="1"/>
    </xf>
    <xf numFmtId="3" fontId="45" fillId="5" borderId="1" xfId="39" applyNumberFormat="1" applyFont="1" applyFill="1" applyBorder="1" applyAlignment="1">
      <alignment horizontal="center" vertical="center" wrapText="1" readingOrder="1"/>
    </xf>
    <xf numFmtId="3" fontId="45" fillId="5" borderId="13" xfId="39" applyNumberFormat="1" applyFont="1" applyFill="1" applyBorder="1" applyAlignment="1">
      <alignment horizontal="center" vertical="center" wrapText="1" readingOrder="1"/>
    </xf>
    <xf numFmtId="3" fontId="45" fillId="5" borderId="9" xfId="38" applyNumberFormat="1" applyFont="1" applyFill="1" applyBorder="1" applyAlignment="1">
      <alignment horizontal="left" vertical="center" wrapText="1" indent="1"/>
    </xf>
    <xf numFmtId="3" fontId="5" fillId="0" borderId="0" xfId="36" applyNumberFormat="1" applyAlignment="1">
      <alignment horizontal="left" indent="1"/>
    </xf>
    <xf numFmtId="0" fontId="5" fillId="0" borderId="0" xfId="36" applyAlignment="1">
      <alignment horizontal="left" indent="1"/>
    </xf>
    <xf numFmtId="0" fontId="28" fillId="0" borderId="0" xfId="0" quotePrefix="1" applyFont="1" applyAlignment="1">
      <alignment horizontal="left" vertical="center" wrapText="1" readingOrder="1"/>
    </xf>
    <xf numFmtId="0" fontId="28" fillId="0" borderId="23" xfId="0" quotePrefix="1" applyFont="1" applyBorder="1" applyAlignment="1">
      <alignment horizontal="left" vertical="center" wrapText="1" readingOrder="1"/>
    </xf>
    <xf numFmtId="0" fontId="0" fillId="0" borderId="0" xfId="0" applyAlignment="1">
      <alignment horizontal="left" indent="1"/>
    </xf>
    <xf numFmtId="0" fontId="4" fillId="2" borderId="0" xfId="36" applyFont="1" applyFill="1" applyAlignment="1">
      <alignment horizontal="left" indent="1"/>
    </xf>
    <xf numFmtId="0" fontId="20" fillId="0" borderId="0" xfId="40" applyFont="1" applyAlignment="1">
      <alignment vertical="center"/>
    </xf>
    <xf numFmtId="0" fontId="3" fillId="0" borderId="0" xfId="40"/>
    <xf numFmtId="0" fontId="19" fillId="0" borderId="0" xfId="40" applyFont="1" applyAlignment="1">
      <alignment vertical="center"/>
    </xf>
    <xf numFmtId="0" fontId="20" fillId="0" borderId="0" xfId="40" applyFont="1" applyAlignment="1">
      <alignment horizontal="center" vertical="center"/>
    </xf>
    <xf numFmtId="0" fontId="3" fillId="2" borderId="0" xfId="40" applyFill="1"/>
    <xf numFmtId="0" fontId="54" fillId="0" borderId="0" xfId="40" applyFont="1" applyAlignment="1">
      <alignment horizontal="left" vertical="center" readingOrder="2"/>
    </xf>
    <xf numFmtId="0" fontId="55" fillId="4" borderId="5" xfId="3" applyFont="1" applyFill="1" applyBorder="1" applyAlignment="1">
      <alignment horizontal="center" vertical="center" wrapText="1" shrinkToFit="1"/>
    </xf>
    <xf numFmtId="0" fontId="55" fillId="4" borderId="14" xfId="3" applyFont="1" applyFill="1" applyBorder="1" applyAlignment="1">
      <alignment horizontal="center" vertical="center" wrapText="1" shrinkToFit="1"/>
    </xf>
    <xf numFmtId="0" fontId="45" fillId="9" borderId="32" xfId="0" applyFont="1" applyFill="1" applyBorder="1" applyAlignment="1">
      <alignment horizontal="center" vertical="center" wrapText="1" readingOrder="1"/>
    </xf>
    <xf numFmtId="167" fontId="45" fillId="9" borderId="32" xfId="0" applyNumberFormat="1" applyFont="1" applyFill="1" applyBorder="1" applyAlignment="1">
      <alignment horizontal="center" vertical="center" wrapText="1" readingOrder="1"/>
    </xf>
    <xf numFmtId="0" fontId="45" fillId="10" borderId="32" xfId="0" applyFont="1" applyFill="1" applyBorder="1" applyAlignment="1">
      <alignment horizontal="center" vertical="center" wrapText="1" readingOrder="1"/>
    </xf>
    <xf numFmtId="167" fontId="45" fillId="10" borderId="32" xfId="0" applyNumberFormat="1" applyFont="1" applyFill="1" applyBorder="1" applyAlignment="1">
      <alignment horizontal="center" vertical="center" wrapText="1" readingOrder="1"/>
    </xf>
    <xf numFmtId="0" fontId="23" fillId="0" borderId="0" xfId="40" applyFont="1"/>
    <xf numFmtId="3" fontId="23" fillId="0" borderId="0" xfId="40" applyNumberFormat="1" applyFont="1"/>
    <xf numFmtId="3" fontId="3" fillId="0" borderId="0" xfId="40" applyNumberFormat="1"/>
    <xf numFmtId="0" fontId="41" fillId="0" borderId="0" xfId="41" applyFont="1" applyAlignment="1">
      <alignment vertical="center"/>
    </xf>
    <xf numFmtId="0" fontId="20" fillId="0" borderId="0" xfId="41" applyFont="1" applyAlignment="1">
      <alignment vertical="center"/>
    </xf>
    <xf numFmtId="0" fontId="2" fillId="0" borderId="0" xfId="41"/>
    <xf numFmtId="0" fontId="19" fillId="0" borderId="0" xfId="41" applyFont="1" applyAlignment="1">
      <alignment vertical="center"/>
    </xf>
    <xf numFmtId="0" fontId="20" fillId="0" borderId="0" xfId="41" applyFont="1" applyAlignment="1">
      <alignment horizontal="center" vertical="center"/>
    </xf>
    <xf numFmtId="0" fontId="48" fillId="0" borderId="0" xfId="41" applyFont="1" applyAlignment="1">
      <alignment horizontal="left" vertical="center" readingOrder="1"/>
    </xf>
    <xf numFmtId="0" fontId="45" fillId="3" borderId="8" xfId="41" applyFont="1" applyFill="1" applyBorder="1" applyAlignment="1">
      <alignment horizontal="center" vertical="center" wrapText="1" readingOrder="2"/>
    </xf>
    <xf numFmtId="3" fontId="45" fillId="3" borderId="9" xfId="41" applyNumberFormat="1" applyFont="1" applyFill="1" applyBorder="1" applyAlignment="1">
      <alignment horizontal="center" vertical="center" wrapText="1" readingOrder="1"/>
    </xf>
    <xf numFmtId="3" fontId="45" fillId="3" borderId="1" xfId="41" applyNumberFormat="1" applyFont="1" applyFill="1" applyBorder="1" applyAlignment="1">
      <alignment horizontal="center" vertical="center" wrapText="1" readingOrder="1"/>
    </xf>
    <xf numFmtId="0" fontId="45" fillId="5" borderId="12" xfId="41" applyFont="1" applyFill="1" applyBorder="1" applyAlignment="1">
      <alignment horizontal="center" vertical="center" wrapText="1" readingOrder="2"/>
    </xf>
    <xf numFmtId="3" fontId="45" fillId="5" borderId="6" xfId="41" applyNumberFormat="1" applyFont="1" applyFill="1" applyBorder="1" applyAlignment="1">
      <alignment horizontal="center" vertical="center" wrapText="1" readingOrder="1"/>
    </xf>
    <xf numFmtId="3" fontId="45" fillId="5" borderId="11" xfId="41" applyNumberFormat="1" applyFont="1" applyFill="1" applyBorder="1" applyAlignment="1">
      <alignment horizontal="center" vertical="center" wrapText="1" readingOrder="1"/>
    </xf>
    <xf numFmtId="0" fontId="46" fillId="0" borderId="0" xfId="41" applyFont="1" applyAlignment="1">
      <alignment horizontal="left" indent="1"/>
    </xf>
    <xf numFmtId="0" fontId="23" fillId="0" borderId="0" xfId="41" applyFont="1"/>
    <xf numFmtId="3" fontId="23" fillId="0" borderId="0" xfId="41" applyNumberFormat="1" applyFont="1"/>
    <xf numFmtId="0" fontId="2" fillId="2" borderId="0" xfId="41" applyFill="1" applyAlignment="1">
      <alignment horizontal="left" indent="1"/>
    </xf>
    <xf numFmtId="3" fontId="2" fillId="0" borderId="0" xfId="41" applyNumberFormat="1"/>
    <xf numFmtId="0" fontId="48" fillId="0" borderId="0" xfId="41" applyFont="1" applyAlignment="1">
      <alignment vertical="center" readingOrder="1"/>
    </xf>
    <xf numFmtId="3" fontId="45" fillId="5" borderId="9" xfId="41" applyNumberFormat="1" applyFont="1" applyFill="1" applyBorder="1" applyAlignment="1">
      <alignment horizontal="center" vertical="center" wrapText="1" readingOrder="1"/>
    </xf>
    <xf numFmtId="3" fontId="45" fillId="5" borderId="1" xfId="41" applyNumberFormat="1" applyFont="1" applyFill="1" applyBorder="1" applyAlignment="1">
      <alignment horizontal="center" vertical="center" wrapText="1" readingOrder="1"/>
    </xf>
    <xf numFmtId="0" fontId="23" fillId="0" borderId="0" xfId="41" applyFont="1" applyAlignment="1">
      <alignment horizontal="center"/>
    </xf>
    <xf numFmtId="3" fontId="2" fillId="0" borderId="0" xfId="41" applyNumberFormat="1" applyAlignment="1">
      <alignment horizontal="left" indent="1"/>
    </xf>
    <xf numFmtId="0" fontId="2" fillId="0" borderId="0" xfId="41" applyAlignment="1">
      <alignment horizontal="left" indent="1"/>
    </xf>
    <xf numFmtId="3" fontId="45" fillId="3" borderId="9" xfId="41" applyNumberFormat="1" applyFont="1" applyFill="1" applyBorder="1" applyAlignment="1">
      <alignment horizontal="left" vertical="center" wrapText="1" indent="1" readingOrder="1"/>
    </xf>
    <xf numFmtId="3" fontId="45" fillId="5" borderId="9" xfId="41" applyNumberFormat="1" applyFont="1" applyFill="1" applyBorder="1" applyAlignment="1">
      <alignment horizontal="left" vertical="center" wrapText="1" indent="1" readingOrder="1"/>
    </xf>
    <xf numFmtId="0" fontId="23" fillId="0" borderId="14" xfId="41" applyFont="1" applyBorder="1"/>
    <xf numFmtId="0" fontId="23" fillId="0" borderId="15" xfId="41" applyFont="1" applyBorder="1"/>
    <xf numFmtId="0" fontId="21" fillId="0" borderId="0" xfId="41" applyFont="1" applyAlignment="1">
      <alignment vertical="center" readingOrder="1"/>
    </xf>
    <xf numFmtId="165" fontId="2" fillId="0" borderId="0" xfId="41" applyNumberFormat="1"/>
    <xf numFmtId="0" fontId="12" fillId="0" borderId="0" xfId="41" applyFont="1" applyAlignment="1">
      <alignment vertical="center" readingOrder="2"/>
    </xf>
    <xf numFmtId="0" fontId="27" fillId="0" borderId="0" xfId="41" applyFont="1" applyAlignment="1">
      <alignment horizontal="center" vertical="center" readingOrder="2"/>
    </xf>
    <xf numFmtId="3" fontId="45" fillId="3" borderId="1" xfId="34" applyNumberFormat="1" applyFont="1" applyFill="1" applyBorder="1" applyAlignment="1">
      <alignment horizontal="right" vertical="center" wrapText="1" indent="1" readingOrder="1"/>
    </xf>
    <xf numFmtId="3" fontId="45" fillId="5" borderId="1" xfId="34" applyNumberFormat="1" applyFont="1" applyFill="1" applyBorder="1" applyAlignment="1">
      <alignment horizontal="right" vertical="center" wrapText="1" indent="1" readingOrder="1"/>
    </xf>
    <xf numFmtId="0" fontId="16" fillId="0" borderId="0" xfId="43" applyFont="1" applyAlignment="1">
      <alignment vertical="center"/>
    </xf>
    <xf numFmtId="0" fontId="14" fillId="0" borderId="0" xfId="43" applyFont="1"/>
    <xf numFmtId="0" fontId="15" fillId="0" borderId="0" xfId="43" applyFont="1"/>
    <xf numFmtId="0" fontId="43" fillId="0" borderId="0" xfId="43" applyFont="1" applyAlignment="1">
      <alignment horizontal="left" vertical="center" readingOrder="1"/>
    </xf>
    <xf numFmtId="166" fontId="45" fillId="3" borderId="9" xfId="43" applyNumberFormat="1" applyFont="1" applyFill="1" applyBorder="1" applyAlignment="1">
      <alignment horizontal="left" vertical="center" wrapText="1" indent="2" readingOrder="1"/>
    </xf>
    <xf numFmtId="3" fontId="45" fillId="3" borderId="9" xfId="43" applyNumberFormat="1" applyFont="1" applyFill="1" applyBorder="1" applyAlignment="1">
      <alignment horizontal="center" vertical="center" wrapText="1" readingOrder="1"/>
    </xf>
    <xf numFmtId="166" fontId="45" fillId="5" borderId="9" xfId="43" applyNumberFormat="1" applyFont="1" applyFill="1" applyBorder="1" applyAlignment="1">
      <alignment horizontal="left" vertical="center" wrapText="1" indent="2" readingOrder="1"/>
    </xf>
    <xf numFmtId="3" fontId="45" fillId="5" borderId="9" xfId="43" applyNumberFormat="1" applyFont="1" applyFill="1" applyBorder="1" applyAlignment="1">
      <alignment horizontal="center" vertical="center" wrapText="1" readingOrder="1"/>
    </xf>
    <xf numFmtId="0" fontId="41" fillId="2" borderId="14" xfId="43" applyFont="1" applyFill="1" applyBorder="1" applyAlignment="1">
      <alignment horizontal="left" indent="1"/>
    </xf>
    <xf numFmtId="0" fontId="18" fillId="2" borderId="13" xfId="43" applyFont="1" applyFill="1" applyBorder="1" applyAlignment="1">
      <alignment vertical="center" readingOrder="2"/>
    </xf>
    <xf numFmtId="0" fontId="18" fillId="2" borderId="15" xfId="43" applyFont="1" applyFill="1" applyBorder="1"/>
    <xf numFmtId="0" fontId="18" fillId="2" borderId="7" xfId="43" applyFont="1" applyFill="1" applyBorder="1"/>
    <xf numFmtId="0" fontId="41" fillId="2" borderId="0" xfId="43" applyFont="1" applyFill="1" applyAlignment="1">
      <alignment horizontal="left" vertical="center" indent="1" readingOrder="2"/>
    </xf>
    <xf numFmtId="0" fontId="18" fillId="0" borderId="0" xfId="43" applyFont="1" applyAlignment="1">
      <alignment vertical="center" readingOrder="2"/>
    </xf>
    <xf numFmtId="0" fontId="41" fillId="2" borderId="0" xfId="43" applyFont="1" applyFill="1" applyAlignment="1">
      <alignment horizontal="left" vertical="center" indent="1" readingOrder="1"/>
    </xf>
    <xf numFmtId="3" fontId="14" fillId="0" borderId="0" xfId="43" applyNumberFormat="1" applyFont="1"/>
    <xf numFmtId="0" fontId="41" fillId="0" borderId="0" xfId="43" applyFont="1" applyAlignment="1">
      <alignment vertical="center"/>
    </xf>
    <xf numFmtId="0" fontId="20" fillId="0" borderId="0" xfId="43" applyFont="1" applyAlignment="1">
      <alignment vertical="center"/>
    </xf>
    <xf numFmtId="0" fontId="1" fillId="0" borderId="0" xfId="43"/>
    <xf numFmtId="0" fontId="19" fillId="0" borderId="0" xfId="43" applyFont="1" applyAlignment="1">
      <alignment vertical="center"/>
    </xf>
    <xf numFmtId="0" fontId="48" fillId="0" borderId="0" xfId="43" applyFont="1" applyAlignment="1">
      <alignment horizontal="left" vertical="center" readingOrder="1"/>
    </xf>
    <xf numFmtId="0" fontId="45" fillId="3" borderId="9" xfId="43" applyFont="1" applyFill="1" applyBorder="1" applyAlignment="1">
      <alignment horizontal="center" vertical="center" wrapText="1" readingOrder="2"/>
    </xf>
    <xf numFmtId="0" fontId="45" fillId="5" borderId="9" xfId="43" applyFont="1" applyFill="1" applyBorder="1" applyAlignment="1">
      <alignment horizontal="center" vertical="center" wrapText="1" readingOrder="2"/>
    </xf>
    <xf numFmtId="3" fontId="45" fillId="5" borderId="1" xfId="43" applyNumberFormat="1" applyFont="1" applyFill="1" applyBorder="1" applyAlignment="1">
      <alignment horizontal="center" vertical="center" wrapText="1" readingOrder="1"/>
    </xf>
    <xf numFmtId="0" fontId="45" fillId="5" borderId="9" xfId="43" applyFont="1" applyFill="1" applyBorder="1" applyAlignment="1">
      <alignment horizontal="center" vertical="center" wrapText="1" readingOrder="1"/>
    </xf>
    <xf numFmtId="0" fontId="41" fillId="2" borderId="0" xfId="43" applyFont="1" applyFill="1" applyAlignment="1">
      <alignment horizontal="left" indent="1"/>
    </xf>
    <xf numFmtId="0" fontId="22" fillId="2" borderId="0" xfId="43" applyFont="1" applyFill="1" applyAlignment="1">
      <alignment vertical="center" readingOrder="2"/>
    </xf>
    <xf numFmtId="0" fontId="22" fillId="2" borderId="0" xfId="43" applyFont="1" applyFill="1" applyAlignment="1">
      <alignment horizontal="right"/>
    </xf>
    <xf numFmtId="0" fontId="22" fillId="2" borderId="0" xfId="43" applyFont="1" applyFill="1"/>
    <xf numFmtId="0" fontId="1" fillId="2" borderId="0" xfId="43" applyFill="1"/>
    <xf numFmtId="0" fontId="41" fillId="0" borderId="0" xfId="43" applyFont="1" applyAlignment="1">
      <alignment horizontal="left" indent="1" readingOrder="2"/>
    </xf>
    <xf numFmtId="0" fontId="22" fillId="0" borderId="0" xfId="43" applyFont="1" applyAlignment="1">
      <alignment horizontal="right" vertical="center" readingOrder="2"/>
    </xf>
    <xf numFmtId="0" fontId="22" fillId="0" borderId="0" xfId="43" applyFont="1" applyAlignment="1">
      <alignment horizontal="right"/>
    </xf>
    <xf numFmtId="0" fontId="22" fillId="0" borderId="0" xfId="43" applyFont="1"/>
    <xf numFmtId="165" fontId="22" fillId="0" borderId="0" xfId="43" applyNumberFormat="1" applyFont="1"/>
    <xf numFmtId="0" fontId="46" fillId="2" borderId="0" xfId="43" applyFont="1" applyFill="1" applyAlignment="1">
      <alignment horizontal="left" indent="1"/>
    </xf>
    <xf numFmtId="0" fontId="22" fillId="0" borderId="0" xfId="43" applyFont="1" applyAlignment="1">
      <alignment vertical="center" readingOrder="2"/>
    </xf>
    <xf numFmtId="165" fontId="41" fillId="2" borderId="0" xfId="43" applyNumberFormat="1" applyFont="1" applyFill="1" applyAlignment="1">
      <alignment horizontal="left" indent="1"/>
    </xf>
    <xf numFmtId="3" fontId="22" fillId="0" borderId="0" xfId="43" applyNumberFormat="1" applyFont="1" applyAlignment="1">
      <alignment horizontal="right"/>
    </xf>
    <xf numFmtId="3" fontId="1" fillId="0" borderId="0" xfId="43" applyNumberFormat="1"/>
    <xf numFmtId="0" fontId="20" fillId="2" borderId="0" xfId="43" applyFont="1" applyFill="1" applyAlignment="1">
      <alignment vertical="center"/>
    </xf>
    <xf numFmtId="0" fontId="19" fillId="2" borderId="0" xfId="43" applyFont="1" applyFill="1" applyAlignment="1">
      <alignment vertical="center"/>
    </xf>
    <xf numFmtId="0" fontId="45" fillId="3" borderId="9" xfId="43" applyFont="1" applyFill="1" applyBorder="1" applyAlignment="1">
      <alignment horizontal="center" vertical="center" wrapText="1" readingOrder="1"/>
    </xf>
    <xf numFmtId="0" fontId="22" fillId="0" borderId="0" xfId="43" applyFont="1" applyAlignment="1">
      <alignment horizontal="right" vertical="center" indent="11" readingOrder="2"/>
    </xf>
    <xf numFmtId="0" fontId="41" fillId="0" borderId="0" xfId="43" applyFont="1" applyAlignment="1">
      <alignment horizontal="left" vertical="center" indent="1" readingOrder="2"/>
    </xf>
    <xf numFmtId="165" fontId="22" fillId="0" borderId="0" xfId="43" applyNumberFormat="1" applyFont="1" applyAlignment="1">
      <alignment horizontal="right"/>
    </xf>
    <xf numFmtId="0" fontId="20" fillId="0" borderId="0" xfId="43" applyFont="1" applyAlignment="1">
      <alignment horizontal="center" vertical="center"/>
    </xf>
    <xf numFmtId="3" fontId="45" fillId="3" borderId="8" xfId="43" applyNumberFormat="1" applyFont="1" applyFill="1" applyBorder="1" applyAlignment="1">
      <alignment horizontal="center" vertical="center" wrapText="1" readingOrder="1"/>
    </xf>
    <xf numFmtId="0" fontId="41" fillId="2" borderId="2" xfId="43" applyFont="1" applyFill="1" applyBorder="1" applyAlignment="1">
      <alignment horizontal="left" indent="1"/>
    </xf>
    <xf numFmtId="0" fontId="22" fillId="2" borderId="0" xfId="43" applyFont="1" applyFill="1" applyAlignment="1">
      <alignment horizontal="right" vertical="center" indent="4" readingOrder="2"/>
    </xf>
    <xf numFmtId="0" fontId="23" fillId="2" borderId="0" xfId="43" applyFont="1" applyFill="1"/>
    <xf numFmtId="0" fontId="26" fillId="0" borderId="0" xfId="43" applyFont="1"/>
    <xf numFmtId="0" fontId="41" fillId="2" borderId="0" xfId="43" applyFont="1" applyFill="1" applyAlignment="1">
      <alignment horizontal="left" indent="1" readingOrder="2"/>
    </xf>
    <xf numFmtId="3" fontId="41" fillId="2" borderId="0" xfId="43" applyNumberFormat="1" applyFont="1" applyFill="1" applyAlignment="1">
      <alignment horizontal="left" indent="1"/>
    </xf>
    <xf numFmtId="3" fontId="23" fillId="2" borderId="0" xfId="43" applyNumberFormat="1" applyFont="1" applyFill="1" applyAlignment="1">
      <alignment horizontal="right"/>
    </xf>
    <xf numFmtId="3" fontId="22" fillId="2" borderId="0" xfId="43" applyNumberFormat="1" applyFont="1" applyFill="1" applyAlignment="1">
      <alignment horizontal="left"/>
    </xf>
    <xf numFmtId="3" fontId="45" fillId="3" borderId="9" xfId="43" applyNumberFormat="1" applyFont="1" applyFill="1" applyBorder="1" applyAlignment="1">
      <alignment horizontal="left" vertical="center" wrapText="1" indent="1" readingOrder="1"/>
    </xf>
    <xf numFmtId="3" fontId="45" fillId="3" borderId="1" xfId="43" applyNumberFormat="1" applyFont="1" applyFill="1" applyBorder="1" applyAlignment="1">
      <alignment horizontal="center" vertical="center" wrapText="1" readingOrder="1"/>
    </xf>
    <xf numFmtId="3" fontId="45" fillId="5" borderId="9" xfId="43" applyNumberFormat="1" applyFont="1" applyFill="1" applyBorder="1" applyAlignment="1">
      <alignment horizontal="left" vertical="center" wrapText="1" indent="1" readingOrder="1"/>
    </xf>
    <xf numFmtId="3" fontId="45" fillId="5" borderId="1" xfId="44" applyNumberFormat="1" applyFont="1" applyFill="1" applyBorder="1" applyAlignment="1">
      <alignment horizontal="left" vertical="center" wrapText="1" indent="1" readingOrder="1"/>
    </xf>
    <xf numFmtId="0" fontId="41" fillId="2" borderId="0" xfId="43" applyFont="1" applyFill="1" applyAlignment="1">
      <alignment horizontal="left" vertical="center" indent="1"/>
    </xf>
    <xf numFmtId="0" fontId="23" fillId="2" borderId="0" xfId="43" applyFont="1" applyFill="1" applyAlignment="1">
      <alignment horizontal="center"/>
    </xf>
    <xf numFmtId="0" fontId="46" fillId="2" borderId="0" xfId="43" applyFont="1" applyFill="1" applyAlignment="1">
      <alignment horizontal="left" vertical="center" indent="1" readingOrder="2"/>
    </xf>
    <xf numFmtId="0" fontId="12" fillId="2" borderId="0" xfId="43" applyFont="1" applyFill="1" applyAlignment="1">
      <alignment horizontal="right" vertical="center" readingOrder="2"/>
    </xf>
    <xf numFmtId="0" fontId="22" fillId="2" borderId="0" xfId="43" applyFont="1" applyFill="1" applyAlignment="1">
      <alignment horizontal="left" vertical="center" readingOrder="2"/>
    </xf>
    <xf numFmtId="0" fontId="22" fillId="2" borderId="0" xfId="43" applyFont="1" applyFill="1" applyAlignment="1">
      <alignment horizontal="right" vertical="center" readingOrder="2"/>
    </xf>
    <xf numFmtId="0" fontId="1" fillId="0" borderId="0" xfId="43" applyAlignment="1">
      <alignment horizontal="center"/>
    </xf>
    <xf numFmtId="3" fontId="1" fillId="0" borderId="0" xfId="43" applyNumberFormat="1" applyAlignment="1">
      <alignment horizontal="center"/>
    </xf>
    <xf numFmtId="0" fontId="32" fillId="4" borderId="1" xfId="3" applyFont="1" applyFill="1" applyBorder="1" applyAlignment="1">
      <alignment horizontal="left" vertical="center" wrapText="1" indent="1" shrinkToFit="1"/>
    </xf>
    <xf numFmtId="0" fontId="32" fillId="4" borderId="8" xfId="3" applyFont="1" applyFill="1" applyBorder="1" applyAlignment="1">
      <alignment horizontal="left" vertical="center" wrapText="1" indent="1" shrinkToFit="1"/>
    </xf>
    <xf numFmtId="0" fontId="29" fillId="2" borderId="0" xfId="2" applyFont="1" applyFill="1" applyAlignment="1">
      <alignment horizontal="center" vertical="center" wrapText="1"/>
    </xf>
    <xf numFmtId="0" fontId="29" fillId="2" borderId="16" xfId="2" applyFont="1" applyFill="1" applyBorder="1" applyAlignment="1">
      <alignment horizontal="center" vertical="center" wrapText="1"/>
    </xf>
    <xf numFmtId="0" fontId="28" fillId="0" borderId="22" xfId="0" applyFont="1" applyBorder="1" applyAlignment="1">
      <alignment horizontal="left" vertical="top" wrapText="1" readingOrder="1"/>
    </xf>
    <xf numFmtId="0" fontId="28" fillId="0" borderId="0" xfId="0" applyFont="1" applyAlignment="1">
      <alignment horizontal="left" vertical="top" wrapText="1" readingOrder="1"/>
    </xf>
    <xf numFmtId="0" fontId="29" fillId="7" borderId="0" xfId="2" applyFont="1" applyFill="1" applyAlignment="1">
      <alignment horizontal="center" vertical="center" wrapText="1"/>
    </xf>
    <xf numFmtId="0" fontId="33" fillId="2" borderId="19" xfId="2" applyFont="1" applyFill="1" applyBorder="1" applyAlignment="1">
      <alignment horizontal="left" vertical="top" wrapText="1" readingOrder="1"/>
    </xf>
    <xf numFmtId="0" fontId="33" fillId="2" borderId="20" xfId="2" applyFont="1" applyFill="1" applyBorder="1" applyAlignment="1">
      <alignment horizontal="left" vertical="top" wrapText="1" readingOrder="1"/>
    </xf>
    <xf numFmtId="0" fontId="33" fillId="2" borderId="21" xfId="2" applyFont="1" applyFill="1" applyBorder="1" applyAlignment="1">
      <alignment horizontal="left" vertical="top" wrapText="1" readingOrder="1"/>
    </xf>
    <xf numFmtId="0" fontId="33" fillId="2" borderId="22" xfId="2" applyFont="1" applyFill="1" applyBorder="1" applyAlignment="1">
      <alignment horizontal="left" vertical="center" wrapText="1" readingOrder="1"/>
    </xf>
    <xf numFmtId="0" fontId="33" fillId="2" borderId="0" xfId="2" applyFont="1" applyFill="1" applyAlignment="1">
      <alignment horizontal="left" vertical="center" wrapText="1" readingOrder="1"/>
    </xf>
    <xf numFmtId="0" fontId="33" fillId="2" borderId="23" xfId="2" applyFont="1" applyFill="1" applyBorder="1" applyAlignment="1">
      <alignment horizontal="left" vertical="center" wrapText="1" readingOrder="1"/>
    </xf>
    <xf numFmtId="0" fontId="38" fillId="2" borderId="22" xfId="2" applyFont="1" applyFill="1" applyBorder="1" applyAlignment="1">
      <alignment horizontal="left" vertical="center" wrapText="1" readingOrder="1"/>
    </xf>
    <xf numFmtId="0" fontId="38" fillId="2" borderId="0" xfId="2" applyFont="1" applyFill="1" applyAlignment="1">
      <alignment horizontal="left" vertical="center" wrapText="1" readingOrder="1"/>
    </xf>
    <xf numFmtId="0" fontId="38" fillId="2" borderId="23" xfId="2" applyFont="1" applyFill="1" applyBorder="1" applyAlignment="1">
      <alignment horizontal="left" vertical="center" wrapText="1" readingOrder="1"/>
    </xf>
    <xf numFmtId="0" fontId="39" fillId="2" borderId="22" xfId="2" applyFont="1" applyFill="1" applyBorder="1" applyAlignment="1">
      <alignment horizontal="left" vertical="center" wrapText="1" readingOrder="1"/>
    </xf>
    <xf numFmtId="0" fontId="39" fillId="2" borderId="0" xfId="2" applyFont="1" applyFill="1" applyAlignment="1">
      <alignment horizontal="left" vertical="center" wrapText="1" readingOrder="1"/>
    </xf>
    <xf numFmtId="0" fontId="39" fillId="2" borderId="23" xfId="2" applyFont="1" applyFill="1" applyBorder="1" applyAlignment="1">
      <alignment horizontal="left" vertical="center" wrapText="1" readingOrder="1"/>
    </xf>
    <xf numFmtId="0" fontId="28" fillId="0" borderId="22" xfId="0" quotePrefix="1" applyFont="1" applyBorder="1" applyAlignment="1">
      <alignment horizontal="left" vertical="center" wrapText="1" readingOrder="1"/>
    </xf>
    <xf numFmtId="0" fontId="28" fillId="0" borderId="0" xfId="0" quotePrefix="1" applyFont="1" applyAlignment="1">
      <alignment horizontal="left" vertical="center" wrapText="1" readingOrder="1"/>
    </xf>
    <xf numFmtId="0" fontId="28" fillId="0" borderId="23" xfId="0" quotePrefix="1" applyFont="1" applyBorder="1" applyAlignment="1">
      <alignment horizontal="left" vertical="center" wrapText="1" readingOrder="1"/>
    </xf>
    <xf numFmtId="0" fontId="39" fillId="8" borderId="22" xfId="2" applyFont="1" applyFill="1" applyBorder="1" applyAlignment="1">
      <alignment horizontal="left" vertical="center" wrapText="1" readingOrder="1"/>
    </xf>
    <xf numFmtId="0" fontId="39" fillId="8" borderId="0" xfId="2" applyFont="1" applyFill="1" applyAlignment="1">
      <alignment horizontal="left" vertical="center" wrapText="1" readingOrder="1"/>
    </xf>
    <xf numFmtId="0" fontId="41" fillId="0" borderId="0" xfId="43" applyFont="1" applyAlignment="1">
      <alignment horizontal="center" vertical="center"/>
    </xf>
    <xf numFmtId="0" fontId="42" fillId="0" borderId="0" xfId="43" applyFont="1" applyAlignment="1">
      <alignment horizontal="center" vertical="center"/>
    </xf>
    <xf numFmtId="0" fontId="44" fillId="0" borderId="3" xfId="3" applyFont="1" applyBorder="1" applyAlignment="1">
      <alignment horizontal="center" vertical="center" wrapText="1" shrinkToFit="1"/>
    </xf>
    <xf numFmtId="0" fontId="44" fillId="0" borderId="0" xfId="3" applyFont="1" applyAlignment="1">
      <alignment horizontal="center" vertical="center" wrapText="1" shrinkToFit="1"/>
    </xf>
    <xf numFmtId="0" fontId="47" fillId="0" borderId="0" xfId="43" applyFont="1" applyAlignment="1">
      <alignment horizontal="center" vertical="center"/>
    </xf>
    <xf numFmtId="0" fontId="44" fillId="4" borderId="1" xfId="3" applyFont="1" applyFill="1" applyBorder="1" applyAlignment="1">
      <alignment horizontal="center" vertical="center" wrapText="1" shrinkToFit="1"/>
    </xf>
    <xf numFmtId="0" fontId="44" fillId="4" borderId="13" xfId="3" applyFont="1" applyFill="1" applyBorder="1" applyAlignment="1">
      <alignment horizontal="center" vertical="center" wrapText="1" shrinkToFit="1"/>
    </xf>
    <xf numFmtId="0" fontId="44" fillId="4" borderId="8" xfId="3" applyFont="1" applyFill="1" applyBorder="1" applyAlignment="1">
      <alignment horizontal="center" vertical="center" wrapText="1" shrinkToFit="1"/>
    </xf>
    <xf numFmtId="0" fontId="44" fillId="4" borderId="9" xfId="3" applyFont="1" applyFill="1" applyBorder="1" applyAlignment="1">
      <alignment horizontal="center" vertical="center" wrapText="1" shrinkToFit="1"/>
    </xf>
    <xf numFmtId="0" fontId="44" fillId="4" borderId="6" xfId="3" applyFont="1" applyFill="1" applyBorder="1" applyAlignment="1">
      <alignment horizontal="center" vertical="center" wrapText="1" shrinkToFit="1"/>
    </xf>
    <xf numFmtId="0" fontId="44" fillId="4" borderId="5" xfId="3" applyFont="1" applyFill="1" applyBorder="1" applyAlignment="1">
      <alignment horizontal="center" vertical="center" wrapText="1" shrinkToFit="1"/>
    </xf>
    <xf numFmtId="0" fontId="43" fillId="0" borderId="0" xfId="43" applyFont="1" applyAlignment="1">
      <alignment horizontal="center" vertical="center" readingOrder="1"/>
    </xf>
    <xf numFmtId="0" fontId="53" fillId="2" borderId="0" xfId="40" applyFont="1" applyFill="1" applyAlignment="1">
      <alignment horizontal="center" vertical="center"/>
    </xf>
    <xf numFmtId="0" fontId="55" fillId="4" borderId="1" xfId="3" applyFont="1" applyFill="1" applyBorder="1" applyAlignment="1">
      <alignment horizontal="center" vertical="center" wrapText="1" shrinkToFit="1"/>
    </xf>
    <xf numFmtId="0" fontId="55" fillId="4" borderId="13" xfId="3" applyFont="1" applyFill="1" applyBorder="1" applyAlignment="1">
      <alignment horizontal="center" vertical="center" wrapText="1" shrinkToFit="1"/>
    </xf>
    <xf numFmtId="0" fontId="55" fillId="4" borderId="8" xfId="3" applyFont="1" applyFill="1" applyBorder="1" applyAlignment="1">
      <alignment horizontal="center" vertical="center" wrapText="1" shrinkToFit="1"/>
    </xf>
    <xf numFmtId="0" fontId="55" fillId="4" borderId="2" xfId="3" applyFont="1" applyFill="1" applyBorder="1" applyAlignment="1">
      <alignment horizontal="center" vertical="center" wrapText="1" shrinkToFit="1"/>
    </xf>
    <xf numFmtId="0" fontId="55" fillId="4" borderId="7" xfId="3" applyFont="1" applyFill="1" applyBorder="1" applyAlignment="1">
      <alignment horizontal="center" vertical="center" wrapText="1" shrinkToFit="1"/>
    </xf>
    <xf numFmtId="0" fontId="55" fillId="4" borderId="5" xfId="3" applyFont="1" applyFill="1" applyBorder="1" applyAlignment="1">
      <alignment horizontal="center" vertical="center" wrapText="1" shrinkToFit="1"/>
    </xf>
    <xf numFmtId="0" fontId="55" fillId="4" borderId="14" xfId="3" applyFont="1" applyFill="1" applyBorder="1" applyAlignment="1">
      <alignment horizontal="center" vertical="center" wrapText="1" shrinkToFit="1"/>
    </xf>
    <xf numFmtId="0" fontId="43" fillId="0" borderId="0" xfId="41" applyFont="1" applyAlignment="1">
      <alignment horizontal="center"/>
    </xf>
    <xf numFmtId="0" fontId="44" fillId="4" borderId="4" xfId="3" applyFont="1" applyFill="1" applyBorder="1" applyAlignment="1">
      <alignment horizontal="center" vertical="center" wrapText="1" shrinkToFit="1"/>
    </xf>
    <xf numFmtId="0" fontId="44" fillId="4" borderId="14" xfId="3" applyFont="1" applyFill="1" applyBorder="1" applyAlignment="1">
      <alignment horizontal="center" vertical="center" wrapText="1" shrinkToFit="1"/>
    </xf>
    <xf numFmtId="0" fontId="43" fillId="0" borderId="0" xfId="41" applyFont="1" applyAlignment="1">
      <alignment horizontal="center" vertical="center"/>
    </xf>
    <xf numFmtId="0" fontId="43" fillId="0" borderId="0" xfId="41" applyFont="1" applyAlignment="1">
      <alignment horizontal="center" vertical="center" readingOrder="2"/>
    </xf>
    <xf numFmtId="0" fontId="41" fillId="0" borderId="0" xfId="28" applyFont="1" applyAlignment="1">
      <alignment horizontal="left" vertical="center"/>
    </xf>
    <xf numFmtId="0" fontId="43" fillId="0" borderId="0" xfId="29" applyFont="1" applyAlignment="1">
      <alignment horizontal="center" vertical="center" readingOrder="1"/>
    </xf>
    <xf numFmtId="0" fontId="43" fillId="0" borderId="0" xfId="31" applyFont="1" applyAlignment="1">
      <alignment horizontal="center" vertical="center" readingOrder="1"/>
    </xf>
    <xf numFmtId="0" fontId="48" fillId="0" borderId="0" xfId="31" applyFont="1" applyAlignment="1">
      <alignment horizontal="left" vertical="center" readingOrder="1"/>
    </xf>
    <xf numFmtId="0" fontId="46" fillId="0" borderId="0" xfId="31" applyFont="1" applyAlignment="1">
      <alignment horizontal="left" indent="1"/>
    </xf>
    <xf numFmtId="0" fontId="41" fillId="0" borderId="0" xfId="30" applyFont="1" applyAlignment="1">
      <alignment horizontal="left" vertical="center"/>
    </xf>
    <xf numFmtId="0" fontId="43" fillId="0" borderId="0" xfId="32" applyFont="1" applyAlignment="1">
      <alignment horizontal="center" vertical="center" readingOrder="1"/>
    </xf>
    <xf numFmtId="0" fontId="43" fillId="0" borderId="0" xfId="30" applyFont="1" applyAlignment="1">
      <alignment horizontal="center" vertical="center"/>
    </xf>
    <xf numFmtId="0" fontId="43" fillId="2" borderId="0" xfId="36" applyFont="1" applyFill="1" applyAlignment="1">
      <alignment horizontal="center" vertical="center" readingOrder="1"/>
    </xf>
    <xf numFmtId="0" fontId="43" fillId="2" borderId="15" xfId="36" applyFont="1" applyFill="1" applyBorder="1" applyAlignment="1">
      <alignment horizontal="center" vertical="center" readingOrder="1"/>
    </xf>
    <xf numFmtId="0" fontId="46" fillId="2" borderId="0" xfId="36" applyFont="1" applyFill="1" applyAlignment="1">
      <alignment horizontal="left"/>
    </xf>
    <xf numFmtId="0" fontId="50" fillId="2" borderId="15" xfId="36" applyFont="1" applyFill="1" applyBorder="1" applyAlignment="1">
      <alignment horizontal="center" vertical="center" readingOrder="1"/>
    </xf>
    <xf numFmtId="0" fontId="43" fillId="0" borderId="0" xfId="36" applyFont="1" applyAlignment="1">
      <alignment horizontal="center" vertical="center" readingOrder="1"/>
    </xf>
    <xf numFmtId="0" fontId="44" fillId="4" borderId="2" xfId="3" applyFont="1" applyFill="1" applyBorder="1" applyAlignment="1">
      <alignment horizontal="center" vertical="center" wrapText="1" shrinkToFit="1"/>
    </xf>
    <xf numFmtId="0" fontId="44" fillId="4" borderId="7" xfId="3" applyFont="1" applyFill="1" applyBorder="1" applyAlignment="1">
      <alignment horizontal="center" vertical="center" wrapText="1" shrinkToFit="1"/>
    </xf>
    <xf numFmtId="0" fontId="43" fillId="0" borderId="15" xfId="34" applyFont="1" applyBorder="1" applyAlignment="1">
      <alignment horizontal="center" vertical="center" readingOrder="1"/>
    </xf>
    <xf numFmtId="0" fontId="41" fillId="0" borderId="0" xfId="39" applyFont="1" applyAlignment="1">
      <alignment horizontal="left" vertical="center"/>
    </xf>
    <xf numFmtId="0" fontId="43" fillId="0" borderId="15" xfId="37" applyFont="1" applyBorder="1" applyAlignment="1">
      <alignment horizontal="center" vertical="center" readingOrder="1"/>
    </xf>
    <xf numFmtId="0" fontId="43" fillId="0" borderId="15" xfId="39" applyFont="1" applyBorder="1" applyAlignment="1">
      <alignment horizontal="center" vertical="center"/>
    </xf>
    <xf numFmtId="0" fontId="43" fillId="0" borderId="0" xfId="41" applyFont="1" applyAlignment="1">
      <alignment horizontal="center" vertical="center" readingOrder="1"/>
    </xf>
  </cellXfs>
  <cellStyles count="45">
    <cellStyle name="Comma 2" xfId="19" xr:uid="{00000000-0005-0000-0000-000000000000}"/>
    <cellStyle name="Comma 3" xfId="21" xr:uid="{00000000-0005-0000-0000-000001000000}"/>
    <cellStyle name="Normal 2" xfId="5" xr:uid="{00000000-0005-0000-0000-000003000000}"/>
    <cellStyle name="Normal 2 2" xfId="3" xr:uid="{00000000-0005-0000-0000-000004000000}"/>
    <cellStyle name="Normal 3" xfId="7" xr:uid="{00000000-0005-0000-0000-000005000000}"/>
    <cellStyle name="Normal 3 2" xfId="9" xr:uid="{00000000-0005-0000-0000-000006000000}"/>
    <cellStyle name="Normal 3 2 2" xfId="13" xr:uid="{00000000-0005-0000-0000-000007000000}"/>
    <cellStyle name="Normal 3 3" xfId="11" xr:uid="{00000000-0005-0000-0000-000008000000}"/>
    <cellStyle name="ارتباط تشعبي 2" xfId="4" xr:uid="{00000000-0005-0000-0000-000009000000}"/>
    <cellStyle name="عادي" xfId="0" builtinId="0"/>
    <cellStyle name="عادي 2" xfId="1" xr:uid="{00000000-0005-0000-0000-00000A000000}"/>
    <cellStyle name="عادي 2 2" xfId="2" xr:uid="{00000000-0005-0000-0000-00000B000000}"/>
    <cellStyle name="عادي 2 2 2" xfId="8" xr:uid="{00000000-0005-0000-0000-00000C000000}"/>
    <cellStyle name="عادي 2 2 2 2" xfId="12" xr:uid="{00000000-0005-0000-0000-00000D000000}"/>
    <cellStyle name="عادي 2 2 2 3" xfId="30" xr:uid="{4D6D19AF-7517-49EC-903B-3E590BF51BA6}"/>
    <cellStyle name="عادي 2 2 3" xfId="10" xr:uid="{00000000-0005-0000-0000-00000E000000}"/>
    <cellStyle name="عادي 2 2 3 2" xfId="6" xr:uid="{00000000-0005-0000-0000-00000F000000}"/>
    <cellStyle name="عادي 2 2 3 2 2" xfId="16" xr:uid="{00000000-0005-0000-0000-000010000000}"/>
    <cellStyle name="عادي 2 2 3 2 2 2" xfId="23" xr:uid="{FEACB8C9-4B84-44C0-824E-0B5BADC861CA}"/>
    <cellStyle name="عادي 2 2 3 2 2 2 2" xfId="29" xr:uid="{B3D71A63-D330-4E95-A5C8-D4526C989783}"/>
    <cellStyle name="عادي 2 2 3 2 2 2 3" xfId="38" xr:uid="{FC41AC61-94FA-40B3-A8EC-598B9145B984}"/>
    <cellStyle name="عادي 2 2 3 2 3 2 2" xfId="26" xr:uid="{57F7A1AD-680B-44CE-9BCD-19D3AD862F1E}"/>
    <cellStyle name="عادي 2 2 3 2 3 2 2 2" xfId="33" xr:uid="{159D88FB-18BC-47D0-B322-CD87C693BE0F}"/>
    <cellStyle name="عادي 2 2 3 3" xfId="36" xr:uid="{FA511ACB-C880-421C-846F-0B37FBC41668}"/>
    <cellStyle name="عادي 2 2 3 3 2" xfId="40" xr:uid="{AA5474FD-865F-40BB-A1FF-9406001DBD93}"/>
    <cellStyle name="عادي 2 2 3 3 3" xfId="41" xr:uid="{D9633F9F-D87E-4E41-AC89-539E5B1AE2EF}"/>
    <cellStyle name="عادي 2 2 3 3 4" xfId="44" xr:uid="{3127FACB-2130-4EC3-94FD-EC137C43BABF}"/>
    <cellStyle name="عادي 2 2 4" xfId="15" xr:uid="{00000000-0005-0000-0000-000011000000}"/>
    <cellStyle name="عادي 2 2 4 2" xfId="27" xr:uid="{9D0594CA-8CE3-4753-B38E-D0D4A751A5D5}"/>
    <cellStyle name="عادي 2 2 4 2 2" xfId="34" xr:uid="{6294CC4B-D60D-45F5-BEC0-9FACF0CFB6AF}"/>
    <cellStyle name="عادي 2 2 4 2 3" xfId="37" xr:uid="{AEB76582-44FD-4061-A7F7-371070DDFEF8}"/>
    <cellStyle name="عادي 2 2 5" xfId="17" xr:uid="{00000000-0005-0000-0000-000012000000}"/>
    <cellStyle name="عادي 2 2 5 2" xfId="24" xr:uid="{9B069113-6CDD-47BF-BDCE-EE14B1F589E0}"/>
    <cellStyle name="عادي 2 2 5 2 2" xfId="31" xr:uid="{AAA79160-A8D7-49E9-B759-074E5ACD356A}"/>
    <cellStyle name="عادي 2 2 6" xfId="20" xr:uid="{00000000-0005-0000-0000-000013000000}"/>
    <cellStyle name="عادي 2 2 6 2" xfId="25" xr:uid="{498458BB-EAFB-4F2E-8F16-6A388AAA2260}"/>
    <cellStyle name="عادي 2 2 6 2 2" xfId="32" xr:uid="{7BFBD947-7201-4D1B-8026-E5DE652B7564}"/>
    <cellStyle name="عادي 2 2 7" xfId="22" xr:uid="{D4B312C2-2A54-406C-B707-62A0C9FE6647}"/>
    <cellStyle name="عادي 2 2 7 2" xfId="39" xr:uid="{2918AB18-F0ED-40AD-9101-841EAD932AFA}"/>
    <cellStyle name="عادي 2 2 8" xfId="28" xr:uid="{C0E44752-6770-4B96-964F-976D6AD8EEB2}"/>
    <cellStyle name="عادي 2 2 9" xfId="35" xr:uid="{527BEA24-76E3-4B7E-812E-C27F41C5B5A1}"/>
    <cellStyle name="عادي 2 2 9 2" xfId="42" xr:uid="{26BEAC02-BFB3-497B-95A9-EA514DDEED23}"/>
    <cellStyle name="عادي 2 2 9 3" xfId="43" xr:uid="{883B4DEA-5418-43FD-A60A-E94F0C02FBD4}"/>
    <cellStyle name="عادي 2 4" xfId="14" xr:uid="{00000000-0005-0000-0000-000014000000}"/>
    <cellStyle name="عادي 3 2" xfId="18" xr:uid="{00000000-0005-0000-0000-000015000000}"/>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11089754</xdr:colOff>
      <xdr:row>1</xdr:row>
      <xdr:rowOff>19396</xdr:rowOff>
    </xdr:from>
    <xdr:ext cx="1807743" cy="421591"/>
    <xdr:pic>
      <xdr:nvPicPr>
        <xdr:cNvPr id="2" name="Picture 4">
          <a:extLst>
            <a:ext uri="{FF2B5EF4-FFF2-40B4-BE49-F238E27FC236}">
              <a16:creationId xmlns:a16="http://schemas.microsoft.com/office/drawing/2014/main" id="{6BFAA419-D4BB-4270-B430-81A766F9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704" y="209896"/>
          <a:ext cx="1807743" cy="421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458217</xdr:colOff>
      <xdr:row>0</xdr:row>
      <xdr:rowOff>4034</xdr:rowOff>
    </xdr:from>
    <xdr:to>
      <xdr:col>9</xdr:col>
      <xdr:colOff>934808</xdr:colOff>
      <xdr:row>1</xdr:row>
      <xdr:rowOff>64394</xdr:rowOff>
    </xdr:to>
    <xdr:pic>
      <xdr:nvPicPr>
        <xdr:cNvPr id="2" name="Picture 4">
          <a:extLst>
            <a:ext uri="{FF2B5EF4-FFF2-40B4-BE49-F238E27FC236}">
              <a16:creationId xmlns:a16="http://schemas.microsoft.com/office/drawing/2014/main" id="{40224975-09A9-4C91-AEB9-A7228BECA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4357" y="4034"/>
          <a:ext cx="1398610" cy="24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278108</xdr:colOff>
      <xdr:row>0</xdr:row>
      <xdr:rowOff>69348</xdr:rowOff>
    </xdr:from>
    <xdr:to>
      <xdr:col>9</xdr:col>
      <xdr:colOff>849895</xdr:colOff>
      <xdr:row>1</xdr:row>
      <xdr:rowOff>157019</xdr:rowOff>
    </xdr:to>
    <xdr:pic>
      <xdr:nvPicPr>
        <xdr:cNvPr id="2" name="Picture 4">
          <a:extLst>
            <a:ext uri="{FF2B5EF4-FFF2-40B4-BE49-F238E27FC236}">
              <a16:creationId xmlns:a16="http://schemas.microsoft.com/office/drawing/2014/main" id="{FDA3D578-109B-4A58-A004-18D612206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2068" y="69348"/>
          <a:ext cx="1577627" cy="27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8</xdr:col>
      <xdr:colOff>484908</xdr:colOff>
      <xdr:row>0</xdr:row>
      <xdr:rowOff>27784</xdr:rowOff>
    </xdr:from>
    <xdr:ext cx="1584189" cy="366759"/>
    <xdr:pic>
      <xdr:nvPicPr>
        <xdr:cNvPr id="2" name="Picture 4">
          <a:extLst>
            <a:ext uri="{FF2B5EF4-FFF2-40B4-BE49-F238E27FC236}">
              <a16:creationId xmlns:a16="http://schemas.microsoft.com/office/drawing/2014/main" id="{74CDA62C-933C-421B-BD37-32085EBA7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048" y="27784"/>
          <a:ext cx="1584189" cy="366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9</xdr:col>
      <xdr:colOff>868949</xdr:colOff>
      <xdr:row>0</xdr:row>
      <xdr:rowOff>165100</xdr:rowOff>
    </xdr:from>
    <xdr:ext cx="1865972" cy="342900"/>
    <xdr:pic>
      <xdr:nvPicPr>
        <xdr:cNvPr id="2" name="Picture 4">
          <a:extLst>
            <a:ext uri="{FF2B5EF4-FFF2-40B4-BE49-F238E27FC236}">
              <a16:creationId xmlns:a16="http://schemas.microsoft.com/office/drawing/2014/main" id="{60DD7BF3-02C9-47BD-9FD1-A3A2B7D4D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369" y="165100"/>
          <a:ext cx="186597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660695</xdr:colOff>
      <xdr:row>0</xdr:row>
      <xdr:rowOff>55493</xdr:rowOff>
    </xdr:from>
    <xdr:ext cx="1946131" cy="434340"/>
    <xdr:pic>
      <xdr:nvPicPr>
        <xdr:cNvPr id="2" name="Picture 4">
          <a:extLst>
            <a:ext uri="{FF2B5EF4-FFF2-40B4-BE49-F238E27FC236}">
              <a16:creationId xmlns:a16="http://schemas.microsoft.com/office/drawing/2014/main" id="{E88D678B-2248-44DB-8FF5-AC9E96382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2055" y="55493"/>
          <a:ext cx="1946131"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8</xdr:col>
      <xdr:colOff>30258</xdr:colOff>
      <xdr:row>0</xdr:row>
      <xdr:rowOff>24321</xdr:rowOff>
    </xdr:from>
    <xdr:to>
      <xdr:col>9</xdr:col>
      <xdr:colOff>873797</xdr:colOff>
      <xdr:row>2</xdr:row>
      <xdr:rowOff>13855</xdr:rowOff>
    </xdr:to>
    <xdr:pic>
      <xdr:nvPicPr>
        <xdr:cNvPr id="2" name="Picture 4">
          <a:extLst>
            <a:ext uri="{FF2B5EF4-FFF2-40B4-BE49-F238E27FC236}">
              <a16:creationId xmlns:a16="http://schemas.microsoft.com/office/drawing/2014/main" id="{B6641067-AEA7-48C5-875B-80C105EA3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8" y="24321"/>
          <a:ext cx="1666499" cy="35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546395</xdr:colOff>
      <xdr:row>0</xdr:row>
      <xdr:rowOff>55493</xdr:rowOff>
    </xdr:from>
    <xdr:to>
      <xdr:col>14</xdr:col>
      <xdr:colOff>787551</xdr:colOff>
      <xdr:row>2</xdr:row>
      <xdr:rowOff>108833</xdr:rowOff>
    </xdr:to>
    <xdr:pic>
      <xdr:nvPicPr>
        <xdr:cNvPr id="2" name="Picture 4">
          <a:extLst>
            <a:ext uri="{FF2B5EF4-FFF2-40B4-BE49-F238E27FC236}">
              <a16:creationId xmlns:a16="http://schemas.microsoft.com/office/drawing/2014/main" id="{8149586D-E612-4B4A-906E-BEA7FDB47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42655" y="55493"/>
          <a:ext cx="196327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641645</xdr:colOff>
      <xdr:row>0</xdr:row>
      <xdr:rowOff>93593</xdr:rowOff>
    </xdr:from>
    <xdr:to>
      <xdr:col>12</xdr:col>
      <xdr:colOff>825651</xdr:colOff>
      <xdr:row>2</xdr:row>
      <xdr:rowOff>146933</xdr:rowOff>
    </xdr:to>
    <xdr:pic>
      <xdr:nvPicPr>
        <xdr:cNvPr id="2" name="Picture 4">
          <a:extLst>
            <a:ext uri="{FF2B5EF4-FFF2-40B4-BE49-F238E27FC236}">
              <a16:creationId xmlns:a16="http://schemas.microsoft.com/office/drawing/2014/main" id="{DF33346B-F175-45EC-8BD4-887945210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165" y="93593"/>
          <a:ext cx="198232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22136</xdr:rowOff>
    </xdr:to>
    <xdr:pic>
      <xdr:nvPicPr>
        <xdr:cNvPr id="2" name="Picture 4">
          <a:extLst>
            <a:ext uri="{FF2B5EF4-FFF2-40B4-BE49-F238E27FC236}">
              <a16:creationId xmlns:a16="http://schemas.microsoft.com/office/drawing/2014/main" id="{418F4403-101E-4BF4-A8D8-201984596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863" y="14153"/>
          <a:ext cx="1964761" cy="37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3211</xdr:colOff>
      <xdr:row>0</xdr:row>
      <xdr:rowOff>14152</xdr:rowOff>
    </xdr:from>
    <xdr:to>
      <xdr:col>10</xdr:col>
      <xdr:colOff>3549</xdr:colOff>
      <xdr:row>2</xdr:row>
      <xdr:rowOff>18472</xdr:rowOff>
    </xdr:to>
    <xdr:pic>
      <xdr:nvPicPr>
        <xdr:cNvPr id="2" name="Picture 4">
          <a:extLst>
            <a:ext uri="{FF2B5EF4-FFF2-40B4-BE49-F238E27FC236}">
              <a16:creationId xmlns:a16="http://schemas.microsoft.com/office/drawing/2014/main" id="{7DF3629B-298B-49D8-AD71-D7943F98B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551" y="14152"/>
          <a:ext cx="2050118" cy="37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465558</xdr:colOff>
      <xdr:row>0</xdr:row>
      <xdr:rowOff>95250</xdr:rowOff>
    </xdr:from>
    <xdr:ext cx="1951676" cy="361950"/>
    <xdr:pic>
      <xdr:nvPicPr>
        <xdr:cNvPr id="2" name="Picture 4">
          <a:extLst>
            <a:ext uri="{FF2B5EF4-FFF2-40B4-BE49-F238E27FC236}">
              <a16:creationId xmlns:a16="http://schemas.microsoft.com/office/drawing/2014/main" id="{89086425-4626-4FA9-ADEA-4562D158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901" y="95250"/>
          <a:ext cx="19516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97847</xdr:colOff>
      <xdr:row>0</xdr:row>
      <xdr:rowOff>14153</xdr:rowOff>
    </xdr:from>
    <xdr:to>
      <xdr:col>9</xdr:col>
      <xdr:colOff>1044720</xdr:colOff>
      <xdr:row>1</xdr:row>
      <xdr:rowOff>157019</xdr:rowOff>
    </xdr:to>
    <xdr:pic>
      <xdr:nvPicPr>
        <xdr:cNvPr id="2" name="Picture 4">
          <a:extLst>
            <a:ext uri="{FF2B5EF4-FFF2-40B4-BE49-F238E27FC236}">
              <a16:creationId xmlns:a16="http://schemas.microsoft.com/office/drawing/2014/main" id="{DC2FAAEC-5168-4B3A-BACE-7545CDBE1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047" y="14153"/>
          <a:ext cx="1846033" cy="32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8</xdr:col>
      <xdr:colOff>364402</xdr:colOff>
      <xdr:row>0</xdr:row>
      <xdr:rowOff>70549</xdr:rowOff>
    </xdr:from>
    <xdr:ext cx="1479135" cy="266131"/>
    <xdr:pic>
      <xdr:nvPicPr>
        <xdr:cNvPr id="2" name="Picture 4">
          <a:extLst>
            <a:ext uri="{FF2B5EF4-FFF2-40B4-BE49-F238E27FC236}">
              <a16:creationId xmlns:a16="http://schemas.microsoft.com/office/drawing/2014/main" id="{631F837A-FEF9-489F-A72A-5DFBA42374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282" y="70549"/>
          <a:ext cx="1479135" cy="266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F00A52BC-D103-4489-BE59-8C0E749FC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420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AA691F59-4214-4B41-A09E-B0E2B8223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26003"/>
    <xdr:pic>
      <xdr:nvPicPr>
        <xdr:cNvPr id="2" name="Picture 4">
          <a:extLst>
            <a:ext uri="{FF2B5EF4-FFF2-40B4-BE49-F238E27FC236}">
              <a16:creationId xmlns:a16="http://schemas.microsoft.com/office/drawing/2014/main" id="{5FB5FD91-5C59-4E9C-AD3A-1827E3FDD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2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88592</xdr:rowOff>
    </xdr:to>
    <xdr:pic>
      <xdr:nvPicPr>
        <xdr:cNvPr id="2" name="Picture 4">
          <a:extLst>
            <a:ext uri="{FF2B5EF4-FFF2-40B4-BE49-F238E27FC236}">
              <a16:creationId xmlns:a16="http://schemas.microsoft.com/office/drawing/2014/main" id="{8CAFF2EF-8CC6-4195-8ABE-92B3EA1A5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4415" y="70550"/>
          <a:ext cx="1208008" cy="200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378233</xdr:colOff>
      <xdr:row>0</xdr:row>
      <xdr:rowOff>68037</xdr:rowOff>
    </xdr:from>
    <xdr:ext cx="2549723" cy="367392"/>
    <xdr:pic>
      <xdr:nvPicPr>
        <xdr:cNvPr id="2" name="Picture 4">
          <a:extLst>
            <a:ext uri="{FF2B5EF4-FFF2-40B4-BE49-F238E27FC236}">
              <a16:creationId xmlns:a16="http://schemas.microsoft.com/office/drawing/2014/main" id="{2EB01E66-8CB7-489B-B8C7-DF90C16FAD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2493" y="68037"/>
          <a:ext cx="2549723"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960120</xdr:colOff>
      <xdr:row>0</xdr:row>
      <xdr:rowOff>63874</xdr:rowOff>
    </xdr:from>
    <xdr:ext cx="1275120" cy="461620"/>
    <xdr:pic>
      <xdr:nvPicPr>
        <xdr:cNvPr id="2" name="Picture 4">
          <a:extLst>
            <a:ext uri="{FF2B5EF4-FFF2-40B4-BE49-F238E27FC236}">
              <a16:creationId xmlns:a16="http://schemas.microsoft.com/office/drawing/2014/main" id="{331A848D-3632-4785-86D5-384017A56F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39600" y="63874"/>
          <a:ext cx="1275120" cy="46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996044</xdr:colOff>
      <xdr:row>0</xdr:row>
      <xdr:rowOff>38101</xdr:rowOff>
    </xdr:from>
    <xdr:ext cx="1231032" cy="467130"/>
    <xdr:pic>
      <xdr:nvPicPr>
        <xdr:cNvPr id="2" name="Picture 4">
          <a:extLst>
            <a:ext uri="{FF2B5EF4-FFF2-40B4-BE49-F238E27FC236}">
              <a16:creationId xmlns:a16="http://schemas.microsoft.com/office/drawing/2014/main" id="{FB9E6516-CB98-4D4A-93CC-02F29CA5B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6484" y="38101"/>
          <a:ext cx="1231032" cy="467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261257</xdr:colOff>
      <xdr:row>0</xdr:row>
      <xdr:rowOff>68582</xdr:rowOff>
    </xdr:from>
    <xdr:ext cx="1954271" cy="355831"/>
    <xdr:pic>
      <xdr:nvPicPr>
        <xdr:cNvPr id="2" name="Picture 4">
          <a:extLst>
            <a:ext uri="{FF2B5EF4-FFF2-40B4-BE49-F238E27FC236}">
              <a16:creationId xmlns:a16="http://schemas.microsoft.com/office/drawing/2014/main" id="{9AD56E1C-6EB4-40C9-A13A-2264E89DB7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14857" y="68582"/>
          <a:ext cx="1954271" cy="35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767432</xdr:colOff>
      <xdr:row>0</xdr:row>
      <xdr:rowOff>25040</xdr:rowOff>
    </xdr:from>
    <xdr:ext cx="1750619" cy="303182"/>
    <xdr:pic>
      <xdr:nvPicPr>
        <xdr:cNvPr id="2" name="Picture 4">
          <a:extLst>
            <a:ext uri="{FF2B5EF4-FFF2-40B4-BE49-F238E27FC236}">
              <a16:creationId xmlns:a16="http://schemas.microsoft.com/office/drawing/2014/main" id="{C7302E50-0AE6-4417-9CAE-C4243B953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4152" y="25040"/>
          <a:ext cx="1750619" cy="30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54427</xdr:colOff>
      <xdr:row>0</xdr:row>
      <xdr:rowOff>68581</xdr:rowOff>
    </xdr:from>
    <xdr:to>
      <xdr:col>9</xdr:col>
      <xdr:colOff>1163572</xdr:colOff>
      <xdr:row>2</xdr:row>
      <xdr:rowOff>841</xdr:rowOff>
    </xdr:to>
    <xdr:pic>
      <xdr:nvPicPr>
        <xdr:cNvPr id="2" name="Picture 4">
          <a:extLst>
            <a:ext uri="{FF2B5EF4-FFF2-40B4-BE49-F238E27FC236}">
              <a16:creationId xmlns:a16="http://schemas.microsoft.com/office/drawing/2014/main" id="{389CBC9D-E638-4DD7-BBE7-8DC345C832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2227" y="68581"/>
          <a:ext cx="1109145" cy="298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424543</xdr:colOff>
      <xdr:row>0</xdr:row>
      <xdr:rowOff>57696</xdr:rowOff>
    </xdr:from>
    <xdr:to>
      <xdr:col>9</xdr:col>
      <xdr:colOff>898308</xdr:colOff>
      <xdr:row>1</xdr:row>
      <xdr:rowOff>116676</xdr:rowOff>
    </xdr:to>
    <xdr:pic>
      <xdr:nvPicPr>
        <xdr:cNvPr id="2" name="Picture 4">
          <a:extLst>
            <a:ext uri="{FF2B5EF4-FFF2-40B4-BE49-F238E27FC236}">
              <a16:creationId xmlns:a16="http://schemas.microsoft.com/office/drawing/2014/main" id="{C91EB2BB-C1E7-4EA5-B36D-6E9CE9FF87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6023" y="57696"/>
          <a:ext cx="1334825" cy="24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369"/>
  <sheetViews>
    <sheetView showGridLines="0" view="pageBreakPreview" zoomScale="55" zoomScaleNormal="70" zoomScaleSheetLayoutView="55" workbookViewId="0">
      <selection activeCell="A3" sqref="A3:B4"/>
    </sheetView>
  </sheetViews>
  <sheetFormatPr defaultRowHeight="14.4"/>
  <cols>
    <col min="1" max="1" width="16.44140625" style="15" customWidth="1"/>
    <col min="2" max="2" width="190.44140625" customWidth="1"/>
  </cols>
  <sheetData>
    <row r="1" spans="1:7" s="1" customFormat="1">
      <c r="A1" s="3"/>
      <c r="B1" s="4"/>
    </row>
    <row r="2" spans="1:7" s="1" customFormat="1">
      <c r="A2" s="5"/>
      <c r="B2" s="6"/>
    </row>
    <row r="3" spans="1:7" s="1" customFormat="1" ht="28.95" customHeight="1">
      <c r="A3" s="341" t="s">
        <v>278</v>
      </c>
      <c r="B3" s="341"/>
      <c r="C3" s="7"/>
      <c r="D3" s="7"/>
      <c r="E3" s="7"/>
      <c r="F3" s="7"/>
      <c r="G3" s="7"/>
    </row>
    <row r="4" spans="1:7" s="1" customFormat="1" ht="29.7" customHeight="1" thickBot="1">
      <c r="A4" s="342"/>
      <c r="B4" s="342"/>
      <c r="C4" s="7"/>
      <c r="D4" s="7"/>
      <c r="E4" s="7"/>
      <c r="F4" s="7"/>
      <c r="G4" s="7"/>
    </row>
    <row r="5" spans="1:7" s="1" customFormat="1" ht="54" customHeight="1">
      <c r="A5" s="8" t="s">
        <v>81</v>
      </c>
      <c r="B5" s="9" t="s">
        <v>82</v>
      </c>
    </row>
    <row r="6" spans="1:7" ht="20.100000000000001" customHeight="1">
      <c r="A6" s="10" t="s">
        <v>105</v>
      </c>
      <c r="B6" s="11" t="s">
        <v>29</v>
      </c>
    </row>
    <row r="7" spans="1:7" ht="20.100000000000001" customHeight="1">
      <c r="A7" s="339" t="s">
        <v>274</v>
      </c>
      <c r="B7" s="340"/>
    </row>
    <row r="8" spans="1:7" ht="20.100000000000001" customHeight="1">
      <c r="A8" s="12" t="s">
        <v>162</v>
      </c>
      <c r="B8" s="13" t="s">
        <v>265</v>
      </c>
    </row>
    <row r="9" spans="1:7" ht="20.100000000000001" customHeight="1">
      <c r="A9" s="10" t="s">
        <v>163</v>
      </c>
      <c r="B9" s="11" t="s">
        <v>266</v>
      </c>
    </row>
    <row r="10" spans="1:7" ht="20.100000000000001" customHeight="1">
      <c r="A10" s="12" t="s">
        <v>164</v>
      </c>
      <c r="B10" s="13" t="s">
        <v>267</v>
      </c>
    </row>
    <row r="11" spans="1:7" ht="20.100000000000001" customHeight="1">
      <c r="A11" s="10" t="s">
        <v>165</v>
      </c>
      <c r="B11" s="11" t="s">
        <v>268</v>
      </c>
    </row>
    <row r="12" spans="1:7" ht="20.100000000000001" customHeight="1">
      <c r="A12" s="339" t="s">
        <v>83</v>
      </c>
      <c r="B12" s="340"/>
    </row>
    <row r="13" spans="1:7" ht="20.100000000000001" customHeight="1">
      <c r="A13" s="10" t="s">
        <v>309</v>
      </c>
      <c r="B13" s="11" t="s">
        <v>282</v>
      </c>
    </row>
    <row r="14" spans="1:7" ht="20.100000000000001" customHeight="1">
      <c r="A14" s="12" t="s">
        <v>190</v>
      </c>
      <c r="B14" s="13" t="s">
        <v>117</v>
      </c>
    </row>
    <row r="15" spans="1:7" ht="20.100000000000001" customHeight="1">
      <c r="A15" s="10" t="s">
        <v>166</v>
      </c>
      <c r="B15" s="11" t="s">
        <v>122</v>
      </c>
    </row>
    <row r="16" spans="1:7" ht="20.100000000000001" customHeight="1">
      <c r="A16" s="12" t="s">
        <v>167</v>
      </c>
      <c r="B16" s="13" t="s">
        <v>118</v>
      </c>
    </row>
    <row r="17" spans="1:2" ht="20.100000000000001" customHeight="1">
      <c r="A17" s="10" t="s">
        <v>196</v>
      </c>
      <c r="B17" s="11" t="s">
        <v>197</v>
      </c>
    </row>
    <row r="18" spans="1:2" ht="20.100000000000001" customHeight="1">
      <c r="A18" s="12" t="s">
        <v>198</v>
      </c>
      <c r="B18" s="13" t="s">
        <v>258</v>
      </c>
    </row>
    <row r="19" spans="1:2" ht="20.100000000000001" customHeight="1">
      <c r="A19" s="10" t="s">
        <v>200</v>
      </c>
      <c r="B19" s="11" t="s">
        <v>259</v>
      </c>
    </row>
    <row r="20" spans="1:2" ht="20.100000000000001" customHeight="1">
      <c r="A20" s="12" t="s">
        <v>202</v>
      </c>
      <c r="B20" s="13" t="s">
        <v>260</v>
      </c>
    </row>
    <row r="21" spans="1:2" ht="20.100000000000001" customHeight="1">
      <c r="A21" s="10" t="s">
        <v>204</v>
      </c>
      <c r="B21" s="11" t="s">
        <v>261</v>
      </c>
    </row>
    <row r="22" spans="1:2" ht="20.100000000000001" customHeight="1">
      <c r="A22" s="12" t="s">
        <v>206</v>
      </c>
      <c r="B22" s="13" t="s">
        <v>262</v>
      </c>
    </row>
    <row r="23" spans="1:2" ht="20.100000000000001" customHeight="1">
      <c r="A23" s="339" t="s">
        <v>84</v>
      </c>
      <c r="B23" s="340"/>
    </row>
    <row r="24" spans="1:2" ht="20.100000000000001" customHeight="1">
      <c r="A24" s="12" t="s">
        <v>191</v>
      </c>
      <c r="B24" s="13" t="s">
        <v>119</v>
      </c>
    </row>
    <row r="25" spans="1:2" ht="20.100000000000001" customHeight="1">
      <c r="A25" s="10" t="s">
        <v>168</v>
      </c>
      <c r="B25" s="11" t="s">
        <v>192</v>
      </c>
    </row>
    <row r="26" spans="1:2" ht="20.100000000000001" customHeight="1">
      <c r="A26" s="12" t="s">
        <v>169</v>
      </c>
      <c r="B26" s="13" t="s">
        <v>120</v>
      </c>
    </row>
    <row r="27" spans="1:2" ht="20.100000000000001" customHeight="1">
      <c r="A27" s="339" t="s">
        <v>85</v>
      </c>
      <c r="B27" s="340"/>
    </row>
    <row r="28" spans="1:2" ht="20.100000000000001" customHeight="1">
      <c r="A28" s="12" t="s">
        <v>170</v>
      </c>
      <c r="B28" s="13" t="s">
        <v>121</v>
      </c>
    </row>
    <row r="29" spans="1:2" ht="20.100000000000001" customHeight="1">
      <c r="A29" s="10" t="s">
        <v>208</v>
      </c>
      <c r="B29" s="11" t="s">
        <v>209</v>
      </c>
    </row>
    <row r="30" spans="1:2" ht="20.100000000000001" customHeight="1">
      <c r="A30" s="12" t="s">
        <v>194</v>
      </c>
      <c r="B30" s="13" t="s">
        <v>193</v>
      </c>
    </row>
    <row r="31" spans="1:2" ht="20.100000000000001" customHeight="1">
      <c r="A31" s="339" t="s">
        <v>137</v>
      </c>
      <c r="B31" s="340"/>
    </row>
    <row r="32" spans="1:2" ht="20.100000000000001" customHeight="1">
      <c r="A32" s="12" t="s">
        <v>171</v>
      </c>
      <c r="B32" s="13" t="s">
        <v>136</v>
      </c>
    </row>
    <row r="33" spans="1:2" ht="17.399999999999999">
      <c r="A33" s="339" t="s">
        <v>86</v>
      </c>
      <c r="B33" s="340"/>
    </row>
    <row r="34" spans="1:2" ht="17.399999999999999">
      <c r="A34" s="12" t="s">
        <v>195</v>
      </c>
      <c r="B34" s="13" t="s">
        <v>30</v>
      </c>
    </row>
    <row r="35" spans="1:2">
      <c r="A35" s="14"/>
    </row>
    <row r="36" spans="1:2">
      <c r="A36" s="14"/>
    </row>
    <row r="37" spans="1:2">
      <c r="A37" s="14"/>
    </row>
    <row r="38" spans="1:2">
      <c r="A38" s="14"/>
    </row>
    <row r="39" spans="1:2">
      <c r="A39" s="14"/>
    </row>
    <row r="40" spans="1:2">
      <c r="A40" s="14"/>
    </row>
    <row r="41" spans="1:2">
      <c r="A41" s="14"/>
    </row>
    <row r="42" spans="1:2">
      <c r="A42" s="14"/>
    </row>
    <row r="43" spans="1:2">
      <c r="A43" s="14"/>
    </row>
    <row r="44" spans="1:2">
      <c r="A44" s="14"/>
    </row>
    <row r="45" spans="1:2">
      <c r="A45" s="14"/>
    </row>
    <row r="46" spans="1:2">
      <c r="A46" s="14"/>
    </row>
    <row r="47" spans="1:2">
      <c r="A47" s="14"/>
    </row>
    <row r="48" spans="1:2">
      <c r="A48" s="14"/>
    </row>
    <row r="49" spans="1:1">
      <c r="A49" s="14"/>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row r="101" spans="1:1">
      <c r="A101" s="14"/>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row r="129" spans="1:1">
      <c r="A129" s="14"/>
    </row>
    <row r="130" spans="1:1">
      <c r="A130" s="14"/>
    </row>
    <row r="131" spans="1:1">
      <c r="A131" s="14"/>
    </row>
    <row r="132" spans="1:1">
      <c r="A132" s="14"/>
    </row>
    <row r="133" spans="1:1">
      <c r="A133" s="14"/>
    </row>
    <row r="134" spans="1:1">
      <c r="A134" s="14"/>
    </row>
    <row r="135" spans="1:1">
      <c r="A135" s="14"/>
    </row>
    <row r="136" spans="1:1">
      <c r="A136" s="14"/>
    </row>
    <row r="137" spans="1:1">
      <c r="A137" s="14"/>
    </row>
    <row r="138" spans="1:1">
      <c r="A138" s="14"/>
    </row>
    <row r="139" spans="1:1">
      <c r="A139" s="14"/>
    </row>
    <row r="140" spans="1:1">
      <c r="A140" s="14"/>
    </row>
    <row r="141" spans="1:1">
      <c r="A141" s="14"/>
    </row>
    <row r="142" spans="1:1">
      <c r="A142" s="14"/>
    </row>
    <row r="143" spans="1:1">
      <c r="A143" s="14"/>
    </row>
    <row r="144" spans="1:1">
      <c r="A144" s="14"/>
    </row>
    <row r="145" spans="1:1">
      <c r="A145" s="14"/>
    </row>
    <row r="146" spans="1:1">
      <c r="A146" s="14"/>
    </row>
    <row r="147" spans="1:1">
      <c r="A147" s="14"/>
    </row>
    <row r="148" spans="1:1">
      <c r="A148" s="14"/>
    </row>
    <row r="149" spans="1:1">
      <c r="A149" s="14"/>
    </row>
    <row r="150" spans="1:1">
      <c r="A150" s="14"/>
    </row>
    <row r="151" spans="1:1">
      <c r="A151" s="14"/>
    </row>
    <row r="152" spans="1:1">
      <c r="A152" s="14"/>
    </row>
    <row r="153" spans="1:1">
      <c r="A153" s="14"/>
    </row>
    <row r="154" spans="1:1">
      <c r="A154" s="14"/>
    </row>
    <row r="155" spans="1:1">
      <c r="A155" s="14"/>
    </row>
    <row r="156" spans="1:1">
      <c r="A156" s="14"/>
    </row>
    <row r="157" spans="1:1">
      <c r="A157" s="14"/>
    </row>
    <row r="158" spans="1:1">
      <c r="A158" s="14"/>
    </row>
    <row r="159" spans="1:1">
      <c r="A159" s="14"/>
    </row>
    <row r="160" spans="1:1">
      <c r="A160" s="14"/>
    </row>
    <row r="161" spans="1:1">
      <c r="A161" s="14"/>
    </row>
    <row r="162" spans="1:1">
      <c r="A162" s="14"/>
    </row>
    <row r="163" spans="1:1">
      <c r="A163" s="14"/>
    </row>
    <row r="164" spans="1:1">
      <c r="A164" s="14"/>
    </row>
    <row r="165" spans="1:1">
      <c r="A165" s="14"/>
    </row>
    <row r="166" spans="1:1">
      <c r="A166" s="14"/>
    </row>
    <row r="167" spans="1:1">
      <c r="A167" s="14"/>
    </row>
    <row r="168" spans="1:1">
      <c r="A168" s="14"/>
    </row>
    <row r="169" spans="1:1">
      <c r="A169" s="14"/>
    </row>
    <row r="170" spans="1:1">
      <c r="A170" s="14"/>
    </row>
    <row r="171" spans="1:1">
      <c r="A171" s="14"/>
    </row>
    <row r="172" spans="1:1">
      <c r="A172" s="14"/>
    </row>
    <row r="173" spans="1:1">
      <c r="A173" s="14"/>
    </row>
    <row r="174" spans="1:1">
      <c r="A174" s="14"/>
    </row>
    <row r="175" spans="1:1">
      <c r="A175" s="14"/>
    </row>
    <row r="176" spans="1:1">
      <c r="A176" s="14"/>
    </row>
    <row r="177" spans="1:1">
      <c r="A177" s="14"/>
    </row>
    <row r="178" spans="1:1">
      <c r="A178" s="14"/>
    </row>
    <row r="179" spans="1:1">
      <c r="A179" s="14"/>
    </row>
    <row r="180" spans="1:1">
      <c r="A180" s="14"/>
    </row>
    <row r="181" spans="1:1">
      <c r="A181" s="14"/>
    </row>
    <row r="182" spans="1:1">
      <c r="A182" s="14"/>
    </row>
    <row r="183" spans="1:1">
      <c r="A183" s="14"/>
    </row>
    <row r="184" spans="1:1">
      <c r="A184" s="14"/>
    </row>
    <row r="185" spans="1:1">
      <c r="A185" s="14"/>
    </row>
    <row r="186" spans="1:1">
      <c r="A186" s="14"/>
    </row>
    <row r="187" spans="1:1">
      <c r="A187" s="14"/>
    </row>
    <row r="188" spans="1:1">
      <c r="A188" s="14"/>
    </row>
    <row r="189" spans="1:1">
      <c r="A189" s="14"/>
    </row>
    <row r="190" spans="1:1">
      <c r="A190" s="14"/>
    </row>
    <row r="191" spans="1:1">
      <c r="A191" s="14"/>
    </row>
    <row r="192" spans="1:1">
      <c r="A192" s="14"/>
    </row>
    <row r="193" spans="1:1">
      <c r="A193" s="14"/>
    </row>
    <row r="194" spans="1:1">
      <c r="A194" s="14"/>
    </row>
    <row r="195" spans="1:1">
      <c r="A195" s="14"/>
    </row>
    <row r="196" spans="1:1">
      <c r="A196" s="14"/>
    </row>
    <row r="197" spans="1:1">
      <c r="A197" s="14"/>
    </row>
    <row r="198" spans="1:1">
      <c r="A198" s="14"/>
    </row>
    <row r="199" spans="1:1">
      <c r="A199" s="14"/>
    </row>
    <row r="200" spans="1:1">
      <c r="A200" s="14"/>
    </row>
    <row r="201" spans="1:1">
      <c r="A201" s="14"/>
    </row>
    <row r="202" spans="1:1">
      <c r="A202" s="14"/>
    </row>
    <row r="203" spans="1:1">
      <c r="A203" s="14"/>
    </row>
    <row r="204" spans="1:1">
      <c r="A204" s="14"/>
    </row>
    <row r="205" spans="1:1">
      <c r="A205" s="14"/>
    </row>
    <row r="206" spans="1:1">
      <c r="A206" s="14"/>
    </row>
    <row r="207" spans="1:1">
      <c r="A207" s="14"/>
    </row>
    <row r="208" spans="1:1">
      <c r="A208" s="14"/>
    </row>
    <row r="209" spans="1:1">
      <c r="A209" s="14"/>
    </row>
    <row r="210" spans="1:1">
      <c r="A210" s="14"/>
    </row>
    <row r="211" spans="1:1">
      <c r="A211" s="14"/>
    </row>
    <row r="212" spans="1:1">
      <c r="A212" s="14"/>
    </row>
    <row r="213" spans="1:1">
      <c r="A213" s="14"/>
    </row>
    <row r="214" spans="1:1">
      <c r="A214" s="14"/>
    </row>
    <row r="215" spans="1:1">
      <c r="A215" s="14"/>
    </row>
    <row r="216" spans="1:1">
      <c r="A216" s="14"/>
    </row>
    <row r="217" spans="1:1">
      <c r="A217" s="14"/>
    </row>
    <row r="218" spans="1:1">
      <c r="A218" s="14"/>
    </row>
    <row r="219" spans="1:1">
      <c r="A219" s="14"/>
    </row>
    <row r="220" spans="1:1">
      <c r="A220" s="14"/>
    </row>
    <row r="221" spans="1:1">
      <c r="A221" s="14"/>
    </row>
    <row r="222" spans="1:1">
      <c r="A222" s="14"/>
    </row>
    <row r="223" spans="1:1">
      <c r="A223" s="14"/>
    </row>
    <row r="224" spans="1:1">
      <c r="A224" s="14"/>
    </row>
    <row r="225" spans="1:1">
      <c r="A225" s="14"/>
    </row>
    <row r="226" spans="1:1">
      <c r="A226" s="14"/>
    </row>
    <row r="227" spans="1:1">
      <c r="A227" s="14"/>
    </row>
    <row r="228" spans="1:1">
      <c r="A228" s="14"/>
    </row>
    <row r="229" spans="1:1">
      <c r="A229" s="14"/>
    </row>
    <row r="230" spans="1:1">
      <c r="A230" s="14"/>
    </row>
    <row r="231" spans="1:1">
      <c r="A231" s="14"/>
    </row>
    <row r="232" spans="1:1">
      <c r="A232" s="14"/>
    </row>
    <row r="233" spans="1:1">
      <c r="A233" s="14"/>
    </row>
    <row r="234" spans="1:1">
      <c r="A234" s="14"/>
    </row>
    <row r="235" spans="1:1">
      <c r="A235" s="14"/>
    </row>
    <row r="236" spans="1:1">
      <c r="A236" s="14"/>
    </row>
    <row r="237" spans="1:1">
      <c r="A237" s="14"/>
    </row>
    <row r="238" spans="1:1">
      <c r="A238" s="14"/>
    </row>
    <row r="239" spans="1:1">
      <c r="A239" s="14"/>
    </row>
    <row r="240" spans="1:1">
      <c r="A240" s="14"/>
    </row>
    <row r="241" spans="1:1">
      <c r="A241" s="14"/>
    </row>
    <row r="242" spans="1:1">
      <c r="A242" s="14"/>
    </row>
    <row r="243" spans="1:1">
      <c r="A243" s="14"/>
    </row>
    <row r="244" spans="1:1">
      <c r="A244" s="14"/>
    </row>
    <row r="245" spans="1:1">
      <c r="A245" s="14"/>
    </row>
    <row r="246" spans="1:1">
      <c r="A246" s="14"/>
    </row>
    <row r="247" spans="1:1">
      <c r="A247" s="14"/>
    </row>
    <row r="248" spans="1:1">
      <c r="A248" s="14"/>
    </row>
    <row r="249" spans="1:1">
      <c r="A249" s="14"/>
    </row>
    <row r="250" spans="1:1">
      <c r="A250" s="14"/>
    </row>
    <row r="251" spans="1:1">
      <c r="A251" s="14"/>
    </row>
    <row r="252" spans="1:1">
      <c r="A252" s="14"/>
    </row>
    <row r="253" spans="1:1">
      <c r="A253" s="14"/>
    </row>
    <row r="254" spans="1:1">
      <c r="A254" s="14"/>
    </row>
    <row r="255" spans="1:1">
      <c r="A255" s="14"/>
    </row>
    <row r="256" spans="1:1">
      <c r="A256" s="14"/>
    </row>
    <row r="257" spans="1:1">
      <c r="A257" s="14"/>
    </row>
    <row r="258" spans="1:1">
      <c r="A258" s="14"/>
    </row>
    <row r="259" spans="1:1">
      <c r="A259" s="14"/>
    </row>
    <row r="260" spans="1:1">
      <c r="A260" s="14"/>
    </row>
    <row r="261" spans="1:1">
      <c r="A261" s="14"/>
    </row>
    <row r="262" spans="1:1">
      <c r="A262" s="14"/>
    </row>
    <row r="263" spans="1:1">
      <c r="A263" s="14"/>
    </row>
    <row r="264" spans="1:1">
      <c r="A264" s="14"/>
    </row>
    <row r="265" spans="1:1">
      <c r="A265" s="14"/>
    </row>
    <row r="266" spans="1:1">
      <c r="A266" s="14"/>
    </row>
    <row r="267" spans="1:1">
      <c r="A267" s="14"/>
    </row>
    <row r="268" spans="1:1">
      <c r="A268" s="14"/>
    </row>
    <row r="269" spans="1:1">
      <c r="A269" s="14"/>
    </row>
    <row r="270" spans="1:1">
      <c r="A270" s="14"/>
    </row>
    <row r="271" spans="1:1">
      <c r="A271" s="14"/>
    </row>
    <row r="272" spans="1:1">
      <c r="A272" s="14"/>
    </row>
    <row r="273" spans="1:1">
      <c r="A273" s="14"/>
    </row>
    <row r="274" spans="1:1">
      <c r="A274" s="14"/>
    </row>
    <row r="275" spans="1:1">
      <c r="A275" s="14"/>
    </row>
    <row r="276" spans="1:1">
      <c r="A276" s="14"/>
    </row>
    <row r="277" spans="1:1">
      <c r="A277" s="14"/>
    </row>
    <row r="278" spans="1:1">
      <c r="A278" s="14"/>
    </row>
    <row r="279" spans="1:1">
      <c r="A279" s="14"/>
    </row>
    <row r="280" spans="1:1">
      <c r="A280" s="14"/>
    </row>
    <row r="281" spans="1:1">
      <c r="A281" s="14"/>
    </row>
    <row r="282" spans="1:1">
      <c r="A282" s="14"/>
    </row>
    <row r="283" spans="1:1">
      <c r="A283" s="14"/>
    </row>
    <row r="284" spans="1:1">
      <c r="A284" s="14"/>
    </row>
    <row r="285" spans="1:1">
      <c r="A285" s="14"/>
    </row>
    <row r="286" spans="1:1">
      <c r="A286" s="14"/>
    </row>
    <row r="287" spans="1:1">
      <c r="A287" s="14"/>
    </row>
    <row r="288" spans="1:1">
      <c r="A288" s="14"/>
    </row>
    <row r="289" spans="1:1">
      <c r="A289" s="14"/>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row r="369" spans="1:1">
      <c r="A369" s="14"/>
    </row>
  </sheetData>
  <mergeCells count="7">
    <mergeCell ref="A33:B33"/>
    <mergeCell ref="A3:B4"/>
    <mergeCell ref="A7:B7"/>
    <mergeCell ref="A12:B12"/>
    <mergeCell ref="A23:B23"/>
    <mergeCell ref="A27:B27"/>
    <mergeCell ref="A31:B31"/>
  </mergeCells>
  <phoneticPr fontId="40" type="noConversion"/>
  <hyperlinks>
    <hyperlink ref="A6:B6" location="'1'!A1" display="1" xr:uid="{00000000-0004-0000-0000-000000000000}"/>
    <hyperlink ref="A8:B8" location="'2-2'!A1" display="2-2" xr:uid="{00000000-0004-0000-0000-000002000000}"/>
    <hyperlink ref="A10:B10" location="'2-4'!A1" display="2-4" xr:uid="{00000000-0004-0000-0000-000003000000}"/>
    <hyperlink ref="A11:B11" location="'2-5'!A1" display="2-5" xr:uid="{00000000-0004-0000-0000-000004000000}"/>
    <hyperlink ref="A14:B14" location="'3-2 '!A1" display="3-2" xr:uid="{00000000-0004-0000-0000-000006000000}"/>
    <hyperlink ref="A15:B15" location="'3-3 '!A1" display="3-3" xr:uid="{00000000-0004-0000-0000-000007000000}"/>
    <hyperlink ref="A16:B16" location="'3-4 '!A1" display="3-4" xr:uid="{00000000-0004-0000-0000-000008000000}"/>
    <hyperlink ref="A25:B25" location="'4-3'!A1" display="4-3" xr:uid="{00000000-0004-0000-0000-00000B000000}"/>
    <hyperlink ref="A26:B26" location="'4-4'!A1" display="4-4" xr:uid="{00000000-0004-0000-0000-00000C000000}"/>
    <hyperlink ref="B8" location="'3'!A1" display="Total Employed persons by Sex , Nationality and Adopted Regulations " xr:uid="{00000000-0004-0000-0000-000010000000}"/>
    <hyperlink ref="B9" location="'3'!A1" display="3" xr:uid="{00000000-0004-0000-0000-000011000000}"/>
    <hyperlink ref="A9:B9" location="'2-3'!A1" display="2-3" xr:uid="{00000000-0004-0000-0000-000012000000}"/>
    <hyperlink ref="A24" location="'13'!A1" display="13" xr:uid="{00000000-0004-0000-0000-000013000000}"/>
    <hyperlink ref="A24:B24" location="'4-2'!A1" display="4-2" xr:uid="{00000000-0004-0000-0000-000014000000}"/>
    <hyperlink ref="A25" location="' 15'!A1" display="15" xr:uid="{00000000-0004-0000-0000-000016000000}"/>
    <hyperlink ref="A26" location="' 16'!A1" display="16" xr:uid="{00000000-0004-0000-0000-000017000000}"/>
    <hyperlink ref="A32:B32" location="'6-2'!A1" display="6-2" xr:uid="{2F0732B5-630D-4C69-98A8-D03B91AB690C}"/>
    <hyperlink ref="A28:B28" location="'5-2'!A1" display="5-2" xr:uid="{A75BF2E8-67F4-4921-8CD5-5BD48B9B323B}"/>
    <hyperlink ref="A30:B30" location="'5-4'!A1" display="5-4" xr:uid="{FE55A7DE-BE65-49D4-BF87-88FFA094AF8E}"/>
    <hyperlink ref="A34:B34" location="'7-2'!A1" display="7-2" xr:uid="{E40A079B-F033-4EAE-89B1-C2AA06EB6A0A}"/>
    <hyperlink ref="A20:B20" location="'3-8'!A1" display="3-8" xr:uid="{86D1A485-6B06-4826-B677-301D14A1B1AA}"/>
    <hyperlink ref="A21:B21" location="'3-9'!A1" display="3-9" xr:uid="{6F307D5A-EB08-49A4-9639-71D39E32CD04}"/>
    <hyperlink ref="A22:B22" location="'3-10'!A1" display="3-10" xr:uid="{DDDED8AD-8C26-433E-8E28-87C8E3193E92}"/>
    <hyperlink ref="A17:B17" location="'3-5'!A1" display="3-5" xr:uid="{A28815D9-10DF-497A-9FE7-AF3E6D8FF856}"/>
    <hyperlink ref="A18:B18" location="'3-6'!A1" display="3-6" xr:uid="{892EA65D-A586-4C08-B7BE-624AF3C4BD67}"/>
    <hyperlink ref="A19:B19" location="'3-7'!A1" display="3-7" xr:uid="{7DF75270-D074-4AB8-B18B-C0A275B4AA3A}"/>
    <hyperlink ref="A29:B29" location="'5-3'!A1" display="5-3" xr:uid="{68F6476B-EE4A-40D3-AB7D-790990138C59}"/>
    <hyperlink ref="A13:B13" location="'3-1'!A1" display="3-1" xr:uid="{2ABEF72B-4233-45C6-9D2B-1A0D4CE48ACB}"/>
  </hyperlinks>
  <pageMargins left="0.7" right="0.7" top="0.75" bottom="0.75" header="0.3" footer="0.3"/>
  <pageSetup paperSize="9" scale="38"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AFCA-13FE-47C0-81BD-5C2AED5B0981}">
  <sheetPr>
    <tabColor rgb="FF002060"/>
  </sheetPr>
  <dimension ref="A1:AE47"/>
  <sheetViews>
    <sheetView showGridLines="0" view="pageBreakPreview" zoomScale="71" zoomScaleNormal="85" zoomScaleSheetLayoutView="80" workbookViewId="0"/>
  </sheetViews>
  <sheetFormatPr defaultColWidth="8.6640625" defaultRowHeight="14.4"/>
  <cols>
    <col min="1" max="1" width="20.44140625" style="240" customWidth="1"/>
    <col min="2" max="2" width="12.44140625" style="240" bestFit="1" customWidth="1"/>
    <col min="3" max="3" width="13.109375" style="240" customWidth="1"/>
    <col min="4" max="4" width="12.5546875" style="240" bestFit="1" customWidth="1"/>
    <col min="5" max="5" width="12.88671875" style="240" bestFit="1" customWidth="1"/>
    <col min="6" max="6" width="10.44140625" style="240" bestFit="1" customWidth="1"/>
    <col min="7" max="7" width="12.44140625" style="240" bestFit="1" customWidth="1"/>
    <col min="8" max="8" width="13.5546875" style="240" customWidth="1"/>
    <col min="9" max="9" width="13.44140625" style="240" bestFit="1" customWidth="1"/>
    <col min="10" max="10" width="14" style="240" customWidth="1"/>
    <col min="11" max="16384" width="8.6640625" style="240"/>
  </cols>
  <sheetData>
    <row r="1" spans="1:31">
      <c r="A1" s="238" t="s">
        <v>279</v>
      </c>
      <c r="B1" s="239"/>
      <c r="C1" s="239"/>
    </row>
    <row r="2" spans="1:31" s="241" customFormat="1">
      <c r="A2" s="239"/>
      <c r="B2" s="239"/>
      <c r="C2" s="239"/>
      <c r="K2" s="240"/>
      <c r="L2" s="240"/>
      <c r="M2" s="240"/>
      <c r="N2" s="240"/>
      <c r="O2" s="240"/>
      <c r="P2" s="240"/>
      <c r="Q2" s="240"/>
      <c r="R2" s="240"/>
      <c r="S2" s="240"/>
      <c r="T2" s="240"/>
      <c r="U2" s="240"/>
      <c r="V2" s="240"/>
      <c r="W2" s="240"/>
      <c r="X2" s="240"/>
      <c r="Y2" s="240"/>
      <c r="Z2" s="240"/>
      <c r="AA2" s="240"/>
      <c r="AB2" s="240"/>
      <c r="AC2" s="240"/>
      <c r="AD2" s="240"/>
      <c r="AE2" s="240"/>
    </row>
    <row r="3" spans="1:31" s="241" customFormat="1">
      <c r="A3" s="242"/>
      <c r="B3" s="242"/>
      <c r="C3" s="242"/>
      <c r="K3" s="240"/>
      <c r="L3" s="240"/>
      <c r="M3" s="240"/>
      <c r="N3" s="240"/>
      <c r="O3" s="240"/>
      <c r="P3" s="240"/>
      <c r="Q3" s="240"/>
      <c r="R3" s="240"/>
      <c r="S3" s="240"/>
      <c r="T3" s="240"/>
      <c r="U3" s="240"/>
      <c r="V3" s="240"/>
      <c r="W3" s="240"/>
      <c r="X3" s="240"/>
      <c r="Y3" s="240"/>
      <c r="Z3" s="240"/>
      <c r="AA3" s="240"/>
      <c r="AB3" s="240"/>
      <c r="AC3" s="240"/>
      <c r="AD3" s="240"/>
      <c r="AE3" s="240"/>
    </row>
    <row r="4" spans="1:31" ht="15">
      <c r="A4" s="386" t="s">
        <v>122</v>
      </c>
      <c r="B4" s="386"/>
      <c r="C4" s="386"/>
      <c r="D4" s="386"/>
      <c r="E4" s="386"/>
      <c r="F4" s="386"/>
      <c r="G4" s="386"/>
      <c r="H4" s="386"/>
      <c r="I4" s="386"/>
      <c r="J4" s="386"/>
    </row>
    <row r="5" spans="1:31" ht="15">
      <c r="A5" s="255" t="s">
        <v>185</v>
      </c>
      <c r="B5" s="368" t="s">
        <v>129</v>
      </c>
      <c r="C5" s="369"/>
      <c r="D5" s="369"/>
      <c r="E5" s="369"/>
      <c r="F5" s="369"/>
      <c r="G5" s="369"/>
      <c r="H5" s="369"/>
      <c r="I5" s="369"/>
      <c r="J5" s="370"/>
    </row>
    <row r="6" spans="1:31" ht="15">
      <c r="A6" s="372" t="s">
        <v>41</v>
      </c>
      <c r="B6" s="371" t="s">
        <v>0</v>
      </c>
      <c r="C6" s="371"/>
      <c r="D6" s="371"/>
      <c r="E6" s="371" t="s">
        <v>1</v>
      </c>
      <c r="F6" s="371"/>
      <c r="G6" s="371"/>
      <c r="H6" s="371" t="s">
        <v>2</v>
      </c>
      <c r="I6" s="371"/>
      <c r="J6" s="371"/>
    </row>
    <row r="7" spans="1:31" ht="15">
      <c r="A7" s="373"/>
      <c r="B7" s="52" t="s">
        <v>27</v>
      </c>
      <c r="C7" s="52" t="s">
        <v>28</v>
      </c>
      <c r="D7" s="52" t="s">
        <v>2</v>
      </c>
      <c r="E7" s="52" t="s">
        <v>27</v>
      </c>
      <c r="F7" s="52" t="s">
        <v>28</v>
      </c>
      <c r="G7" s="52" t="s">
        <v>2</v>
      </c>
      <c r="H7" s="52" t="s">
        <v>27</v>
      </c>
      <c r="I7" s="52" t="s">
        <v>28</v>
      </c>
      <c r="J7" s="52" t="s">
        <v>2</v>
      </c>
    </row>
    <row r="8" spans="1:31" ht="24" customHeight="1">
      <c r="A8" s="245" t="s">
        <v>4</v>
      </c>
      <c r="B8" s="47">
        <v>45086</v>
      </c>
      <c r="C8" s="47">
        <v>20004</v>
      </c>
      <c r="D8" s="245">
        <f>SUM(B8:C8)</f>
        <v>65090</v>
      </c>
      <c r="E8" s="47">
        <v>1982</v>
      </c>
      <c r="F8" s="47">
        <v>210</v>
      </c>
      <c r="G8" s="245">
        <f>SUM(E8:F8)</f>
        <v>2192</v>
      </c>
      <c r="H8" s="245">
        <f>B8+E8</f>
        <v>47068</v>
      </c>
      <c r="I8" s="245">
        <f t="shared" ref="I8:J19" si="0">C8+F8</f>
        <v>20214</v>
      </c>
      <c r="J8" s="246">
        <f t="shared" si="0"/>
        <v>67282</v>
      </c>
    </row>
    <row r="9" spans="1:31" ht="24" customHeight="1">
      <c r="A9" s="256" t="s">
        <v>5</v>
      </c>
      <c r="B9" s="48">
        <v>252669</v>
      </c>
      <c r="C9" s="48">
        <v>128976</v>
      </c>
      <c r="D9" s="256">
        <f t="shared" ref="D9:D19" si="1">SUM(B9:C9)</f>
        <v>381645</v>
      </c>
      <c r="E9" s="48">
        <v>518997</v>
      </c>
      <c r="F9" s="48">
        <v>19055</v>
      </c>
      <c r="G9" s="256">
        <f t="shared" ref="G9:G19" si="2">SUM(E9:F9)</f>
        <v>538052</v>
      </c>
      <c r="H9" s="256">
        <f t="shared" ref="H9:H19" si="3">B9+E9</f>
        <v>771666</v>
      </c>
      <c r="I9" s="256">
        <f t="shared" si="0"/>
        <v>148031</v>
      </c>
      <c r="J9" s="257">
        <f t="shared" si="0"/>
        <v>919697</v>
      </c>
    </row>
    <row r="10" spans="1:31" ht="24" customHeight="1">
      <c r="A10" s="245" t="s">
        <v>6</v>
      </c>
      <c r="B10" s="47">
        <v>351320</v>
      </c>
      <c r="C10" s="47">
        <v>248006</v>
      </c>
      <c r="D10" s="245">
        <f t="shared" si="1"/>
        <v>599326</v>
      </c>
      <c r="E10" s="47">
        <v>1191885</v>
      </c>
      <c r="F10" s="47">
        <v>58121</v>
      </c>
      <c r="G10" s="245">
        <f t="shared" si="2"/>
        <v>1250006</v>
      </c>
      <c r="H10" s="245">
        <f t="shared" si="3"/>
        <v>1543205</v>
      </c>
      <c r="I10" s="245">
        <f t="shared" si="0"/>
        <v>306127</v>
      </c>
      <c r="J10" s="246">
        <f t="shared" si="0"/>
        <v>1849332</v>
      </c>
    </row>
    <row r="11" spans="1:31" ht="24" customHeight="1">
      <c r="A11" s="256" t="s">
        <v>7</v>
      </c>
      <c r="B11" s="48">
        <v>322183</v>
      </c>
      <c r="C11" s="48">
        <v>221445</v>
      </c>
      <c r="D11" s="256">
        <f t="shared" si="1"/>
        <v>543628</v>
      </c>
      <c r="E11" s="48">
        <v>1351642</v>
      </c>
      <c r="F11" s="48">
        <v>75461</v>
      </c>
      <c r="G11" s="256">
        <f t="shared" si="2"/>
        <v>1427103</v>
      </c>
      <c r="H11" s="256">
        <f t="shared" si="3"/>
        <v>1673825</v>
      </c>
      <c r="I11" s="256">
        <f t="shared" si="0"/>
        <v>296906</v>
      </c>
      <c r="J11" s="257">
        <f t="shared" si="0"/>
        <v>1970731</v>
      </c>
    </row>
    <row r="12" spans="1:31" ht="24" customHeight="1">
      <c r="A12" s="245" t="s">
        <v>8</v>
      </c>
      <c r="B12" s="47">
        <v>239501</v>
      </c>
      <c r="C12" s="47">
        <v>157537</v>
      </c>
      <c r="D12" s="245">
        <f t="shared" si="1"/>
        <v>397038</v>
      </c>
      <c r="E12" s="47">
        <v>1429468</v>
      </c>
      <c r="F12" s="47">
        <v>75174</v>
      </c>
      <c r="G12" s="245">
        <f t="shared" si="2"/>
        <v>1504642</v>
      </c>
      <c r="H12" s="245">
        <f t="shared" si="3"/>
        <v>1668969</v>
      </c>
      <c r="I12" s="245">
        <f t="shared" si="0"/>
        <v>232711</v>
      </c>
      <c r="J12" s="246">
        <f t="shared" si="0"/>
        <v>1901680</v>
      </c>
    </row>
    <row r="13" spans="1:31" ht="24" customHeight="1">
      <c r="A13" s="256" t="s">
        <v>9</v>
      </c>
      <c r="B13" s="48">
        <v>168802</v>
      </c>
      <c r="C13" s="48">
        <v>100637</v>
      </c>
      <c r="D13" s="256">
        <f t="shared" si="1"/>
        <v>269439</v>
      </c>
      <c r="E13" s="48">
        <v>1137932</v>
      </c>
      <c r="F13" s="48">
        <v>53107</v>
      </c>
      <c r="G13" s="256">
        <f t="shared" si="2"/>
        <v>1191039</v>
      </c>
      <c r="H13" s="256">
        <f t="shared" si="3"/>
        <v>1306734</v>
      </c>
      <c r="I13" s="256">
        <f t="shared" si="0"/>
        <v>153744</v>
      </c>
      <c r="J13" s="257">
        <f t="shared" si="0"/>
        <v>1460478</v>
      </c>
    </row>
    <row r="14" spans="1:31" ht="24" customHeight="1">
      <c r="A14" s="245" t="s">
        <v>10</v>
      </c>
      <c r="B14" s="47">
        <v>101250</v>
      </c>
      <c r="C14" s="47">
        <v>57074</v>
      </c>
      <c r="D14" s="245">
        <f t="shared" si="1"/>
        <v>158324</v>
      </c>
      <c r="E14" s="47">
        <v>730866</v>
      </c>
      <c r="F14" s="47">
        <v>29700</v>
      </c>
      <c r="G14" s="245">
        <f t="shared" si="2"/>
        <v>760566</v>
      </c>
      <c r="H14" s="245">
        <f t="shared" si="3"/>
        <v>832116</v>
      </c>
      <c r="I14" s="245">
        <f t="shared" si="0"/>
        <v>86774</v>
      </c>
      <c r="J14" s="246">
        <f t="shared" si="0"/>
        <v>918890</v>
      </c>
    </row>
    <row r="15" spans="1:31" ht="24" customHeight="1">
      <c r="A15" s="256" t="s">
        <v>11</v>
      </c>
      <c r="B15" s="48">
        <v>65163</v>
      </c>
      <c r="C15" s="48">
        <v>37552</v>
      </c>
      <c r="D15" s="256">
        <f t="shared" si="1"/>
        <v>102715</v>
      </c>
      <c r="E15" s="48">
        <v>497351</v>
      </c>
      <c r="F15" s="48">
        <v>18146</v>
      </c>
      <c r="G15" s="256">
        <f t="shared" si="2"/>
        <v>515497</v>
      </c>
      <c r="H15" s="256">
        <f t="shared" si="3"/>
        <v>562514</v>
      </c>
      <c r="I15" s="256">
        <f t="shared" si="0"/>
        <v>55698</v>
      </c>
      <c r="J15" s="257">
        <f t="shared" si="0"/>
        <v>618212</v>
      </c>
    </row>
    <row r="16" spans="1:31" ht="24" customHeight="1">
      <c r="A16" s="245" t="s">
        <v>12</v>
      </c>
      <c r="B16" s="47">
        <v>48844</v>
      </c>
      <c r="C16" s="47">
        <v>25662</v>
      </c>
      <c r="D16" s="245">
        <f t="shared" si="1"/>
        <v>74506</v>
      </c>
      <c r="E16" s="47">
        <v>343430</v>
      </c>
      <c r="F16" s="47">
        <v>10873</v>
      </c>
      <c r="G16" s="245">
        <f t="shared" si="2"/>
        <v>354303</v>
      </c>
      <c r="H16" s="245">
        <f t="shared" si="3"/>
        <v>392274</v>
      </c>
      <c r="I16" s="245">
        <f t="shared" si="0"/>
        <v>36535</v>
      </c>
      <c r="J16" s="246">
        <f t="shared" si="0"/>
        <v>428809</v>
      </c>
    </row>
    <row r="17" spans="1:10" ht="24" customHeight="1">
      <c r="A17" s="256" t="s">
        <v>42</v>
      </c>
      <c r="B17" s="48">
        <v>16655</v>
      </c>
      <c r="C17" s="48">
        <v>9537</v>
      </c>
      <c r="D17" s="256">
        <f t="shared" si="1"/>
        <v>26192</v>
      </c>
      <c r="E17" s="48">
        <v>181285</v>
      </c>
      <c r="F17" s="48">
        <v>5272</v>
      </c>
      <c r="G17" s="256">
        <f t="shared" si="2"/>
        <v>186557</v>
      </c>
      <c r="H17" s="256">
        <f t="shared" si="3"/>
        <v>197940</v>
      </c>
      <c r="I17" s="256">
        <f t="shared" si="0"/>
        <v>14809</v>
      </c>
      <c r="J17" s="257">
        <f t="shared" si="0"/>
        <v>212749</v>
      </c>
    </row>
    <row r="18" spans="1:10" ht="24" customHeight="1">
      <c r="A18" s="245" t="s">
        <v>43</v>
      </c>
      <c r="B18" s="47">
        <v>8931</v>
      </c>
      <c r="C18" s="47">
        <v>4370</v>
      </c>
      <c r="D18" s="245">
        <f t="shared" si="1"/>
        <v>13301</v>
      </c>
      <c r="E18" s="47">
        <v>130346</v>
      </c>
      <c r="F18" s="47">
        <v>3579</v>
      </c>
      <c r="G18" s="245">
        <f t="shared" si="2"/>
        <v>133925</v>
      </c>
      <c r="H18" s="245">
        <f t="shared" si="3"/>
        <v>139277</v>
      </c>
      <c r="I18" s="245">
        <f t="shared" si="0"/>
        <v>7949</v>
      </c>
      <c r="J18" s="246">
        <f t="shared" si="0"/>
        <v>147226</v>
      </c>
    </row>
    <row r="19" spans="1:10" ht="24" customHeight="1">
      <c r="A19" s="52" t="s">
        <v>55</v>
      </c>
      <c r="B19" s="40">
        <f>SUM(B8:B18)</f>
        <v>1620404</v>
      </c>
      <c r="C19" s="40">
        <f>SUM(C8:C18)</f>
        <v>1010800</v>
      </c>
      <c r="D19" s="40">
        <f t="shared" si="1"/>
        <v>2631204</v>
      </c>
      <c r="E19" s="40">
        <f>SUM(E8:E18)</f>
        <v>7515184</v>
      </c>
      <c r="F19" s="40">
        <f>SUM(F8:F18)</f>
        <v>348698</v>
      </c>
      <c r="G19" s="40">
        <f t="shared" si="2"/>
        <v>7863882</v>
      </c>
      <c r="H19" s="40">
        <f t="shared" si="3"/>
        <v>9135588</v>
      </c>
      <c r="I19" s="40">
        <f t="shared" si="0"/>
        <v>1359498</v>
      </c>
      <c r="J19" s="49">
        <f t="shared" si="0"/>
        <v>10495086</v>
      </c>
    </row>
    <row r="20" spans="1:10" ht="18.75" customHeight="1">
      <c r="A20" s="250" t="s">
        <v>53</v>
      </c>
      <c r="B20" s="251"/>
      <c r="C20" s="251"/>
      <c r="D20" s="251"/>
      <c r="E20" s="251"/>
      <c r="F20" s="251"/>
      <c r="G20" s="251"/>
      <c r="H20" s="251"/>
      <c r="I20" s="251"/>
    </row>
    <row r="21" spans="1:10" ht="16.8">
      <c r="A21" s="250" t="s">
        <v>39</v>
      </c>
      <c r="B21" s="251"/>
      <c r="C21" s="252"/>
      <c r="D21" s="252"/>
      <c r="E21" s="251"/>
      <c r="F21" s="251"/>
      <c r="G21" s="251"/>
      <c r="H21" s="251"/>
      <c r="I21" s="258"/>
    </row>
    <row r="22" spans="1:10" s="260" customFormat="1">
      <c r="A22" s="253" t="s">
        <v>281</v>
      </c>
      <c r="B22" s="259"/>
      <c r="C22" s="259"/>
      <c r="D22" s="259"/>
      <c r="E22" s="259"/>
      <c r="F22" s="259"/>
      <c r="G22" s="259"/>
      <c r="H22" s="259"/>
      <c r="I22" s="259"/>
      <c r="J22" s="259"/>
    </row>
    <row r="24" spans="1:10">
      <c r="B24" s="254"/>
      <c r="C24" s="254"/>
      <c r="D24" s="254"/>
      <c r="E24" s="254"/>
      <c r="F24" s="254"/>
      <c r="G24" s="254"/>
      <c r="H24" s="254"/>
      <c r="I24" s="254"/>
      <c r="J24" s="254"/>
    </row>
    <row r="35" spans="2:10">
      <c r="B35" s="254"/>
      <c r="C35" s="254"/>
      <c r="D35" s="254"/>
      <c r="E35" s="254"/>
      <c r="F35" s="254"/>
      <c r="G35" s="254"/>
      <c r="H35" s="254"/>
      <c r="I35" s="254"/>
      <c r="J35" s="254"/>
    </row>
    <row r="36" spans="2:10">
      <c r="B36" s="254"/>
      <c r="C36" s="254"/>
      <c r="D36" s="254"/>
      <c r="E36" s="254"/>
      <c r="F36" s="254"/>
      <c r="G36" s="254"/>
      <c r="H36" s="254"/>
      <c r="I36" s="254"/>
      <c r="J36" s="254"/>
    </row>
    <row r="37" spans="2:10">
      <c r="B37" s="254"/>
      <c r="C37" s="254"/>
      <c r="D37" s="254"/>
      <c r="E37" s="254"/>
      <c r="F37" s="254"/>
      <c r="G37" s="254"/>
      <c r="H37" s="254"/>
      <c r="I37" s="254"/>
      <c r="J37" s="254"/>
    </row>
    <row r="38" spans="2:10">
      <c r="B38" s="254"/>
      <c r="C38" s="254"/>
      <c r="D38" s="254"/>
      <c r="E38" s="254"/>
      <c r="F38" s="254"/>
      <c r="G38" s="254"/>
      <c r="H38" s="254"/>
      <c r="I38" s="254"/>
      <c r="J38" s="254"/>
    </row>
    <row r="39" spans="2:10">
      <c r="B39" s="254"/>
      <c r="C39" s="254"/>
      <c r="D39" s="254"/>
      <c r="E39" s="254"/>
      <c r="F39" s="254"/>
      <c r="G39" s="254"/>
      <c r="H39" s="254"/>
      <c r="I39" s="254"/>
      <c r="J39" s="254"/>
    </row>
    <row r="40" spans="2:10">
      <c r="B40" s="254"/>
      <c r="C40" s="254"/>
      <c r="D40" s="254"/>
      <c r="E40" s="254"/>
      <c r="F40" s="254"/>
      <c r="G40" s="254"/>
      <c r="H40" s="254"/>
      <c r="I40" s="254"/>
      <c r="J40" s="254"/>
    </row>
    <row r="41" spans="2:10">
      <c r="B41" s="254"/>
      <c r="C41" s="254"/>
      <c r="D41" s="254"/>
      <c r="E41" s="254"/>
      <c r="F41" s="254"/>
      <c r="G41" s="254"/>
      <c r="H41" s="254"/>
      <c r="I41" s="254"/>
      <c r="J41" s="254"/>
    </row>
    <row r="42" spans="2:10">
      <c r="B42" s="254"/>
      <c r="C42" s="254"/>
      <c r="D42" s="254"/>
      <c r="E42" s="254"/>
      <c r="F42" s="254"/>
      <c r="G42" s="254"/>
      <c r="H42" s="254"/>
      <c r="I42" s="254"/>
      <c r="J42" s="254"/>
    </row>
    <row r="43" spans="2:10">
      <c r="B43" s="254"/>
      <c r="C43" s="254"/>
      <c r="D43" s="254"/>
      <c r="E43" s="254"/>
      <c r="F43" s="254"/>
      <c r="G43" s="254"/>
      <c r="H43" s="254"/>
      <c r="I43" s="254"/>
      <c r="J43" s="254"/>
    </row>
    <row r="44" spans="2:10">
      <c r="B44" s="254"/>
      <c r="C44" s="254"/>
      <c r="D44" s="254"/>
      <c r="E44" s="254"/>
      <c r="F44" s="254"/>
      <c r="G44" s="254"/>
      <c r="H44" s="254"/>
      <c r="I44" s="254"/>
      <c r="J44" s="254"/>
    </row>
    <row r="45" spans="2:10">
      <c r="B45" s="254"/>
      <c r="C45" s="254"/>
      <c r="D45" s="254"/>
      <c r="E45" s="254"/>
      <c r="F45" s="254"/>
      <c r="G45" s="254"/>
      <c r="H45" s="254"/>
      <c r="I45" s="254"/>
      <c r="J45" s="254"/>
    </row>
    <row r="46" spans="2:10">
      <c r="B46" s="254"/>
      <c r="C46" s="254"/>
      <c r="D46" s="254"/>
      <c r="E46" s="254"/>
      <c r="F46" s="254"/>
      <c r="G46" s="254"/>
      <c r="H46" s="254"/>
      <c r="I46" s="254"/>
      <c r="J46" s="254"/>
    </row>
    <row r="47" spans="2:10">
      <c r="B47" s="254"/>
      <c r="C47" s="254"/>
      <c r="D47" s="254"/>
      <c r="E47" s="254"/>
      <c r="F47" s="254"/>
      <c r="G47" s="254"/>
      <c r="H47" s="254"/>
      <c r="I47" s="254"/>
      <c r="J47" s="254"/>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7037C-4857-4412-A5F8-8084C940BA12}">
  <sheetPr>
    <tabColor rgb="FF002060"/>
  </sheetPr>
  <dimension ref="A1:AE55"/>
  <sheetViews>
    <sheetView showGridLines="0" view="pageBreakPreview" zoomScale="70" zoomScaleNormal="80" zoomScaleSheetLayoutView="70" workbookViewId="0">
      <selection activeCell="B28" sqref="B28"/>
    </sheetView>
  </sheetViews>
  <sheetFormatPr defaultColWidth="8.6640625" defaultRowHeight="14.4"/>
  <cols>
    <col min="1" max="1" width="26" style="240" customWidth="1"/>
    <col min="2" max="10" width="14.6640625" style="240" customWidth="1"/>
    <col min="11" max="11" width="21.44140625" style="240" customWidth="1"/>
    <col min="12" max="16384" width="8.6640625" style="240"/>
  </cols>
  <sheetData>
    <row r="1" spans="1:31">
      <c r="A1" s="238" t="s">
        <v>279</v>
      </c>
      <c r="B1" s="239"/>
      <c r="C1" s="239"/>
    </row>
    <row r="2" spans="1:31" s="241" customFormat="1">
      <c r="A2" s="239"/>
      <c r="B2" s="239"/>
      <c r="C2" s="239"/>
      <c r="K2"/>
      <c r="L2"/>
      <c r="M2"/>
      <c r="N2"/>
      <c r="O2"/>
      <c r="P2"/>
      <c r="Q2"/>
      <c r="R2"/>
      <c r="S2"/>
      <c r="T2"/>
      <c r="U2"/>
      <c r="V2"/>
      <c r="W2"/>
      <c r="X2"/>
      <c r="Y2"/>
      <c r="Z2"/>
      <c r="AA2" s="240"/>
      <c r="AB2" s="240"/>
      <c r="AC2" s="240"/>
      <c r="AD2" s="240"/>
      <c r="AE2" s="240"/>
    </row>
    <row r="3" spans="1:31" s="241" customFormat="1">
      <c r="A3" s="242"/>
      <c r="B3" s="242"/>
      <c r="C3" s="242"/>
      <c r="K3"/>
      <c r="L3"/>
      <c r="M3"/>
      <c r="N3"/>
      <c r="O3"/>
      <c r="P3"/>
      <c r="Q3"/>
      <c r="R3"/>
      <c r="S3"/>
      <c r="T3"/>
      <c r="U3"/>
      <c r="V3"/>
      <c r="W3"/>
      <c r="X3"/>
      <c r="Y3"/>
      <c r="Z3"/>
      <c r="AA3" s="240"/>
      <c r="AB3" s="240"/>
      <c r="AC3" s="240"/>
      <c r="AD3" s="240"/>
      <c r="AE3" s="240"/>
    </row>
    <row r="4" spans="1:31" ht="15">
      <c r="A4" s="387" t="s">
        <v>118</v>
      </c>
      <c r="B4" s="387"/>
      <c r="C4" s="387"/>
      <c r="D4" s="387"/>
      <c r="E4" s="387"/>
      <c r="F4" s="387"/>
      <c r="G4" s="387"/>
      <c r="H4" s="387"/>
      <c r="I4" s="387"/>
      <c r="J4" s="387"/>
      <c r="K4"/>
      <c r="L4"/>
      <c r="M4"/>
      <c r="N4"/>
      <c r="O4"/>
      <c r="P4"/>
      <c r="Q4"/>
      <c r="R4"/>
      <c r="S4"/>
      <c r="T4"/>
      <c r="U4"/>
      <c r="V4"/>
      <c r="W4"/>
      <c r="X4"/>
      <c r="Y4"/>
      <c r="Z4"/>
    </row>
    <row r="5" spans="1:31" ht="15">
      <c r="A5" s="255" t="s">
        <v>186</v>
      </c>
      <c r="B5" s="368" t="s">
        <v>129</v>
      </c>
      <c r="C5" s="369"/>
      <c r="D5" s="369"/>
      <c r="E5" s="369"/>
      <c r="F5" s="369"/>
      <c r="G5" s="369"/>
      <c r="H5" s="369"/>
      <c r="I5" s="369"/>
      <c r="J5" s="370"/>
      <c r="K5"/>
      <c r="L5"/>
      <c r="M5"/>
      <c r="N5"/>
      <c r="O5"/>
      <c r="P5"/>
      <c r="Q5"/>
      <c r="R5"/>
      <c r="S5"/>
      <c r="T5"/>
      <c r="U5"/>
      <c r="V5"/>
      <c r="W5"/>
      <c r="X5"/>
      <c r="Y5"/>
      <c r="Z5"/>
    </row>
    <row r="6" spans="1:31" ht="15">
      <c r="A6" s="372" t="s">
        <v>13</v>
      </c>
      <c r="B6" s="371" t="s">
        <v>0</v>
      </c>
      <c r="C6" s="371"/>
      <c r="D6" s="371"/>
      <c r="E6" s="371" t="s">
        <v>1</v>
      </c>
      <c r="F6" s="371"/>
      <c r="G6" s="371"/>
      <c r="H6" s="371" t="s">
        <v>2</v>
      </c>
      <c r="I6" s="371"/>
      <c r="J6" s="371"/>
      <c r="K6"/>
      <c r="L6"/>
      <c r="M6"/>
      <c r="N6"/>
      <c r="O6"/>
      <c r="P6"/>
      <c r="Q6"/>
      <c r="R6"/>
      <c r="S6"/>
      <c r="T6"/>
      <c r="U6"/>
      <c r="V6"/>
      <c r="W6"/>
      <c r="X6"/>
      <c r="Y6"/>
      <c r="Z6"/>
    </row>
    <row r="7" spans="1:31" ht="15">
      <c r="A7" s="373"/>
      <c r="B7" s="52" t="s">
        <v>27</v>
      </c>
      <c r="C7" s="52" t="s">
        <v>28</v>
      </c>
      <c r="D7" s="52" t="s">
        <v>2</v>
      </c>
      <c r="E7" s="52" t="s">
        <v>27</v>
      </c>
      <c r="F7" s="52" t="s">
        <v>28</v>
      </c>
      <c r="G7" s="52" t="s">
        <v>2</v>
      </c>
      <c r="H7" s="52" t="s">
        <v>27</v>
      </c>
      <c r="I7" s="52" t="s">
        <v>28</v>
      </c>
      <c r="J7" s="52" t="s">
        <v>2</v>
      </c>
      <c r="K7"/>
      <c r="L7"/>
      <c r="M7"/>
      <c r="N7"/>
      <c r="O7"/>
      <c r="P7"/>
      <c r="Q7"/>
      <c r="R7"/>
      <c r="S7"/>
      <c r="T7"/>
      <c r="U7"/>
      <c r="V7"/>
      <c r="W7"/>
      <c r="X7"/>
      <c r="Y7"/>
      <c r="Z7"/>
    </row>
    <row r="8" spans="1:31" ht="24" customHeight="1">
      <c r="A8" s="261" t="s">
        <v>14</v>
      </c>
      <c r="B8" s="246">
        <v>729050</v>
      </c>
      <c r="C8" s="246">
        <v>483813</v>
      </c>
      <c r="D8" s="246">
        <f>SUM(B8:C8)</f>
        <v>1212863</v>
      </c>
      <c r="E8" s="246">
        <v>3386657</v>
      </c>
      <c r="F8" s="246">
        <v>193579</v>
      </c>
      <c r="G8" s="246">
        <f>SUM(E8:F8)</f>
        <v>3580236</v>
      </c>
      <c r="H8" s="246">
        <f>B8+E8</f>
        <v>4115707</v>
      </c>
      <c r="I8" s="246">
        <f t="shared" ref="I8:J20" si="0">C8+F8</f>
        <v>677392</v>
      </c>
      <c r="J8" s="246">
        <f t="shared" si="0"/>
        <v>4793099</v>
      </c>
      <c r="K8"/>
      <c r="L8"/>
      <c r="M8"/>
      <c r="N8"/>
      <c r="O8"/>
      <c r="P8"/>
      <c r="Q8"/>
      <c r="R8"/>
      <c r="S8"/>
      <c r="T8"/>
      <c r="U8"/>
      <c r="V8"/>
      <c r="W8"/>
      <c r="X8"/>
      <c r="Y8"/>
      <c r="Z8"/>
    </row>
    <row r="9" spans="1:31" ht="24" customHeight="1">
      <c r="A9" s="262" t="s">
        <v>15</v>
      </c>
      <c r="B9" s="257">
        <v>285580</v>
      </c>
      <c r="C9" s="257">
        <v>212096</v>
      </c>
      <c r="D9" s="257">
        <f t="shared" ref="D9:D20" si="1">SUM(B9:C9)</f>
        <v>497676</v>
      </c>
      <c r="E9" s="257">
        <v>1367052</v>
      </c>
      <c r="F9" s="257">
        <v>57413</v>
      </c>
      <c r="G9" s="257">
        <f t="shared" ref="G9:G20" si="2">SUM(E9:F9)</f>
        <v>1424465</v>
      </c>
      <c r="H9" s="257">
        <f t="shared" ref="H9:H20" si="3">B9+E9</f>
        <v>1652632</v>
      </c>
      <c r="I9" s="257">
        <f t="shared" si="0"/>
        <v>269509</v>
      </c>
      <c r="J9" s="257">
        <f t="shared" si="0"/>
        <v>1922141</v>
      </c>
      <c r="K9"/>
      <c r="L9"/>
      <c r="M9"/>
      <c r="N9"/>
      <c r="O9"/>
      <c r="P9"/>
      <c r="Q9"/>
      <c r="R9"/>
      <c r="S9"/>
      <c r="T9"/>
      <c r="U9"/>
      <c r="V9"/>
      <c r="W9"/>
      <c r="X9"/>
      <c r="Y9"/>
      <c r="Z9"/>
    </row>
    <row r="10" spans="1:31" ht="24" customHeight="1">
      <c r="A10" s="261" t="s">
        <v>16</v>
      </c>
      <c r="B10" s="246">
        <v>53650</v>
      </c>
      <c r="C10" s="246">
        <v>32129</v>
      </c>
      <c r="D10" s="246">
        <f t="shared" si="1"/>
        <v>85779</v>
      </c>
      <c r="E10" s="246">
        <v>256105</v>
      </c>
      <c r="F10" s="246">
        <v>9627</v>
      </c>
      <c r="G10" s="246">
        <f t="shared" si="2"/>
        <v>265732</v>
      </c>
      <c r="H10" s="246">
        <f t="shared" si="3"/>
        <v>309755</v>
      </c>
      <c r="I10" s="246">
        <f t="shared" si="0"/>
        <v>41756</v>
      </c>
      <c r="J10" s="246">
        <f t="shared" si="0"/>
        <v>351511</v>
      </c>
      <c r="K10"/>
      <c r="L10"/>
      <c r="M10"/>
      <c r="N10"/>
      <c r="O10"/>
      <c r="P10"/>
      <c r="Q10"/>
      <c r="R10"/>
      <c r="S10"/>
      <c r="T10"/>
      <c r="U10"/>
      <c r="V10"/>
      <c r="W10"/>
      <c r="X10"/>
      <c r="Y10"/>
      <c r="Z10"/>
    </row>
    <row r="11" spans="1:31" ht="24" customHeight="1">
      <c r="A11" s="262" t="s">
        <v>17</v>
      </c>
      <c r="B11" s="257">
        <v>38455</v>
      </c>
      <c r="C11" s="257">
        <v>25766</v>
      </c>
      <c r="D11" s="257">
        <f t="shared" si="1"/>
        <v>64221</v>
      </c>
      <c r="E11" s="257">
        <v>329296</v>
      </c>
      <c r="F11" s="257">
        <v>9378</v>
      </c>
      <c r="G11" s="257">
        <f t="shared" si="2"/>
        <v>338674</v>
      </c>
      <c r="H11" s="257">
        <f t="shared" si="3"/>
        <v>367751</v>
      </c>
      <c r="I11" s="257">
        <f t="shared" si="0"/>
        <v>35144</v>
      </c>
      <c r="J11" s="257">
        <f t="shared" si="0"/>
        <v>402895</v>
      </c>
      <c r="K11"/>
      <c r="L11"/>
      <c r="M11"/>
      <c r="N11"/>
      <c r="O11"/>
      <c r="P11"/>
      <c r="Q11"/>
      <c r="R11"/>
      <c r="S11"/>
      <c r="T11"/>
      <c r="U11"/>
      <c r="V11"/>
      <c r="W11"/>
      <c r="X11"/>
      <c r="Y11"/>
      <c r="Z11"/>
    </row>
    <row r="12" spans="1:31" ht="24" customHeight="1">
      <c r="A12" s="261" t="s">
        <v>18</v>
      </c>
      <c r="B12" s="246">
        <v>397354</v>
      </c>
      <c r="C12" s="246">
        <v>173908</v>
      </c>
      <c r="D12" s="246">
        <f t="shared" si="1"/>
        <v>571262</v>
      </c>
      <c r="E12" s="246">
        <v>1373278</v>
      </c>
      <c r="F12" s="246">
        <v>49029</v>
      </c>
      <c r="G12" s="246">
        <f t="shared" si="2"/>
        <v>1422307</v>
      </c>
      <c r="H12" s="246">
        <f t="shared" si="3"/>
        <v>1770632</v>
      </c>
      <c r="I12" s="246">
        <f t="shared" si="0"/>
        <v>222937</v>
      </c>
      <c r="J12" s="246">
        <f t="shared" si="0"/>
        <v>1993569</v>
      </c>
      <c r="K12"/>
      <c r="L12"/>
      <c r="M12"/>
      <c r="N12"/>
      <c r="O12"/>
      <c r="P12"/>
      <c r="Q12"/>
      <c r="R12"/>
      <c r="S12"/>
      <c r="T12"/>
      <c r="U12"/>
      <c r="V12"/>
      <c r="W12"/>
      <c r="X12"/>
      <c r="Y12"/>
      <c r="Z12"/>
    </row>
    <row r="13" spans="1:31" ht="24" customHeight="1">
      <c r="A13" s="262" t="s">
        <v>19</v>
      </c>
      <c r="B13" s="257">
        <v>42011</v>
      </c>
      <c r="C13" s="257">
        <v>27478</v>
      </c>
      <c r="D13" s="257">
        <f t="shared" si="1"/>
        <v>69489</v>
      </c>
      <c r="E13" s="257">
        <v>247321</v>
      </c>
      <c r="F13" s="257">
        <v>13407</v>
      </c>
      <c r="G13" s="257">
        <f t="shared" si="2"/>
        <v>260728</v>
      </c>
      <c r="H13" s="257">
        <f t="shared" si="3"/>
        <v>289332</v>
      </c>
      <c r="I13" s="257">
        <f t="shared" si="0"/>
        <v>40885</v>
      </c>
      <c r="J13" s="257">
        <f t="shared" si="0"/>
        <v>330217</v>
      </c>
      <c r="K13"/>
      <c r="L13"/>
      <c r="M13"/>
      <c r="N13"/>
      <c r="O13"/>
      <c r="P13"/>
      <c r="Q13"/>
      <c r="R13"/>
      <c r="S13"/>
      <c r="T13"/>
      <c r="U13"/>
      <c r="V13"/>
      <c r="W13"/>
      <c r="X13"/>
      <c r="Y13"/>
      <c r="Z13"/>
    </row>
    <row r="14" spans="1:31" ht="24" customHeight="1">
      <c r="A14" s="261" t="s">
        <v>20</v>
      </c>
      <c r="B14" s="246">
        <v>13947</v>
      </c>
      <c r="C14" s="246">
        <v>11248</v>
      </c>
      <c r="D14" s="246">
        <f t="shared" si="1"/>
        <v>25195</v>
      </c>
      <c r="E14" s="246">
        <v>87401</v>
      </c>
      <c r="F14" s="246">
        <v>2838</v>
      </c>
      <c r="G14" s="246">
        <f t="shared" si="2"/>
        <v>90239</v>
      </c>
      <c r="H14" s="246">
        <f t="shared" si="3"/>
        <v>101348</v>
      </c>
      <c r="I14" s="246">
        <f t="shared" si="0"/>
        <v>14086</v>
      </c>
      <c r="J14" s="246">
        <f t="shared" si="0"/>
        <v>115434</v>
      </c>
      <c r="K14"/>
      <c r="L14"/>
      <c r="M14"/>
      <c r="N14"/>
      <c r="O14"/>
      <c r="P14"/>
      <c r="Q14"/>
      <c r="R14"/>
      <c r="S14"/>
      <c r="T14"/>
      <c r="U14"/>
      <c r="V14"/>
      <c r="W14"/>
      <c r="X14"/>
      <c r="Y14"/>
      <c r="Z14"/>
    </row>
    <row r="15" spans="1:31" ht="24" customHeight="1">
      <c r="A15" s="262" t="s">
        <v>21</v>
      </c>
      <c r="B15" s="257">
        <v>11760</v>
      </c>
      <c r="C15" s="257">
        <v>9236</v>
      </c>
      <c r="D15" s="257">
        <f t="shared" si="1"/>
        <v>20996</v>
      </c>
      <c r="E15" s="257">
        <v>109946</v>
      </c>
      <c r="F15" s="257">
        <v>3739</v>
      </c>
      <c r="G15" s="257">
        <f t="shared" si="2"/>
        <v>113685</v>
      </c>
      <c r="H15" s="257">
        <f t="shared" si="3"/>
        <v>121706</v>
      </c>
      <c r="I15" s="257">
        <f t="shared" si="0"/>
        <v>12975</v>
      </c>
      <c r="J15" s="257">
        <f t="shared" si="0"/>
        <v>134681</v>
      </c>
      <c r="K15"/>
      <c r="L15"/>
      <c r="M15"/>
      <c r="N15"/>
      <c r="O15"/>
      <c r="P15"/>
      <c r="Q15"/>
      <c r="R15"/>
      <c r="S15"/>
      <c r="T15"/>
      <c r="U15"/>
      <c r="V15"/>
      <c r="W15"/>
      <c r="X15"/>
      <c r="Y15"/>
      <c r="Z15"/>
    </row>
    <row r="16" spans="1:31" ht="24" customHeight="1">
      <c r="A16" s="261" t="s">
        <v>22</v>
      </c>
      <c r="B16" s="246">
        <v>5228</v>
      </c>
      <c r="C16" s="246">
        <v>3950</v>
      </c>
      <c r="D16" s="246">
        <f t="shared" si="1"/>
        <v>9178</v>
      </c>
      <c r="E16" s="246">
        <v>39720</v>
      </c>
      <c r="F16" s="246">
        <v>1425</v>
      </c>
      <c r="G16" s="246">
        <f t="shared" si="2"/>
        <v>41145</v>
      </c>
      <c r="H16" s="246">
        <f t="shared" si="3"/>
        <v>44948</v>
      </c>
      <c r="I16" s="246">
        <f t="shared" si="0"/>
        <v>5375</v>
      </c>
      <c r="J16" s="246">
        <f t="shared" si="0"/>
        <v>50323</v>
      </c>
      <c r="K16"/>
      <c r="L16"/>
      <c r="M16"/>
      <c r="N16"/>
      <c r="O16"/>
      <c r="P16"/>
      <c r="Q16"/>
      <c r="R16"/>
      <c r="S16"/>
      <c r="T16"/>
      <c r="U16"/>
      <c r="V16"/>
      <c r="W16"/>
      <c r="X16"/>
      <c r="Y16"/>
      <c r="Z16"/>
    </row>
    <row r="17" spans="1:26" ht="24" customHeight="1">
      <c r="A17" s="262" t="s">
        <v>23</v>
      </c>
      <c r="B17" s="257">
        <v>16871</v>
      </c>
      <c r="C17" s="257">
        <v>13688</v>
      </c>
      <c r="D17" s="257">
        <f t="shared" si="1"/>
        <v>30559</v>
      </c>
      <c r="E17" s="257">
        <v>128061</v>
      </c>
      <c r="F17" s="257">
        <v>3987</v>
      </c>
      <c r="G17" s="257">
        <f t="shared" si="2"/>
        <v>132048</v>
      </c>
      <c r="H17" s="257">
        <f t="shared" si="3"/>
        <v>144932</v>
      </c>
      <c r="I17" s="257">
        <f t="shared" si="0"/>
        <v>17675</v>
      </c>
      <c r="J17" s="257">
        <f t="shared" si="0"/>
        <v>162607</v>
      </c>
      <c r="K17"/>
      <c r="L17"/>
      <c r="M17"/>
      <c r="N17"/>
      <c r="O17"/>
      <c r="P17"/>
      <c r="Q17"/>
      <c r="R17"/>
      <c r="S17"/>
      <c r="T17"/>
      <c r="U17"/>
      <c r="V17"/>
      <c r="W17"/>
      <c r="X17"/>
      <c r="Y17"/>
      <c r="Z17"/>
    </row>
    <row r="18" spans="1:26" ht="24" customHeight="1">
      <c r="A18" s="261" t="s">
        <v>24</v>
      </c>
      <c r="B18" s="246">
        <v>12360</v>
      </c>
      <c r="C18" s="246">
        <v>8532</v>
      </c>
      <c r="D18" s="246">
        <f t="shared" si="1"/>
        <v>20892</v>
      </c>
      <c r="E18" s="246">
        <v>103034</v>
      </c>
      <c r="F18" s="246">
        <v>2308</v>
      </c>
      <c r="G18" s="246">
        <f t="shared" si="2"/>
        <v>105342</v>
      </c>
      <c r="H18" s="246">
        <f t="shared" si="3"/>
        <v>115394</v>
      </c>
      <c r="I18" s="246">
        <f t="shared" si="0"/>
        <v>10840</v>
      </c>
      <c r="J18" s="246">
        <f t="shared" si="0"/>
        <v>126234</v>
      </c>
      <c r="K18"/>
      <c r="L18"/>
      <c r="M18"/>
      <c r="N18"/>
      <c r="O18"/>
      <c r="P18"/>
      <c r="Q18"/>
      <c r="R18"/>
      <c r="S18"/>
      <c r="T18"/>
      <c r="U18"/>
      <c r="V18"/>
      <c r="W18"/>
      <c r="X18"/>
      <c r="Y18"/>
      <c r="Z18"/>
    </row>
    <row r="19" spans="1:26" ht="24" customHeight="1">
      <c r="A19" s="262" t="s">
        <v>25</v>
      </c>
      <c r="B19" s="257">
        <v>5875</v>
      </c>
      <c r="C19" s="257">
        <v>3393</v>
      </c>
      <c r="D19" s="257">
        <f t="shared" si="1"/>
        <v>9268</v>
      </c>
      <c r="E19" s="257">
        <v>33602</v>
      </c>
      <c r="F19" s="257">
        <v>638</v>
      </c>
      <c r="G19" s="257">
        <f t="shared" si="2"/>
        <v>34240</v>
      </c>
      <c r="H19" s="257">
        <f t="shared" si="3"/>
        <v>39477</v>
      </c>
      <c r="I19" s="257">
        <f t="shared" si="0"/>
        <v>4031</v>
      </c>
      <c r="J19" s="257">
        <f t="shared" si="0"/>
        <v>43508</v>
      </c>
      <c r="K19"/>
      <c r="L19"/>
      <c r="M19"/>
      <c r="N19"/>
      <c r="O19"/>
      <c r="P19"/>
      <c r="Q19"/>
      <c r="R19"/>
      <c r="S19"/>
      <c r="T19"/>
      <c r="U19"/>
      <c r="V19"/>
      <c r="W19"/>
      <c r="X19"/>
      <c r="Y19"/>
      <c r="Z19"/>
    </row>
    <row r="20" spans="1:26" ht="24" customHeight="1">
      <c r="A20" s="261" t="s">
        <v>26</v>
      </c>
      <c r="B20" s="246">
        <v>8263</v>
      </c>
      <c r="C20" s="246">
        <v>5563</v>
      </c>
      <c r="D20" s="246">
        <f t="shared" si="1"/>
        <v>13826</v>
      </c>
      <c r="E20" s="246">
        <v>53711</v>
      </c>
      <c r="F20" s="246">
        <v>1330</v>
      </c>
      <c r="G20" s="246">
        <f t="shared" si="2"/>
        <v>55041</v>
      </c>
      <c r="H20" s="246">
        <f t="shared" si="3"/>
        <v>61974</v>
      </c>
      <c r="I20" s="246">
        <f t="shared" si="0"/>
        <v>6893</v>
      </c>
      <c r="J20" s="246">
        <f t="shared" si="0"/>
        <v>68867</v>
      </c>
      <c r="K20"/>
      <c r="L20"/>
      <c r="M20"/>
      <c r="N20"/>
      <c r="O20"/>
      <c r="P20"/>
      <c r="Q20"/>
      <c r="R20"/>
      <c r="S20"/>
      <c r="T20"/>
      <c r="U20"/>
      <c r="V20"/>
      <c r="W20"/>
      <c r="X20"/>
      <c r="Y20"/>
      <c r="Z20"/>
    </row>
    <row r="21" spans="1:26" ht="24" customHeight="1">
      <c r="A21" s="52" t="s">
        <v>2</v>
      </c>
      <c r="B21" s="42">
        <f>SUM(B8:B20)</f>
        <v>1620404</v>
      </c>
      <c r="C21" s="42">
        <f t="shared" ref="C21:J21" si="4">SUM(C8:C20)</f>
        <v>1010800</v>
      </c>
      <c r="D21" s="42">
        <f t="shared" si="4"/>
        <v>2631204</v>
      </c>
      <c r="E21" s="42">
        <f t="shared" si="4"/>
        <v>7515184</v>
      </c>
      <c r="F21" s="42">
        <f t="shared" si="4"/>
        <v>348698</v>
      </c>
      <c r="G21" s="42">
        <f t="shared" si="4"/>
        <v>7863882</v>
      </c>
      <c r="H21" s="42">
        <f t="shared" si="4"/>
        <v>9135588</v>
      </c>
      <c r="I21" s="42">
        <f t="shared" si="4"/>
        <v>1359498</v>
      </c>
      <c r="J21" s="42">
        <f t="shared" si="4"/>
        <v>10495086</v>
      </c>
      <c r="K21"/>
      <c r="L21"/>
      <c r="M21"/>
      <c r="N21"/>
      <c r="O21"/>
      <c r="P21"/>
      <c r="Q21"/>
      <c r="R21"/>
      <c r="S21"/>
      <c r="T21"/>
      <c r="U21"/>
      <c r="V21"/>
      <c r="W21"/>
      <c r="X21"/>
      <c r="Y21"/>
      <c r="Z21"/>
    </row>
    <row r="22" spans="1:26" ht="16.8">
      <c r="A22" s="250" t="s">
        <v>54</v>
      </c>
      <c r="B22" s="252"/>
      <c r="C22" s="251"/>
      <c r="D22" s="263"/>
      <c r="E22" s="264"/>
      <c r="F22" s="264"/>
      <c r="G22" s="264"/>
      <c r="H22" s="264"/>
      <c r="I22" s="264"/>
      <c r="J22" s="264"/>
      <c r="K22"/>
      <c r="L22"/>
      <c r="M22"/>
      <c r="N22"/>
      <c r="O22"/>
      <c r="P22"/>
      <c r="Q22"/>
      <c r="R22"/>
      <c r="S22"/>
      <c r="T22"/>
      <c r="U22"/>
      <c r="V22"/>
      <c r="W22"/>
      <c r="X22"/>
      <c r="Y22"/>
      <c r="Z22"/>
    </row>
    <row r="23" spans="1:26" ht="16.8">
      <c r="A23" s="250" t="s">
        <v>39</v>
      </c>
      <c r="B23" s="251"/>
      <c r="C23" s="252"/>
      <c r="D23" s="252"/>
      <c r="E23" s="251"/>
      <c r="F23" s="251"/>
      <c r="G23" s="251"/>
      <c r="H23" s="251"/>
      <c r="I23" s="258"/>
      <c r="J23" s="251"/>
      <c r="K23"/>
      <c r="L23"/>
      <c r="M23"/>
      <c r="N23"/>
      <c r="O23"/>
      <c r="P23"/>
      <c r="Q23"/>
      <c r="R23"/>
      <c r="S23"/>
      <c r="T23"/>
      <c r="U23"/>
      <c r="V23"/>
      <c r="W23"/>
      <c r="X23"/>
      <c r="Y23"/>
      <c r="Z23"/>
    </row>
    <row r="24" spans="1:26" s="260" customFormat="1">
      <c r="A24" s="253" t="s">
        <v>281</v>
      </c>
      <c r="B24" s="259"/>
      <c r="C24" s="259"/>
      <c r="D24" s="259"/>
      <c r="E24" s="259"/>
      <c r="F24" s="259"/>
      <c r="G24" s="259"/>
      <c r="H24" s="259"/>
      <c r="I24" s="259"/>
      <c r="J24" s="259"/>
    </row>
    <row r="25" spans="1:26">
      <c r="B25" s="254"/>
      <c r="C25" s="254"/>
      <c r="D25" s="254"/>
      <c r="E25" s="254"/>
      <c r="F25" s="254"/>
      <c r="G25" s="254"/>
      <c r="H25" s="254"/>
      <c r="I25" s="254"/>
      <c r="J25" s="254"/>
      <c r="K25"/>
      <c r="L25"/>
      <c r="M25"/>
      <c r="N25"/>
      <c r="O25"/>
      <c r="P25"/>
      <c r="Q25"/>
      <c r="R25"/>
      <c r="S25"/>
      <c r="T25"/>
      <c r="U25"/>
      <c r="V25"/>
      <c r="W25"/>
      <c r="X25"/>
      <c r="Y25"/>
      <c r="Z25"/>
    </row>
    <row r="26" spans="1:26">
      <c r="K26"/>
      <c r="L26"/>
      <c r="M26"/>
      <c r="N26"/>
      <c r="O26"/>
      <c r="P26"/>
      <c r="Q26"/>
      <c r="R26"/>
      <c r="S26"/>
      <c r="T26"/>
      <c r="U26"/>
      <c r="V26"/>
      <c r="W26"/>
      <c r="X26"/>
      <c r="Y26"/>
      <c r="Z26"/>
    </row>
    <row r="42" spans="2:10">
      <c r="B42" s="254"/>
      <c r="C42" s="254"/>
      <c r="D42" s="254"/>
      <c r="E42" s="254"/>
      <c r="F42" s="254"/>
      <c r="G42" s="254"/>
      <c r="H42" s="254"/>
      <c r="I42" s="254"/>
      <c r="J42" s="254"/>
    </row>
    <row r="43" spans="2:10">
      <c r="B43" s="254"/>
      <c r="C43" s="254"/>
      <c r="D43" s="254"/>
      <c r="E43" s="254"/>
      <c r="F43" s="254"/>
      <c r="G43" s="254"/>
      <c r="H43" s="254"/>
      <c r="I43" s="254"/>
      <c r="J43" s="254"/>
    </row>
    <row r="44" spans="2:10">
      <c r="B44" s="254"/>
      <c r="C44" s="254"/>
      <c r="D44" s="254"/>
      <c r="E44" s="254"/>
      <c r="F44" s="254"/>
      <c r="G44" s="254"/>
      <c r="H44" s="254"/>
      <c r="I44" s="254"/>
      <c r="J44" s="254"/>
    </row>
    <row r="45" spans="2:10">
      <c r="B45" s="254"/>
      <c r="C45" s="254"/>
      <c r="D45" s="254"/>
      <c r="E45" s="254"/>
      <c r="F45" s="254"/>
      <c r="G45" s="254"/>
      <c r="H45" s="254"/>
      <c r="I45" s="254"/>
      <c r="J45" s="254"/>
    </row>
    <row r="46" spans="2:10">
      <c r="B46" s="254"/>
      <c r="C46" s="254"/>
      <c r="D46" s="254"/>
      <c r="E46" s="254"/>
      <c r="F46" s="254"/>
      <c r="G46" s="254"/>
      <c r="H46" s="254"/>
      <c r="I46" s="254"/>
      <c r="J46" s="254"/>
    </row>
    <row r="47" spans="2:10">
      <c r="B47" s="254"/>
      <c r="C47" s="254"/>
      <c r="D47" s="254"/>
      <c r="E47" s="254"/>
      <c r="F47" s="254"/>
      <c r="G47" s="254"/>
      <c r="H47" s="254"/>
      <c r="I47" s="254"/>
      <c r="J47" s="254"/>
    </row>
    <row r="48" spans="2:10">
      <c r="B48" s="254"/>
      <c r="C48" s="254"/>
      <c r="D48" s="254"/>
      <c r="E48" s="254"/>
      <c r="F48" s="254"/>
      <c r="G48" s="254"/>
      <c r="H48" s="254"/>
      <c r="I48" s="254"/>
      <c r="J48" s="254"/>
    </row>
    <row r="49" spans="2:10">
      <c r="B49" s="254"/>
      <c r="C49" s="254"/>
      <c r="D49" s="254"/>
      <c r="E49" s="254"/>
      <c r="F49" s="254"/>
      <c r="G49" s="254"/>
      <c r="H49" s="254"/>
      <c r="I49" s="254"/>
      <c r="J49" s="254"/>
    </row>
    <row r="50" spans="2:10">
      <c r="B50" s="254"/>
      <c r="C50" s="254"/>
      <c r="D50" s="254"/>
      <c r="E50" s="254"/>
      <c r="F50" s="254"/>
      <c r="G50" s="254"/>
      <c r="H50" s="254"/>
      <c r="I50" s="254"/>
      <c r="J50" s="254"/>
    </row>
    <row r="51" spans="2:10">
      <c r="B51" s="254"/>
      <c r="C51" s="254"/>
      <c r="D51" s="254"/>
      <c r="E51" s="254"/>
      <c r="F51" s="254"/>
      <c r="G51" s="254"/>
      <c r="H51" s="254"/>
      <c r="I51" s="254"/>
      <c r="J51" s="254"/>
    </row>
    <row r="52" spans="2:10">
      <c r="B52" s="254"/>
      <c r="C52" s="254"/>
      <c r="D52" s="254"/>
      <c r="E52" s="254"/>
      <c r="F52" s="254"/>
      <c r="G52" s="254"/>
      <c r="H52" s="254"/>
      <c r="I52" s="254"/>
      <c r="J52" s="254"/>
    </row>
    <row r="53" spans="2:10">
      <c r="B53" s="254"/>
      <c r="C53" s="254"/>
      <c r="D53" s="254"/>
      <c r="E53" s="254"/>
      <c r="F53" s="254"/>
      <c r="G53" s="254"/>
      <c r="H53" s="254"/>
      <c r="I53" s="254"/>
      <c r="J53" s="254"/>
    </row>
    <row r="54" spans="2:10">
      <c r="B54" s="254"/>
      <c r="C54" s="254"/>
      <c r="D54" s="254"/>
      <c r="E54" s="254"/>
      <c r="F54" s="254"/>
      <c r="G54" s="254"/>
      <c r="H54" s="254"/>
      <c r="I54" s="254"/>
      <c r="J54" s="254"/>
    </row>
    <row r="55" spans="2:10">
      <c r="B55" s="254"/>
      <c r="C55" s="254"/>
      <c r="D55" s="254"/>
      <c r="E55" s="254"/>
      <c r="F55" s="254"/>
      <c r="G55" s="254"/>
      <c r="H55" s="254"/>
      <c r="I55" s="254"/>
      <c r="J55" s="254"/>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7A0-D20E-440B-A318-22E73772E127}">
  <sheetPr>
    <tabColor rgb="FF002060"/>
  </sheetPr>
  <dimension ref="A1:AE44"/>
  <sheetViews>
    <sheetView showGridLines="0" view="pageBreakPreview" zoomScale="70" zoomScaleNormal="70" zoomScaleSheetLayoutView="70" workbookViewId="0">
      <selection activeCell="A24" sqref="A24:XFD24"/>
    </sheetView>
  </sheetViews>
  <sheetFormatPr defaultColWidth="8.77734375" defaultRowHeight="14.4"/>
  <cols>
    <col min="1" max="1" width="53.77734375" style="55" customWidth="1"/>
    <col min="2" max="8" width="12.109375" style="55" customWidth="1"/>
    <col min="9" max="9" width="14.109375" style="55" customWidth="1"/>
    <col min="10" max="10" width="16.109375" style="55" customWidth="1"/>
    <col min="11" max="11" width="14.5546875" style="61" customWidth="1"/>
    <col min="12" max="12" width="14.5546875" style="55" customWidth="1"/>
    <col min="13" max="13" width="8.5546875" style="55" bestFit="1" customWidth="1"/>
    <col min="14" max="16384" width="8.77734375" style="55"/>
  </cols>
  <sheetData>
    <row r="1" spans="1:31">
      <c r="A1" s="388" t="s">
        <v>279</v>
      </c>
      <c r="B1" s="388"/>
      <c r="C1" s="54"/>
      <c r="K1" s="55"/>
    </row>
    <row r="2" spans="1:31" s="56" customFormat="1">
      <c r="A2" s="388"/>
      <c r="B2" s="388"/>
      <c r="C2" s="54"/>
      <c r="K2" s="55"/>
      <c r="L2" s="55"/>
      <c r="M2" s="55"/>
      <c r="N2" s="55"/>
      <c r="O2" s="55"/>
      <c r="P2" s="55"/>
      <c r="Q2" s="55"/>
      <c r="R2" s="55"/>
      <c r="S2" s="55"/>
      <c r="T2" s="55"/>
      <c r="U2" s="55"/>
      <c r="V2" s="55"/>
      <c r="W2" s="55"/>
      <c r="X2" s="55"/>
      <c r="Y2" s="55"/>
      <c r="Z2" s="55"/>
      <c r="AA2" s="55"/>
      <c r="AB2" s="55"/>
      <c r="AC2" s="55"/>
      <c r="AD2" s="55"/>
      <c r="AE2" s="55"/>
    </row>
    <row r="3" spans="1:31" s="56" customFormat="1">
      <c r="A3" s="57"/>
      <c r="B3" s="57"/>
      <c r="C3" s="57"/>
      <c r="K3" s="55"/>
      <c r="L3" s="55"/>
      <c r="M3" s="55"/>
      <c r="N3" s="55"/>
      <c r="O3" s="55"/>
      <c r="P3" s="55"/>
      <c r="Q3" s="55"/>
      <c r="R3" s="55"/>
      <c r="S3" s="55"/>
      <c r="T3" s="55"/>
      <c r="U3" s="55"/>
      <c r="V3" s="55"/>
      <c r="W3" s="55"/>
      <c r="X3" s="55"/>
      <c r="Y3" s="55"/>
      <c r="Z3" s="55"/>
      <c r="AA3" s="55"/>
      <c r="AB3" s="55"/>
      <c r="AC3" s="55"/>
      <c r="AD3" s="55"/>
      <c r="AE3" s="55"/>
    </row>
    <row r="4" spans="1:31" ht="15">
      <c r="A4" s="389" t="s">
        <v>197</v>
      </c>
      <c r="B4" s="389"/>
      <c r="C4" s="389"/>
      <c r="D4" s="389"/>
      <c r="E4" s="389"/>
      <c r="F4" s="389"/>
      <c r="G4" s="389"/>
      <c r="H4" s="389"/>
      <c r="I4" s="389"/>
      <c r="J4" s="389"/>
      <c r="K4" s="58"/>
    </row>
    <row r="5" spans="1:31">
      <c r="A5" s="59" t="s">
        <v>210</v>
      </c>
      <c r="B5" s="60"/>
      <c r="C5" s="60"/>
      <c r="D5" s="60"/>
      <c r="E5" s="60"/>
      <c r="F5" s="60"/>
      <c r="G5" s="60"/>
      <c r="H5" s="60"/>
      <c r="I5" s="60"/>
      <c r="J5" s="60"/>
    </row>
    <row r="6" spans="1:31" ht="15">
      <c r="A6" s="371" t="s">
        <v>211</v>
      </c>
      <c r="B6" s="371" t="s">
        <v>0</v>
      </c>
      <c r="C6" s="371"/>
      <c r="D6" s="371"/>
      <c r="E6" s="371" t="s">
        <v>1</v>
      </c>
      <c r="F6" s="371"/>
      <c r="G6" s="371"/>
      <c r="H6" s="371" t="s">
        <v>2</v>
      </c>
      <c r="I6" s="371"/>
      <c r="J6" s="371"/>
      <c r="K6" s="55"/>
    </row>
    <row r="7" spans="1:31" ht="15">
      <c r="A7" s="371"/>
      <c r="B7" s="52" t="s">
        <v>27</v>
      </c>
      <c r="C7" s="52" t="s">
        <v>28</v>
      </c>
      <c r="D7" s="52" t="s">
        <v>2</v>
      </c>
      <c r="E7" s="52" t="s">
        <v>27</v>
      </c>
      <c r="F7" s="52" t="s">
        <v>28</v>
      </c>
      <c r="G7" s="52" t="s">
        <v>2</v>
      </c>
      <c r="H7" s="52" t="s">
        <v>27</v>
      </c>
      <c r="I7" s="52" t="s">
        <v>28</v>
      </c>
      <c r="J7" s="52" t="s">
        <v>2</v>
      </c>
      <c r="K7" s="55"/>
    </row>
    <row r="8" spans="1:31" ht="15">
      <c r="A8" s="62" t="s">
        <v>212</v>
      </c>
      <c r="B8" s="63">
        <v>154921</v>
      </c>
      <c r="C8" s="63">
        <v>71399</v>
      </c>
      <c r="D8" s="63">
        <f t="shared" ref="D8:D17" si="0">SUM(B8:C8)</f>
        <v>226320</v>
      </c>
      <c r="E8" s="63">
        <v>84716</v>
      </c>
      <c r="F8" s="63">
        <v>3488</v>
      </c>
      <c r="G8" s="63">
        <f t="shared" ref="G8:G17" si="1">SUM(E8:F8)</f>
        <v>88204</v>
      </c>
      <c r="H8" s="63">
        <f>B8+E8</f>
        <v>239637</v>
      </c>
      <c r="I8" s="63">
        <f>C8+F8</f>
        <v>74887</v>
      </c>
      <c r="J8" s="63">
        <f t="shared" ref="J8:J17" si="2">SUM(H8:I8)</f>
        <v>314524</v>
      </c>
      <c r="K8" s="55"/>
    </row>
    <row r="9" spans="1:31" ht="15">
      <c r="A9" s="64" t="s">
        <v>213</v>
      </c>
      <c r="B9" s="65">
        <v>387673</v>
      </c>
      <c r="C9" s="65">
        <v>347016</v>
      </c>
      <c r="D9" s="65">
        <f t="shared" si="0"/>
        <v>734689</v>
      </c>
      <c r="E9" s="65">
        <v>526132</v>
      </c>
      <c r="F9" s="65">
        <v>109906</v>
      </c>
      <c r="G9" s="65">
        <f t="shared" si="1"/>
        <v>636038</v>
      </c>
      <c r="H9" s="65">
        <f t="shared" ref="H9:I17" si="3">B9+E9</f>
        <v>913805</v>
      </c>
      <c r="I9" s="65">
        <f t="shared" si="3"/>
        <v>456922</v>
      </c>
      <c r="J9" s="65">
        <f t="shared" si="2"/>
        <v>1370727</v>
      </c>
      <c r="K9" s="55"/>
    </row>
    <row r="10" spans="1:31" ht="15">
      <c r="A10" s="62" t="s">
        <v>214</v>
      </c>
      <c r="B10" s="63">
        <v>289618</v>
      </c>
      <c r="C10" s="63">
        <v>148891</v>
      </c>
      <c r="D10" s="63">
        <f t="shared" si="0"/>
        <v>438509</v>
      </c>
      <c r="E10" s="63">
        <v>497138</v>
      </c>
      <c r="F10" s="63">
        <v>27297</v>
      </c>
      <c r="G10" s="63">
        <f t="shared" si="1"/>
        <v>524435</v>
      </c>
      <c r="H10" s="63">
        <f t="shared" si="3"/>
        <v>786756</v>
      </c>
      <c r="I10" s="63">
        <f t="shared" si="3"/>
        <v>176188</v>
      </c>
      <c r="J10" s="63">
        <f t="shared" si="2"/>
        <v>962944</v>
      </c>
      <c r="K10" s="55"/>
    </row>
    <row r="11" spans="1:31" ht="15">
      <c r="A11" s="64" t="s">
        <v>215</v>
      </c>
      <c r="B11" s="65">
        <v>260351</v>
      </c>
      <c r="C11" s="65">
        <v>270310</v>
      </c>
      <c r="D11" s="65">
        <f t="shared" si="0"/>
        <v>530661</v>
      </c>
      <c r="E11" s="65">
        <v>43291</v>
      </c>
      <c r="F11" s="65">
        <v>5473</v>
      </c>
      <c r="G11" s="65">
        <f t="shared" si="1"/>
        <v>48764</v>
      </c>
      <c r="H11" s="65">
        <f t="shared" si="3"/>
        <v>303642</v>
      </c>
      <c r="I11" s="65">
        <f t="shared" si="3"/>
        <v>275783</v>
      </c>
      <c r="J11" s="65">
        <f t="shared" si="2"/>
        <v>579425</v>
      </c>
      <c r="K11" s="55"/>
    </row>
    <row r="12" spans="1:31" ht="15">
      <c r="A12" s="62" t="s">
        <v>216</v>
      </c>
      <c r="B12" s="63">
        <v>228113</v>
      </c>
      <c r="C12" s="63">
        <v>111576</v>
      </c>
      <c r="D12" s="63">
        <f t="shared" si="0"/>
        <v>339689</v>
      </c>
      <c r="E12" s="63">
        <v>461817</v>
      </c>
      <c r="F12" s="63">
        <v>19438</v>
      </c>
      <c r="G12" s="63">
        <f t="shared" si="1"/>
        <v>481255</v>
      </c>
      <c r="H12" s="63">
        <f t="shared" si="3"/>
        <v>689930</v>
      </c>
      <c r="I12" s="63">
        <f t="shared" si="3"/>
        <v>131014</v>
      </c>
      <c r="J12" s="63">
        <f t="shared" si="2"/>
        <v>820944</v>
      </c>
      <c r="K12" s="55"/>
    </row>
    <row r="13" spans="1:31" ht="15">
      <c r="A13" s="64" t="s">
        <v>217</v>
      </c>
      <c r="B13" s="65">
        <v>1419</v>
      </c>
      <c r="C13" s="65">
        <v>178</v>
      </c>
      <c r="D13" s="65">
        <f t="shared" si="0"/>
        <v>1597</v>
      </c>
      <c r="E13" s="65">
        <v>30927</v>
      </c>
      <c r="F13" s="65">
        <v>14</v>
      </c>
      <c r="G13" s="65">
        <f t="shared" si="1"/>
        <v>30941</v>
      </c>
      <c r="H13" s="65">
        <f t="shared" si="3"/>
        <v>32346</v>
      </c>
      <c r="I13" s="65">
        <f t="shared" si="3"/>
        <v>192</v>
      </c>
      <c r="J13" s="65">
        <f t="shared" si="2"/>
        <v>32538</v>
      </c>
      <c r="K13" s="55"/>
    </row>
    <row r="14" spans="1:31" ht="15">
      <c r="A14" s="62" t="s">
        <v>218</v>
      </c>
      <c r="B14" s="63">
        <v>42707</v>
      </c>
      <c r="C14" s="63">
        <v>5617</v>
      </c>
      <c r="D14" s="63">
        <f t="shared" si="0"/>
        <v>48324</v>
      </c>
      <c r="E14" s="63">
        <v>1108056</v>
      </c>
      <c r="F14" s="63">
        <v>4536</v>
      </c>
      <c r="G14" s="63">
        <f t="shared" si="1"/>
        <v>1112592</v>
      </c>
      <c r="H14" s="63">
        <f t="shared" si="3"/>
        <v>1150763</v>
      </c>
      <c r="I14" s="63">
        <f t="shared" si="3"/>
        <v>10153</v>
      </c>
      <c r="J14" s="63">
        <f t="shared" si="2"/>
        <v>1160916</v>
      </c>
      <c r="K14" s="55"/>
    </row>
    <row r="15" spans="1:31" ht="15">
      <c r="A15" s="64" t="s">
        <v>219</v>
      </c>
      <c r="B15" s="65">
        <v>74268</v>
      </c>
      <c r="C15" s="65">
        <v>4345</v>
      </c>
      <c r="D15" s="65">
        <f t="shared" si="0"/>
        <v>78613</v>
      </c>
      <c r="E15" s="65">
        <v>959365</v>
      </c>
      <c r="F15" s="65">
        <v>745</v>
      </c>
      <c r="G15" s="65">
        <f t="shared" si="1"/>
        <v>960110</v>
      </c>
      <c r="H15" s="65">
        <f t="shared" si="3"/>
        <v>1033633</v>
      </c>
      <c r="I15" s="65">
        <f t="shared" si="3"/>
        <v>5090</v>
      </c>
      <c r="J15" s="65">
        <f t="shared" si="2"/>
        <v>1038723</v>
      </c>
      <c r="K15" s="55"/>
    </row>
    <row r="16" spans="1:31" ht="15">
      <c r="A16" s="62" t="s">
        <v>220</v>
      </c>
      <c r="B16" s="63">
        <v>101951</v>
      </c>
      <c r="C16" s="63">
        <v>37801</v>
      </c>
      <c r="D16" s="63">
        <f t="shared" si="0"/>
        <v>139752</v>
      </c>
      <c r="E16" s="63">
        <v>3748946</v>
      </c>
      <c r="F16" s="63">
        <v>177364</v>
      </c>
      <c r="G16" s="63">
        <f t="shared" si="1"/>
        <v>3926310</v>
      </c>
      <c r="H16" s="63">
        <f t="shared" si="3"/>
        <v>3850897</v>
      </c>
      <c r="I16" s="63">
        <f t="shared" si="3"/>
        <v>215165</v>
      </c>
      <c r="J16" s="63">
        <f t="shared" si="2"/>
        <v>4066062</v>
      </c>
      <c r="K16" s="55"/>
    </row>
    <row r="17" spans="1:11" ht="15">
      <c r="A17" s="64" t="s">
        <v>221</v>
      </c>
      <c r="B17" s="65">
        <v>79383</v>
      </c>
      <c r="C17" s="65">
        <v>13667</v>
      </c>
      <c r="D17" s="65">
        <f t="shared" si="0"/>
        <v>93050</v>
      </c>
      <c r="E17" s="65">
        <v>54796</v>
      </c>
      <c r="F17" s="65">
        <v>437</v>
      </c>
      <c r="G17" s="65">
        <f t="shared" si="1"/>
        <v>55233</v>
      </c>
      <c r="H17" s="65">
        <f t="shared" si="3"/>
        <v>134179</v>
      </c>
      <c r="I17" s="65">
        <f t="shared" si="3"/>
        <v>14104</v>
      </c>
      <c r="J17" s="65">
        <f t="shared" si="2"/>
        <v>148283</v>
      </c>
      <c r="K17" s="55"/>
    </row>
    <row r="18" spans="1:11" ht="15">
      <c r="A18" s="52" t="s">
        <v>55</v>
      </c>
      <c r="B18" s="40">
        <f>SUM(B8:B17)</f>
        <v>1620404</v>
      </c>
      <c r="C18" s="40">
        <f t="shared" ref="C18:J18" si="4">SUM(C8:C17)</f>
        <v>1010800</v>
      </c>
      <c r="D18" s="40">
        <f t="shared" si="4"/>
        <v>2631204</v>
      </c>
      <c r="E18" s="40">
        <f t="shared" si="4"/>
        <v>7515184</v>
      </c>
      <c r="F18" s="40">
        <f t="shared" si="4"/>
        <v>348698</v>
      </c>
      <c r="G18" s="40">
        <f t="shared" si="4"/>
        <v>7863882</v>
      </c>
      <c r="H18" s="40">
        <f t="shared" si="4"/>
        <v>9135588</v>
      </c>
      <c r="I18" s="40">
        <f t="shared" si="4"/>
        <v>1359498</v>
      </c>
      <c r="J18" s="40">
        <f t="shared" si="4"/>
        <v>10495086</v>
      </c>
      <c r="K18" s="55"/>
    </row>
    <row r="19" spans="1:11" ht="16.8">
      <c r="A19" s="66" t="s">
        <v>56</v>
      </c>
      <c r="B19" s="144"/>
      <c r="C19" s="145"/>
      <c r="D19" s="145"/>
      <c r="E19" s="146"/>
      <c r="F19" s="145"/>
      <c r="G19" s="145"/>
      <c r="H19" s="145"/>
      <c r="I19" s="145"/>
      <c r="J19" s="147"/>
      <c r="K19" s="55"/>
    </row>
    <row r="20" spans="1:11" ht="16.8">
      <c r="A20" s="66" t="s">
        <v>39</v>
      </c>
      <c r="B20" s="67"/>
      <c r="C20" s="67"/>
      <c r="D20" s="67"/>
      <c r="E20" s="68"/>
      <c r="F20" s="68"/>
      <c r="G20" s="68"/>
      <c r="H20" s="68"/>
      <c r="I20" s="68"/>
      <c r="J20" s="68"/>
      <c r="K20" s="55"/>
    </row>
    <row r="21" spans="1:11" ht="16.8">
      <c r="A21" s="66" t="s">
        <v>222</v>
      </c>
      <c r="B21" s="67"/>
      <c r="C21" s="67"/>
      <c r="D21" s="67"/>
      <c r="E21" s="67"/>
      <c r="F21" s="67"/>
      <c r="G21" s="67"/>
      <c r="K21" s="55"/>
    </row>
    <row r="22" spans="1:11" ht="14.55" customHeight="1">
      <c r="A22" s="150" t="s">
        <v>256</v>
      </c>
    </row>
    <row r="23" spans="1:11" s="218" customFormat="1">
      <c r="A23" s="222" t="s">
        <v>281</v>
      </c>
      <c r="B23" s="217"/>
      <c r="C23" s="217"/>
      <c r="D23" s="217"/>
      <c r="E23" s="217"/>
      <c r="F23" s="217"/>
      <c r="G23" s="217"/>
      <c r="H23" s="217"/>
      <c r="I23" s="217"/>
      <c r="J23" s="217"/>
    </row>
    <row r="24" spans="1:11">
      <c r="B24" s="69"/>
      <c r="C24" s="69"/>
      <c r="D24" s="69"/>
      <c r="E24" s="69"/>
      <c r="F24" s="69"/>
      <c r="G24" s="69"/>
      <c r="H24" s="69"/>
      <c r="I24" s="69"/>
      <c r="J24" s="69"/>
    </row>
    <row r="34" spans="2:10">
      <c r="B34" s="69"/>
      <c r="C34" s="69"/>
      <c r="D34" s="69"/>
      <c r="E34" s="69"/>
      <c r="F34" s="69"/>
      <c r="G34" s="69"/>
      <c r="H34" s="69"/>
      <c r="I34" s="69"/>
      <c r="J34" s="69"/>
    </row>
    <row r="35" spans="2:10">
      <c r="B35" s="69"/>
      <c r="C35" s="69"/>
      <c r="D35" s="69"/>
      <c r="E35" s="69"/>
      <c r="F35" s="69"/>
      <c r="G35" s="69"/>
      <c r="H35" s="69"/>
      <c r="I35" s="69"/>
      <c r="J35" s="69"/>
    </row>
    <row r="36" spans="2:10">
      <c r="B36" s="69"/>
      <c r="C36" s="69"/>
      <c r="D36" s="69"/>
      <c r="E36" s="69"/>
      <c r="F36" s="69"/>
      <c r="G36" s="69"/>
      <c r="H36" s="69"/>
      <c r="I36" s="69"/>
      <c r="J36" s="69"/>
    </row>
    <row r="37" spans="2:10">
      <c r="B37" s="69"/>
      <c r="C37" s="69"/>
      <c r="D37" s="69"/>
      <c r="E37" s="69"/>
      <c r="F37" s="69"/>
      <c r="G37" s="69"/>
      <c r="H37" s="69"/>
      <c r="I37" s="69"/>
      <c r="J37" s="69"/>
    </row>
    <row r="38" spans="2:10">
      <c r="B38" s="69"/>
      <c r="C38" s="69"/>
      <c r="D38" s="69"/>
      <c r="E38" s="69"/>
      <c r="F38" s="69"/>
      <c r="G38" s="69"/>
      <c r="H38" s="69"/>
      <c r="I38" s="69"/>
      <c r="J38" s="69"/>
    </row>
    <row r="39" spans="2:10">
      <c r="B39" s="69"/>
      <c r="C39" s="69"/>
      <c r="D39" s="69"/>
      <c r="E39" s="69"/>
      <c r="F39" s="69"/>
      <c r="G39" s="69"/>
      <c r="H39" s="69"/>
      <c r="I39" s="69"/>
      <c r="J39" s="69"/>
    </row>
    <row r="40" spans="2:10">
      <c r="B40" s="69"/>
      <c r="C40" s="69"/>
      <c r="D40" s="69"/>
      <c r="E40" s="69"/>
      <c r="F40" s="69"/>
      <c r="G40" s="69"/>
      <c r="H40" s="69"/>
      <c r="I40" s="69"/>
      <c r="J40" s="69"/>
    </row>
    <row r="41" spans="2:10">
      <c r="B41" s="69"/>
      <c r="C41" s="69"/>
      <c r="D41" s="69"/>
      <c r="E41" s="69"/>
      <c r="F41" s="69"/>
      <c r="G41" s="69"/>
      <c r="H41" s="69"/>
      <c r="I41" s="69"/>
      <c r="J41" s="69"/>
    </row>
    <row r="42" spans="2:10">
      <c r="B42" s="69"/>
      <c r="C42" s="69"/>
      <c r="D42" s="69"/>
      <c r="E42" s="69"/>
      <c r="F42" s="69"/>
      <c r="G42" s="69"/>
      <c r="H42" s="69"/>
      <c r="I42" s="69"/>
      <c r="J42" s="69"/>
    </row>
    <row r="43" spans="2:10">
      <c r="B43" s="69"/>
      <c r="C43" s="69"/>
      <c r="D43" s="69"/>
      <c r="E43" s="69"/>
      <c r="F43" s="69"/>
      <c r="G43" s="69"/>
      <c r="H43" s="69"/>
      <c r="I43" s="69"/>
      <c r="J43" s="69"/>
    </row>
    <row r="44" spans="2:10">
      <c r="B44" s="69"/>
      <c r="C44" s="69"/>
      <c r="D44" s="69"/>
      <c r="E44" s="69"/>
      <c r="F44" s="69"/>
      <c r="G44" s="69"/>
      <c r="H44" s="69"/>
      <c r="I44" s="69"/>
      <c r="J44" s="69"/>
    </row>
  </sheetData>
  <mergeCells count="6">
    <mergeCell ref="A1:B2"/>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D81DD-B78F-4133-B3C7-848F43E75736}">
  <sheetPr>
    <tabColor rgb="FF002060"/>
  </sheetPr>
  <dimension ref="A1:P53"/>
  <sheetViews>
    <sheetView showGridLines="0" view="pageBreakPreview" zoomScale="70" zoomScaleNormal="40" zoomScaleSheetLayoutView="70" workbookViewId="0">
      <selection activeCell="A26" sqref="A26:XFD26"/>
    </sheetView>
  </sheetViews>
  <sheetFormatPr defaultColWidth="8.77734375" defaultRowHeight="18"/>
  <cols>
    <col min="1" max="1" width="25.44140625" style="73" customWidth="1"/>
    <col min="2" max="3" width="15.44140625" style="94" customWidth="1"/>
    <col min="4" max="5" width="17.5546875" style="94" customWidth="1"/>
    <col min="6" max="6" width="15.44140625" style="94" customWidth="1"/>
    <col min="7" max="9" width="17.77734375" style="94" customWidth="1"/>
    <col min="10" max="11" width="15.44140625" style="94" customWidth="1"/>
    <col min="12" max="12" width="14" style="94" customWidth="1"/>
    <col min="13" max="14" width="8.77734375" style="94"/>
    <col min="15" max="15" width="14.44140625" style="94" bestFit="1" customWidth="1"/>
    <col min="16" max="16" width="8.77734375" style="94"/>
    <col min="17" max="16384" width="8.77734375" style="73"/>
  </cols>
  <sheetData>
    <row r="1" spans="1:16" ht="14.4">
      <c r="A1" s="70" t="s">
        <v>279</v>
      </c>
      <c r="B1" s="71"/>
      <c r="C1" s="72"/>
      <c r="D1" s="73"/>
      <c r="E1" s="73"/>
      <c r="F1" s="73"/>
      <c r="G1" s="73"/>
      <c r="H1" s="73"/>
      <c r="I1" s="73"/>
      <c r="J1" s="73"/>
      <c r="K1" s="73"/>
      <c r="L1" s="73"/>
      <c r="M1" s="73"/>
      <c r="N1" s="73"/>
      <c r="O1" s="73"/>
      <c r="P1" s="73"/>
    </row>
    <row r="2" spans="1:16" ht="14.4">
      <c r="A2" s="71"/>
      <c r="B2" s="71"/>
      <c r="C2" s="72"/>
      <c r="D2" s="74"/>
      <c r="E2" s="74"/>
      <c r="F2" s="74"/>
      <c r="G2" s="74"/>
      <c r="H2" s="74"/>
      <c r="I2" s="74"/>
      <c r="J2" s="74"/>
      <c r="K2" s="73"/>
      <c r="L2" s="73"/>
      <c r="M2" s="73"/>
      <c r="N2" s="73"/>
      <c r="O2" s="73"/>
      <c r="P2" s="73"/>
    </row>
    <row r="3" spans="1:16" ht="14.4">
      <c r="A3" s="75"/>
      <c r="B3" s="75"/>
      <c r="C3" s="75"/>
      <c r="D3" s="74"/>
      <c r="E3" s="74"/>
      <c r="F3" s="74"/>
      <c r="G3" s="74"/>
      <c r="H3" s="74"/>
      <c r="I3" s="74"/>
      <c r="J3" s="74"/>
      <c r="K3" s="73"/>
      <c r="L3" s="73"/>
      <c r="M3" s="73"/>
      <c r="N3" s="73"/>
      <c r="O3" s="73"/>
      <c r="P3" s="73"/>
    </row>
    <row r="4" spans="1:16" ht="15">
      <c r="A4" s="390" t="s">
        <v>199</v>
      </c>
      <c r="B4" s="390"/>
      <c r="C4" s="390"/>
      <c r="D4" s="390"/>
      <c r="E4" s="390"/>
      <c r="F4" s="390"/>
      <c r="G4" s="390"/>
      <c r="H4" s="390"/>
      <c r="I4" s="390"/>
      <c r="J4" s="390"/>
      <c r="K4" s="390"/>
      <c r="L4" s="390"/>
      <c r="M4" s="73"/>
      <c r="N4" s="73"/>
      <c r="O4" s="73"/>
      <c r="P4" s="73"/>
    </row>
    <row r="5" spans="1:16" ht="14.4">
      <c r="A5" s="391" t="s">
        <v>223</v>
      </c>
      <c r="B5" s="391"/>
      <c r="C5" s="76"/>
      <c r="D5" s="76"/>
      <c r="E5" s="76"/>
      <c r="F5" s="76"/>
      <c r="G5" s="76"/>
      <c r="H5" s="76"/>
      <c r="I5" s="76"/>
      <c r="J5" s="76"/>
      <c r="K5" s="76"/>
      <c r="L5" s="76"/>
      <c r="M5" s="73"/>
      <c r="N5" s="73"/>
      <c r="O5" s="73"/>
      <c r="P5" s="73"/>
    </row>
    <row r="6" spans="1:16" ht="60">
      <c r="A6" s="50" t="s">
        <v>13</v>
      </c>
      <c r="B6" s="50" t="s">
        <v>212</v>
      </c>
      <c r="C6" s="50" t="s">
        <v>213</v>
      </c>
      <c r="D6" s="50" t="s">
        <v>214</v>
      </c>
      <c r="E6" s="50" t="s">
        <v>215</v>
      </c>
      <c r="F6" s="50" t="s">
        <v>216</v>
      </c>
      <c r="G6" s="50" t="s">
        <v>217</v>
      </c>
      <c r="H6" s="50" t="s">
        <v>218</v>
      </c>
      <c r="I6" s="50" t="s">
        <v>219</v>
      </c>
      <c r="J6" s="50" t="s">
        <v>220</v>
      </c>
      <c r="K6" s="50" t="s">
        <v>221</v>
      </c>
      <c r="L6" s="50" t="s">
        <v>2</v>
      </c>
      <c r="M6" s="73"/>
      <c r="N6" s="73"/>
      <c r="O6" s="73"/>
      <c r="P6" s="73"/>
    </row>
    <row r="7" spans="1:16" ht="15">
      <c r="A7" s="77" t="s">
        <v>14</v>
      </c>
      <c r="B7" s="78">
        <v>153323</v>
      </c>
      <c r="C7" s="78">
        <v>670745</v>
      </c>
      <c r="D7" s="78">
        <v>415914</v>
      </c>
      <c r="E7" s="78">
        <v>282792</v>
      </c>
      <c r="F7" s="78">
        <v>344087</v>
      </c>
      <c r="G7" s="78">
        <v>7203</v>
      </c>
      <c r="H7" s="78">
        <v>457003</v>
      </c>
      <c r="I7" s="78">
        <v>453743</v>
      </c>
      <c r="J7" s="78">
        <v>1961491</v>
      </c>
      <c r="K7" s="78">
        <v>46798</v>
      </c>
      <c r="L7" s="78">
        <f t="shared" ref="L7:L19" si="0">SUM(B7:K7)</f>
        <v>4793099</v>
      </c>
      <c r="M7" s="73"/>
      <c r="N7" s="73"/>
      <c r="O7" s="73"/>
      <c r="P7" s="73"/>
    </row>
    <row r="8" spans="1:16" ht="15">
      <c r="A8" s="79" t="s">
        <v>15</v>
      </c>
      <c r="B8" s="80">
        <v>72659</v>
      </c>
      <c r="C8" s="80">
        <v>269373</v>
      </c>
      <c r="D8" s="80">
        <v>219809</v>
      </c>
      <c r="E8" s="80">
        <v>112899</v>
      </c>
      <c r="F8" s="80">
        <v>192368</v>
      </c>
      <c r="G8" s="80">
        <v>7570</v>
      </c>
      <c r="H8" s="80">
        <v>191819</v>
      </c>
      <c r="I8" s="80">
        <v>164740</v>
      </c>
      <c r="J8" s="80">
        <v>670747</v>
      </c>
      <c r="K8" s="80">
        <v>20157</v>
      </c>
      <c r="L8" s="80">
        <f t="shared" si="0"/>
        <v>1922141</v>
      </c>
      <c r="M8" s="73"/>
      <c r="N8" s="73"/>
      <c r="O8" s="73"/>
      <c r="P8" s="73"/>
    </row>
    <row r="9" spans="1:16" ht="15">
      <c r="A9" s="77" t="s">
        <v>16</v>
      </c>
      <c r="B9" s="78">
        <v>10316</v>
      </c>
      <c r="C9" s="78">
        <v>43677</v>
      </c>
      <c r="D9" s="78">
        <v>28690</v>
      </c>
      <c r="E9" s="78">
        <v>17162</v>
      </c>
      <c r="F9" s="78">
        <v>34812</v>
      </c>
      <c r="G9" s="78">
        <v>2050</v>
      </c>
      <c r="H9" s="78">
        <v>40954</v>
      </c>
      <c r="I9" s="78">
        <v>32041</v>
      </c>
      <c r="J9" s="78">
        <v>137618</v>
      </c>
      <c r="K9" s="78">
        <v>4191</v>
      </c>
      <c r="L9" s="78">
        <f t="shared" si="0"/>
        <v>351511</v>
      </c>
      <c r="M9" s="73"/>
      <c r="N9" s="73"/>
      <c r="O9" s="73"/>
      <c r="P9" s="73"/>
    </row>
    <row r="10" spans="1:16" ht="15">
      <c r="A10" s="79" t="s">
        <v>17</v>
      </c>
      <c r="B10" s="80">
        <v>7872</v>
      </c>
      <c r="C10" s="80">
        <v>35184</v>
      </c>
      <c r="D10" s="80">
        <v>23944</v>
      </c>
      <c r="E10" s="80">
        <v>14727</v>
      </c>
      <c r="F10" s="80">
        <v>26042</v>
      </c>
      <c r="G10" s="80">
        <v>797</v>
      </c>
      <c r="H10" s="80">
        <v>48664</v>
      </c>
      <c r="I10" s="80">
        <v>40166</v>
      </c>
      <c r="J10" s="80">
        <v>201394</v>
      </c>
      <c r="K10" s="80">
        <v>4105</v>
      </c>
      <c r="L10" s="80">
        <f t="shared" si="0"/>
        <v>402895</v>
      </c>
      <c r="M10" s="73"/>
      <c r="N10" s="73"/>
      <c r="O10" s="73"/>
      <c r="P10" s="73"/>
    </row>
    <row r="11" spans="1:16" ht="15">
      <c r="A11" s="77" t="s">
        <v>18</v>
      </c>
      <c r="B11" s="78">
        <v>47297</v>
      </c>
      <c r="C11" s="78">
        <v>241501</v>
      </c>
      <c r="D11" s="78">
        <v>209256</v>
      </c>
      <c r="E11" s="78">
        <v>114167</v>
      </c>
      <c r="F11" s="78">
        <v>121827</v>
      </c>
      <c r="G11" s="78">
        <v>5342</v>
      </c>
      <c r="H11" s="78">
        <v>287976</v>
      </c>
      <c r="I11" s="78">
        <v>238653</v>
      </c>
      <c r="J11" s="78">
        <v>665226</v>
      </c>
      <c r="K11" s="78">
        <v>62324</v>
      </c>
      <c r="L11" s="78">
        <f t="shared" si="0"/>
        <v>1993569</v>
      </c>
      <c r="M11" s="73"/>
      <c r="N11" s="73"/>
      <c r="O11" s="73"/>
      <c r="P11" s="73"/>
    </row>
    <row r="12" spans="1:16" ht="15">
      <c r="A12" s="79" t="s">
        <v>19</v>
      </c>
      <c r="B12" s="80">
        <v>8053</v>
      </c>
      <c r="C12" s="80">
        <v>38171</v>
      </c>
      <c r="D12" s="80">
        <v>22816</v>
      </c>
      <c r="E12" s="80">
        <v>13078</v>
      </c>
      <c r="F12" s="80">
        <v>34333</v>
      </c>
      <c r="G12" s="80">
        <v>3954</v>
      </c>
      <c r="H12" s="80">
        <v>43762</v>
      </c>
      <c r="I12" s="80">
        <v>33225</v>
      </c>
      <c r="J12" s="80">
        <v>128777</v>
      </c>
      <c r="K12" s="80">
        <v>4048</v>
      </c>
      <c r="L12" s="80">
        <f t="shared" si="0"/>
        <v>330217</v>
      </c>
      <c r="M12" s="73"/>
      <c r="N12" s="73"/>
      <c r="O12" s="73"/>
      <c r="P12" s="73"/>
    </row>
    <row r="13" spans="1:16" ht="15">
      <c r="A13" s="77" t="s">
        <v>20</v>
      </c>
      <c r="B13" s="78">
        <v>2945</v>
      </c>
      <c r="C13" s="78">
        <v>14217</v>
      </c>
      <c r="D13" s="78">
        <v>8391</v>
      </c>
      <c r="E13" s="78">
        <v>4801</v>
      </c>
      <c r="F13" s="78">
        <v>12391</v>
      </c>
      <c r="G13" s="78">
        <v>716</v>
      </c>
      <c r="H13" s="78">
        <v>15473</v>
      </c>
      <c r="I13" s="78">
        <v>9329</v>
      </c>
      <c r="J13" s="78">
        <v>46210</v>
      </c>
      <c r="K13" s="78">
        <v>961</v>
      </c>
      <c r="L13" s="78">
        <f t="shared" si="0"/>
        <v>115434</v>
      </c>
      <c r="M13" s="73"/>
      <c r="N13" s="73"/>
      <c r="O13" s="73"/>
      <c r="P13" s="73"/>
    </row>
    <row r="14" spans="1:16" ht="15">
      <c r="A14" s="79" t="s">
        <v>21</v>
      </c>
      <c r="B14" s="80">
        <v>2535</v>
      </c>
      <c r="C14" s="80">
        <v>13616</v>
      </c>
      <c r="D14" s="80">
        <v>7015</v>
      </c>
      <c r="E14" s="80">
        <v>3781</v>
      </c>
      <c r="F14" s="80">
        <v>10065</v>
      </c>
      <c r="G14" s="80">
        <v>783</v>
      </c>
      <c r="H14" s="80">
        <v>18518</v>
      </c>
      <c r="I14" s="80">
        <v>16742</v>
      </c>
      <c r="J14" s="80">
        <v>60508</v>
      </c>
      <c r="K14" s="80">
        <v>1118</v>
      </c>
      <c r="L14" s="80">
        <f t="shared" si="0"/>
        <v>134681</v>
      </c>
      <c r="M14" s="73"/>
      <c r="N14" s="73"/>
      <c r="O14" s="73"/>
      <c r="P14" s="73"/>
    </row>
    <row r="15" spans="1:16" ht="15">
      <c r="A15" s="77" t="s">
        <v>22</v>
      </c>
      <c r="B15" s="78">
        <v>1046</v>
      </c>
      <c r="C15" s="78">
        <v>5476</v>
      </c>
      <c r="D15" s="78">
        <v>2460</v>
      </c>
      <c r="E15" s="78">
        <v>1868</v>
      </c>
      <c r="F15" s="78">
        <v>4944</v>
      </c>
      <c r="G15" s="78">
        <v>22</v>
      </c>
      <c r="H15" s="78">
        <v>8092</v>
      </c>
      <c r="I15" s="78">
        <v>5112</v>
      </c>
      <c r="J15" s="78">
        <v>20826</v>
      </c>
      <c r="K15" s="78">
        <v>477</v>
      </c>
      <c r="L15" s="78">
        <f t="shared" si="0"/>
        <v>50323</v>
      </c>
      <c r="M15" s="73"/>
      <c r="N15" s="73"/>
      <c r="O15" s="73"/>
      <c r="P15" s="73"/>
    </row>
    <row r="16" spans="1:16" ht="15">
      <c r="A16" s="79" t="s">
        <v>23</v>
      </c>
      <c r="B16" s="80">
        <v>3634</v>
      </c>
      <c r="C16" s="80">
        <v>15600</v>
      </c>
      <c r="D16" s="80">
        <v>9763</v>
      </c>
      <c r="E16" s="80">
        <v>4766</v>
      </c>
      <c r="F16" s="80">
        <v>18424</v>
      </c>
      <c r="G16" s="80">
        <v>2775</v>
      </c>
      <c r="H16" s="80">
        <v>17068</v>
      </c>
      <c r="I16" s="80">
        <v>15392</v>
      </c>
      <c r="J16" s="80">
        <v>73645</v>
      </c>
      <c r="K16" s="80">
        <v>1540</v>
      </c>
      <c r="L16" s="80">
        <f t="shared" si="0"/>
        <v>162607</v>
      </c>
      <c r="M16" s="73"/>
      <c r="N16" s="73"/>
      <c r="O16" s="73"/>
      <c r="P16" s="73"/>
    </row>
    <row r="17" spans="1:16" ht="15">
      <c r="A17" s="77" t="s">
        <v>24</v>
      </c>
      <c r="B17" s="78">
        <v>1972</v>
      </c>
      <c r="C17" s="78">
        <v>10767</v>
      </c>
      <c r="D17" s="78">
        <v>8318</v>
      </c>
      <c r="E17" s="78">
        <v>5792</v>
      </c>
      <c r="F17" s="78">
        <v>9213</v>
      </c>
      <c r="G17" s="78">
        <v>789</v>
      </c>
      <c r="H17" s="78">
        <v>13982</v>
      </c>
      <c r="I17" s="78">
        <v>17430</v>
      </c>
      <c r="J17" s="78">
        <v>56639</v>
      </c>
      <c r="K17" s="78">
        <v>1332</v>
      </c>
      <c r="L17" s="78">
        <f t="shared" si="0"/>
        <v>126234</v>
      </c>
      <c r="M17" s="73"/>
      <c r="N17" s="73"/>
      <c r="O17" s="73"/>
      <c r="P17" s="73"/>
    </row>
    <row r="18" spans="1:16" ht="15">
      <c r="A18" s="79" t="s">
        <v>25</v>
      </c>
      <c r="B18" s="80">
        <v>1259</v>
      </c>
      <c r="C18" s="80">
        <v>3936</v>
      </c>
      <c r="D18" s="80">
        <v>2365</v>
      </c>
      <c r="E18" s="80">
        <v>1407</v>
      </c>
      <c r="F18" s="80">
        <v>4733</v>
      </c>
      <c r="G18" s="80">
        <v>360</v>
      </c>
      <c r="H18" s="80">
        <v>7339</v>
      </c>
      <c r="I18" s="80">
        <v>3816</v>
      </c>
      <c r="J18" s="80">
        <v>17698</v>
      </c>
      <c r="K18" s="80">
        <v>595</v>
      </c>
      <c r="L18" s="80">
        <f t="shared" si="0"/>
        <v>43508</v>
      </c>
      <c r="M18" s="73"/>
      <c r="N18" s="73"/>
      <c r="O18" s="73"/>
      <c r="P18" s="73"/>
    </row>
    <row r="19" spans="1:16" ht="15">
      <c r="A19" s="77" t="s">
        <v>26</v>
      </c>
      <c r="B19" s="78">
        <v>1613</v>
      </c>
      <c r="C19" s="78">
        <v>8464</v>
      </c>
      <c r="D19" s="78">
        <v>4203</v>
      </c>
      <c r="E19" s="78">
        <v>2185</v>
      </c>
      <c r="F19" s="78">
        <v>7705</v>
      </c>
      <c r="G19" s="78">
        <v>177</v>
      </c>
      <c r="H19" s="78">
        <v>10266</v>
      </c>
      <c r="I19" s="78">
        <v>8334</v>
      </c>
      <c r="J19" s="78">
        <v>25283</v>
      </c>
      <c r="K19" s="78">
        <v>637</v>
      </c>
      <c r="L19" s="78">
        <f t="shared" si="0"/>
        <v>68867</v>
      </c>
      <c r="M19" s="73"/>
      <c r="N19" s="73"/>
      <c r="O19" s="73"/>
      <c r="P19" s="73"/>
    </row>
    <row r="20" spans="1:16" ht="15">
      <c r="A20" s="40" t="s">
        <v>2</v>
      </c>
      <c r="B20" s="40">
        <f t="shared" ref="B20:L20" si="1">SUM(B7:B19)</f>
        <v>314524</v>
      </c>
      <c r="C20" s="40">
        <f t="shared" si="1"/>
        <v>1370727</v>
      </c>
      <c r="D20" s="40">
        <f t="shared" si="1"/>
        <v>962944</v>
      </c>
      <c r="E20" s="40">
        <f t="shared" si="1"/>
        <v>579425</v>
      </c>
      <c r="F20" s="40">
        <f t="shared" si="1"/>
        <v>820944</v>
      </c>
      <c r="G20" s="40">
        <f t="shared" si="1"/>
        <v>32538</v>
      </c>
      <c r="H20" s="40">
        <f t="shared" si="1"/>
        <v>1160916</v>
      </c>
      <c r="I20" s="40">
        <f t="shared" si="1"/>
        <v>1038723</v>
      </c>
      <c r="J20" s="40">
        <f t="shared" si="1"/>
        <v>4066062</v>
      </c>
      <c r="K20" s="40">
        <f t="shared" si="1"/>
        <v>148283</v>
      </c>
      <c r="L20" s="40">
        <f t="shared" si="1"/>
        <v>10495086</v>
      </c>
      <c r="M20" s="73"/>
      <c r="N20" s="73"/>
      <c r="O20" s="73"/>
      <c r="P20" s="73"/>
    </row>
    <row r="21" spans="1:16" ht="16.8">
      <c r="A21" s="148" t="s">
        <v>54</v>
      </c>
      <c r="B21" s="81"/>
      <c r="C21" s="82"/>
      <c r="D21" s="83"/>
      <c r="E21" s="83"/>
      <c r="F21" s="83"/>
      <c r="G21" s="84"/>
      <c r="H21" s="85"/>
      <c r="I21" s="85"/>
      <c r="J21" s="85"/>
      <c r="K21" s="85"/>
      <c r="L21" s="85"/>
      <c r="M21" s="73"/>
      <c r="N21" s="73"/>
      <c r="O21" s="73"/>
      <c r="P21" s="73"/>
    </row>
    <row r="22" spans="1:16" ht="16.8">
      <c r="A22" s="149" t="s">
        <v>39</v>
      </c>
      <c r="B22" s="86"/>
      <c r="C22" s="87"/>
      <c r="D22" s="88"/>
      <c r="E22" s="89"/>
      <c r="F22" s="89"/>
      <c r="G22" s="90"/>
      <c r="H22" s="91"/>
      <c r="I22" s="91"/>
      <c r="J22" s="85"/>
      <c r="K22" s="85"/>
      <c r="L22" s="85"/>
      <c r="M22" s="73"/>
      <c r="N22" s="73"/>
      <c r="O22" s="73"/>
      <c r="P22" s="73"/>
    </row>
    <row r="23" spans="1:16" ht="14.4">
      <c r="A23" s="392" t="s">
        <v>222</v>
      </c>
      <c r="B23" s="392"/>
      <c r="C23" s="392"/>
      <c r="D23" s="392"/>
      <c r="E23" s="392"/>
      <c r="F23" s="392"/>
      <c r="G23" s="92"/>
      <c r="H23" s="73"/>
      <c r="I23" s="73"/>
      <c r="J23" s="73"/>
      <c r="K23" s="73"/>
      <c r="L23" s="73"/>
      <c r="M23" s="73"/>
      <c r="N23" s="73"/>
      <c r="O23" s="73"/>
      <c r="P23" s="73"/>
    </row>
    <row r="24" spans="1:16">
      <c r="A24" s="150" t="s">
        <v>256</v>
      </c>
    </row>
    <row r="25" spans="1:16" s="218" customFormat="1" ht="14.4">
      <c r="A25" s="222" t="s">
        <v>281</v>
      </c>
      <c r="B25" s="217"/>
      <c r="C25" s="217"/>
      <c r="D25" s="217"/>
      <c r="E25" s="217"/>
      <c r="F25" s="217"/>
      <c r="G25" s="217"/>
      <c r="H25" s="217"/>
      <c r="I25" s="217"/>
      <c r="J25" s="217"/>
    </row>
    <row r="40" spans="2:12">
      <c r="B40" s="93"/>
      <c r="C40" s="93"/>
      <c r="D40" s="93"/>
      <c r="E40" s="93"/>
      <c r="F40" s="93"/>
      <c r="G40" s="93"/>
      <c r="H40" s="93"/>
      <c r="I40" s="93"/>
      <c r="J40" s="93"/>
      <c r="K40" s="93"/>
      <c r="L40" s="93"/>
    </row>
    <row r="41" spans="2:12">
      <c r="B41" s="93"/>
      <c r="C41" s="93"/>
      <c r="D41" s="93"/>
      <c r="E41" s="93"/>
      <c r="F41" s="93"/>
      <c r="G41" s="93"/>
      <c r="H41" s="93"/>
      <c r="I41" s="93"/>
      <c r="J41" s="93"/>
      <c r="K41" s="93"/>
      <c r="L41" s="93"/>
    </row>
    <row r="42" spans="2:12">
      <c r="B42" s="93"/>
      <c r="C42" s="93"/>
      <c r="D42" s="93"/>
      <c r="E42" s="93"/>
      <c r="F42" s="93"/>
      <c r="G42" s="93"/>
      <c r="H42" s="93"/>
      <c r="I42" s="93"/>
      <c r="J42" s="93"/>
      <c r="K42" s="93"/>
      <c r="L42" s="93"/>
    </row>
    <row r="43" spans="2:12">
      <c r="B43" s="93"/>
      <c r="C43" s="93"/>
      <c r="D43" s="93"/>
      <c r="E43" s="93"/>
      <c r="F43" s="93"/>
      <c r="G43" s="93"/>
      <c r="H43" s="93"/>
      <c r="I43" s="93"/>
      <c r="J43" s="93"/>
      <c r="K43" s="93"/>
      <c r="L43" s="93"/>
    </row>
    <row r="44" spans="2:12">
      <c r="B44" s="93"/>
      <c r="C44" s="93"/>
      <c r="D44" s="93"/>
      <c r="E44" s="93"/>
      <c r="F44" s="93"/>
      <c r="G44" s="93"/>
      <c r="H44" s="93"/>
      <c r="I44" s="93"/>
      <c r="J44" s="93"/>
      <c r="K44" s="93"/>
      <c r="L44" s="93"/>
    </row>
    <row r="45" spans="2:12">
      <c r="B45" s="93"/>
      <c r="C45" s="93"/>
      <c r="D45" s="93"/>
      <c r="E45" s="93"/>
      <c r="F45" s="93"/>
      <c r="G45" s="93"/>
      <c r="H45" s="93"/>
      <c r="I45" s="93"/>
      <c r="J45" s="93"/>
      <c r="K45" s="93"/>
      <c r="L45" s="93"/>
    </row>
    <row r="46" spans="2:12">
      <c r="B46" s="93"/>
      <c r="C46" s="93"/>
      <c r="D46" s="93"/>
      <c r="E46" s="93"/>
      <c r="F46" s="93"/>
      <c r="G46" s="93"/>
      <c r="H46" s="93"/>
      <c r="I46" s="93"/>
      <c r="J46" s="93"/>
      <c r="K46" s="93"/>
      <c r="L46" s="93"/>
    </row>
    <row r="47" spans="2:12">
      <c r="B47" s="93"/>
      <c r="C47" s="93"/>
      <c r="D47" s="93"/>
      <c r="E47" s="93"/>
      <c r="F47" s="93"/>
      <c r="G47" s="93"/>
      <c r="H47" s="93"/>
      <c r="I47" s="93"/>
      <c r="J47" s="93"/>
      <c r="K47" s="93"/>
      <c r="L47" s="93"/>
    </row>
    <row r="48" spans="2:12">
      <c r="B48" s="93"/>
      <c r="C48" s="93"/>
      <c r="D48" s="93"/>
      <c r="E48" s="93"/>
      <c r="F48" s="93"/>
      <c r="G48" s="93"/>
      <c r="H48" s="93"/>
      <c r="I48" s="93"/>
      <c r="J48" s="93"/>
      <c r="K48" s="93"/>
      <c r="L48" s="93"/>
    </row>
    <row r="49" spans="2:12">
      <c r="B49" s="93"/>
      <c r="C49" s="93"/>
      <c r="D49" s="93"/>
      <c r="E49" s="93"/>
      <c r="F49" s="93"/>
      <c r="G49" s="93"/>
      <c r="H49" s="93"/>
      <c r="I49" s="93"/>
      <c r="J49" s="93"/>
      <c r="K49" s="93"/>
      <c r="L49" s="93"/>
    </row>
    <row r="50" spans="2:12">
      <c r="B50" s="93"/>
      <c r="C50" s="93"/>
      <c r="D50" s="93"/>
      <c r="E50" s="93"/>
      <c r="F50" s="93"/>
      <c r="G50" s="93"/>
      <c r="H50" s="93"/>
      <c r="I50" s="93"/>
      <c r="J50" s="93"/>
      <c r="K50" s="93"/>
      <c r="L50" s="93"/>
    </row>
    <row r="51" spans="2:12">
      <c r="B51" s="93"/>
      <c r="C51" s="93"/>
      <c r="D51" s="93"/>
      <c r="E51" s="93"/>
      <c r="F51" s="93"/>
      <c r="G51" s="93"/>
      <c r="H51" s="93"/>
      <c r="I51" s="93"/>
      <c r="J51" s="93"/>
      <c r="K51" s="93"/>
      <c r="L51" s="93"/>
    </row>
    <row r="52" spans="2:12">
      <c r="B52" s="93"/>
      <c r="C52" s="93"/>
      <c r="D52" s="93"/>
      <c r="E52" s="93"/>
      <c r="F52" s="93"/>
      <c r="G52" s="93"/>
      <c r="H52" s="93"/>
      <c r="I52" s="93"/>
      <c r="J52" s="93"/>
      <c r="K52" s="93"/>
      <c r="L52" s="93"/>
    </row>
    <row r="53" spans="2:12">
      <c r="B53" s="93"/>
      <c r="C53" s="93"/>
      <c r="D53" s="93"/>
      <c r="E53" s="93"/>
      <c r="F53" s="93"/>
      <c r="G53" s="93"/>
      <c r="H53" s="93"/>
      <c r="I53" s="93"/>
      <c r="J53" s="93"/>
      <c r="K53" s="93"/>
      <c r="L53" s="93"/>
    </row>
  </sheetData>
  <mergeCells count="3">
    <mergeCell ref="A4:L4"/>
    <mergeCell ref="A5:B5"/>
    <mergeCell ref="A23:F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D514-21F7-4835-A2B5-2B403D68DF52}">
  <sheetPr>
    <tabColor rgb="FF002060"/>
  </sheetPr>
  <dimension ref="A1:X49"/>
  <sheetViews>
    <sheetView showGridLines="0" view="pageBreakPreview" zoomScale="40" zoomScaleNormal="55" zoomScaleSheetLayoutView="40" workbookViewId="0">
      <selection activeCell="E31" sqref="E31"/>
    </sheetView>
  </sheetViews>
  <sheetFormatPr defaultColWidth="8.77734375" defaultRowHeight="14.4"/>
  <cols>
    <col min="1" max="1" width="53.77734375" style="96" customWidth="1"/>
    <col min="2" max="2" width="13.109375" style="96" customWidth="1"/>
    <col min="3" max="3" width="15.5546875" style="96" customWidth="1"/>
    <col min="4" max="5" width="18" style="96" customWidth="1"/>
    <col min="6" max="6" width="15.5546875" style="96" customWidth="1"/>
    <col min="7" max="9" width="18.77734375" style="96" customWidth="1"/>
    <col min="10" max="12" width="15.5546875" style="96" customWidth="1"/>
    <col min="13" max="13" width="13.109375" style="96" customWidth="1"/>
    <col min="14" max="19" width="8.77734375" style="96"/>
    <col min="20" max="20" width="55.109375" style="96" customWidth="1"/>
    <col min="21" max="16384" width="8.77734375" style="96"/>
  </cols>
  <sheetData>
    <row r="1" spans="1:24">
      <c r="A1" s="393" t="s">
        <v>279</v>
      </c>
      <c r="B1" s="393"/>
      <c r="C1" s="95"/>
    </row>
    <row r="2" spans="1:24" s="97" customFormat="1">
      <c r="A2" s="393"/>
      <c r="B2" s="393"/>
      <c r="C2" s="95"/>
      <c r="K2" s="96"/>
      <c r="L2" s="96"/>
      <c r="M2" s="96"/>
      <c r="N2" s="96"/>
      <c r="O2" s="96"/>
      <c r="P2" s="96"/>
      <c r="Q2" s="96"/>
      <c r="R2" s="96"/>
      <c r="S2" s="96"/>
      <c r="T2" s="96"/>
      <c r="U2" s="96"/>
      <c r="V2" s="96"/>
      <c r="W2" s="96"/>
      <c r="X2" s="96"/>
    </row>
    <row r="3" spans="1:24" s="97" customFormat="1">
      <c r="A3" s="98"/>
      <c r="B3" s="98"/>
      <c r="C3" s="98"/>
      <c r="K3" s="96"/>
      <c r="L3" s="96"/>
      <c r="M3" s="96"/>
      <c r="N3" s="96"/>
      <c r="O3" s="96"/>
      <c r="P3" s="96"/>
      <c r="Q3" s="96"/>
      <c r="R3" s="96"/>
      <c r="S3" s="96"/>
      <c r="T3" s="96"/>
      <c r="U3" s="96"/>
      <c r="V3" s="96"/>
      <c r="W3" s="96"/>
      <c r="X3" s="96"/>
    </row>
    <row r="4" spans="1:24" ht="15">
      <c r="A4" s="394" t="s">
        <v>201</v>
      </c>
      <c r="B4" s="394"/>
      <c r="C4" s="394"/>
      <c r="D4" s="394"/>
      <c r="E4" s="394"/>
      <c r="F4" s="394"/>
      <c r="G4" s="394"/>
      <c r="H4" s="394"/>
      <c r="I4" s="394"/>
      <c r="J4" s="394"/>
      <c r="K4" s="394"/>
      <c r="L4" s="394"/>
      <c r="M4" s="99"/>
    </row>
    <row r="5" spans="1:24" ht="15">
      <c r="A5" s="100" t="s">
        <v>224</v>
      </c>
      <c r="B5" s="368" t="s">
        <v>211</v>
      </c>
      <c r="C5" s="369"/>
      <c r="D5" s="369"/>
      <c r="E5" s="369"/>
      <c r="F5" s="369"/>
      <c r="G5" s="369"/>
      <c r="H5" s="369"/>
      <c r="I5" s="369"/>
      <c r="J5" s="369"/>
      <c r="K5" s="369"/>
      <c r="L5" s="369"/>
      <c r="M5" s="101"/>
    </row>
    <row r="6" spans="1:24" ht="60">
      <c r="A6" s="52" t="s">
        <v>41</v>
      </c>
      <c r="B6" s="52" t="s">
        <v>212</v>
      </c>
      <c r="C6" s="52" t="s">
        <v>213</v>
      </c>
      <c r="D6" s="52" t="s">
        <v>214</v>
      </c>
      <c r="E6" s="52" t="s">
        <v>215</v>
      </c>
      <c r="F6" s="52" t="s">
        <v>216</v>
      </c>
      <c r="G6" s="52" t="s">
        <v>217</v>
      </c>
      <c r="H6" s="52" t="s">
        <v>218</v>
      </c>
      <c r="I6" s="52" t="s">
        <v>219</v>
      </c>
      <c r="J6" s="52" t="s">
        <v>220</v>
      </c>
      <c r="K6" s="52" t="s">
        <v>221</v>
      </c>
      <c r="L6" s="52" t="s">
        <v>2</v>
      </c>
      <c r="M6" s="101"/>
    </row>
    <row r="7" spans="1:24" ht="15">
      <c r="A7" s="102" t="s">
        <v>4</v>
      </c>
      <c r="B7" s="78">
        <v>4778</v>
      </c>
      <c r="C7" s="78">
        <v>11731</v>
      </c>
      <c r="D7" s="78">
        <v>14603</v>
      </c>
      <c r="E7" s="78">
        <v>16789</v>
      </c>
      <c r="F7" s="78">
        <v>11926</v>
      </c>
      <c r="G7" s="78">
        <v>37</v>
      </c>
      <c r="H7" s="78">
        <v>1550</v>
      </c>
      <c r="I7" s="78">
        <v>1308</v>
      </c>
      <c r="J7" s="78">
        <v>3695</v>
      </c>
      <c r="K7" s="78">
        <v>865</v>
      </c>
      <c r="L7" s="103">
        <f t="shared" ref="L7:L17" si="0">SUM(B7:K7)</f>
        <v>67282</v>
      </c>
      <c r="M7" s="101"/>
    </row>
    <row r="8" spans="1:24" ht="15">
      <c r="A8" s="104" t="s">
        <v>5</v>
      </c>
      <c r="B8" s="80">
        <v>19075</v>
      </c>
      <c r="C8" s="80">
        <v>90590</v>
      </c>
      <c r="D8" s="80">
        <v>86029</v>
      </c>
      <c r="E8" s="80">
        <v>78583</v>
      </c>
      <c r="F8" s="80">
        <v>107365</v>
      </c>
      <c r="G8" s="80">
        <v>837</v>
      </c>
      <c r="H8" s="80">
        <v>61234</v>
      </c>
      <c r="I8" s="80">
        <v>56598</v>
      </c>
      <c r="J8" s="80">
        <v>403646</v>
      </c>
      <c r="K8" s="80">
        <v>15740</v>
      </c>
      <c r="L8" s="105">
        <f t="shared" si="0"/>
        <v>919697</v>
      </c>
      <c r="M8" s="101"/>
    </row>
    <row r="9" spans="1:24" ht="15">
      <c r="A9" s="102" t="s">
        <v>6</v>
      </c>
      <c r="B9" s="78">
        <v>31858</v>
      </c>
      <c r="C9" s="78">
        <v>272782</v>
      </c>
      <c r="D9" s="78">
        <v>136590</v>
      </c>
      <c r="E9" s="78">
        <v>108568</v>
      </c>
      <c r="F9" s="78">
        <v>151656</v>
      </c>
      <c r="G9" s="78">
        <v>2283</v>
      </c>
      <c r="H9" s="78">
        <v>131209</v>
      </c>
      <c r="I9" s="78">
        <v>129745</v>
      </c>
      <c r="J9" s="78">
        <v>856721</v>
      </c>
      <c r="K9" s="78">
        <v>27920</v>
      </c>
      <c r="L9" s="103">
        <f t="shared" si="0"/>
        <v>1849332</v>
      </c>
      <c r="M9" s="101"/>
    </row>
    <row r="10" spans="1:24" ht="15">
      <c r="A10" s="104" t="s">
        <v>7</v>
      </c>
      <c r="B10" s="80">
        <v>47181</v>
      </c>
      <c r="C10" s="80">
        <v>297909</v>
      </c>
      <c r="D10" s="80">
        <v>167960</v>
      </c>
      <c r="E10" s="80">
        <v>113677</v>
      </c>
      <c r="F10" s="80">
        <v>145193</v>
      </c>
      <c r="G10" s="80">
        <v>3002</v>
      </c>
      <c r="H10" s="80">
        <v>193377</v>
      </c>
      <c r="I10" s="80">
        <v>175517</v>
      </c>
      <c r="J10" s="80">
        <v>797300</v>
      </c>
      <c r="K10" s="80">
        <v>29615</v>
      </c>
      <c r="L10" s="105">
        <f t="shared" si="0"/>
        <v>1970731</v>
      </c>
      <c r="M10" s="101"/>
    </row>
    <row r="11" spans="1:24" ht="15">
      <c r="A11" s="102" t="s">
        <v>8</v>
      </c>
      <c r="B11" s="78">
        <v>54939</v>
      </c>
      <c r="C11" s="78">
        <v>256938</v>
      </c>
      <c r="D11" s="78">
        <v>176554</v>
      </c>
      <c r="E11" s="78">
        <v>94992</v>
      </c>
      <c r="F11" s="78">
        <v>133141</v>
      </c>
      <c r="G11" s="78">
        <v>4805</v>
      </c>
      <c r="H11" s="78">
        <v>235049</v>
      </c>
      <c r="I11" s="78">
        <v>211002</v>
      </c>
      <c r="J11" s="78">
        <v>708849</v>
      </c>
      <c r="K11" s="78">
        <v>25411</v>
      </c>
      <c r="L11" s="103">
        <f t="shared" si="0"/>
        <v>1901680</v>
      </c>
      <c r="M11" s="101"/>
    </row>
    <row r="12" spans="1:24" ht="15">
      <c r="A12" s="104" t="s">
        <v>9</v>
      </c>
      <c r="B12" s="80">
        <v>51584</v>
      </c>
      <c r="C12" s="80">
        <v>171359</v>
      </c>
      <c r="D12" s="80">
        <v>135977</v>
      </c>
      <c r="E12" s="80">
        <v>68533</v>
      </c>
      <c r="F12" s="80">
        <v>104629</v>
      </c>
      <c r="G12" s="80">
        <v>5777</v>
      </c>
      <c r="H12" s="80">
        <v>200758</v>
      </c>
      <c r="I12" s="80">
        <v>173159</v>
      </c>
      <c r="J12" s="80">
        <v>531962</v>
      </c>
      <c r="K12" s="80">
        <v>16740</v>
      </c>
      <c r="L12" s="105">
        <f t="shared" si="0"/>
        <v>1460478</v>
      </c>
      <c r="M12" s="101"/>
    </row>
    <row r="13" spans="1:24" ht="15">
      <c r="A13" s="102" t="s">
        <v>10</v>
      </c>
      <c r="B13" s="78">
        <v>37074</v>
      </c>
      <c r="C13" s="78">
        <v>104375</v>
      </c>
      <c r="D13" s="78">
        <v>90845</v>
      </c>
      <c r="E13" s="78">
        <v>40618</v>
      </c>
      <c r="F13" s="78">
        <v>64809</v>
      </c>
      <c r="G13" s="78">
        <v>5245</v>
      </c>
      <c r="H13" s="78">
        <v>136675</v>
      </c>
      <c r="I13" s="78">
        <v>110465</v>
      </c>
      <c r="J13" s="78">
        <v>317758</v>
      </c>
      <c r="K13" s="78">
        <v>11026</v>
      </c>
      <c r="L13" s="103">
        <f t="shared" si="0"/>
        <v>918890</v>
      </c>
      <c r="M13" s="101"/>
    </row>
    <row r="14" spans="1:24" ht="15">
      <c r="A14" s="104" t="s">
        <v>11</v>
      </c>
      <c r="B14" s="80">
        <v>27061</v>
      </c>
      <c r="C14" s="80">
        <v>68101</v>
      </c>
      <c r="D14" s="80">
        <v>64878</v>
      </c>
      <c r="E14" s="80">
        <v>25862</v>
      </c>
      <c r="F14" s="80">
        <v>44584</v>
      </c>
      <c r="G14" s="80">
        <v>4594</v>
      </c>
      <c r="H14" s="80">
        <v>94389</v>
      </c>
      <c r="I14" s="80">
        <v>76042</v>
      </c>
      <c r="J14" s="80">
        <v>204505</v>
      </c>
      <c r="K14" s="80">
        <v>8196</v>
      </c>
      <c r="L14" s="105">
        <f t="shared" si="0"/>
        <v>618212</v>
      </c>
      <c r="M14" s="101"/>
    </row>
    <row r="15" spans="1:24" ht="15">
      <c r="A15" s="102" t="s">
        <v>12</v>
      </c>
      <c r="B15" s="78">
        <v>20243</v>
      </c>
      <c r="C15" s="78">
        <v>47346</v>
      </c>
      <c r="D15" s="78">
        <v>47680</v>
      </c>
      <c r="E15" s="78">
        <v>19263</v>
      </c>
      <c r="F15" s="78">
        <v>32703</v>
      </c>
      <c r="G15" s="78">
        <v>3248</v>
      </c>
      <c r="H15" s="78">
        <v>62780</v>
      </c>
      <c r="I15" s="78">
        <v>54859</v>
      </c>
      <c r="J15" s="78">
        <v>133722</v>
      </c>
      <c r="K15" s="78">
        <v>6965</v>
      </c>
      <c r="L15" s="103">
        <f t="shared" si="0"/>
        <v>428809</v>
      </c>
      <c r="M15" s="101"/>
    </row>
    <row r="16" spans="1:24" ht="15">
      <c r="A16" s="104" t="s">
        <v>42</v>
      </c>
      <c r="B16" s="80">
        <v>11222</v>
      </c>
      <c r="C16" s="80">
        <v>26859</v>
      </c>
      <c r="D16" s="80">
        <v>24186</v>
      </c>
      <c r="E16" s="80">
        <v>7759</v>
      </c>
      <c r="F16" s="80">
        <v>15301</v>
      </c>
      <c r="G16" s="80">
        <v>1617</v>
      </c>
      <c r="H16" s="80">
        <v>28495</v>
      </c>
      <c r="I16" s="80">
        <v>29786</v>
      </c>
      <c r="J16" s="80">
        <v>64100</v>
      </c>
      <c r="K16" s="80">
        <v>3424</v>
      </c>
      <c r="L16" s="105">
        <f t="shared" si="0"/>
        <v>212749</v>
      </c>
      <c r="M16" s="101"/>
    </row>
    <row r="17" spans="1:13" ht="15">
      <c r="A17" s="102" t="s">
        <v>43</v>
      </c>
      <c r="B17" s="78">
        <v>9509</v>
      </c>
      <c r="C17" s="78">
        <v>22737</v>
      </c>
      <c r="D17" s="78">
        <v>17642</v>
      </c>
      <c r="E17" s="78">
        <v>4781</v>
      </c>
      <c r="F17" s="78">
        <v>9637</v>
      </c>
      <c r="G17" s="78">
        <v>1093</v>
      </c>
      <c r="H17" s="78">
        <v>15400</v>
      </c>
      <c r="I17" s="78">
        <v>20242</v>
      </c>
      <c r="J17" s="78">
        <v>43804</v>
      </c>
      <c r="K17" s="78">
        <v>2381</v>
      </c>
      <c r="L17" s="103">
        <f t="shared" si="0"/>
        <v>147226</v>
      </c>
      <c r="M17" s="101"/>
    </row>
    <row r="18" spans="1:13" ht="15">
      <c r="A18" s="52" t="s">
        <v>2</v>
      </c>
      <c r="B18" s="42">
        <f t="shared" ref="B18:L18" si="1">SUM(B7:B17)</f>
        <v>314524</v>
      </c>
      <c r="C18" s="42">
        <f t="shared" si="1"/>
        <v>1370727</v>
      </c>
      <c r="D18" s="42">
        <f t="shared" si="1"/>
        <v>962944</v>
      </c>
      <c r="E18" s="42">
        <f t="shared" si="1"/>
        <v>579425</v>
      </c>
      <c r="F18" s="42">
        <f t="shared" si="1"/>
        <v>820944</v>
      </c>
      <c r="G18" s="42">
        <f t="shared" si="1"/>
        <v>32538</v>
      </c>
      <c r="H18" s="42">
        <f t="shared" si="1"/>
        <v>1160916</v>
      </c>
      <c r="I18" s="42">
        <f t="shared" si="1"/>
        <v>1038723</v>
      </c>
      <c r="J18" s="42">
        <f t="shared" si="1"/>
        <v>4066062</v>
      </c>
      <c r="K18" s="42">
        <f t="shared" si="1"/>
        <v>148283</v>
      </c>
      <c r="L18" s="42">
        <f t="shared" si="1"/>
        <v>10495086</v>
      </c>
      <c r="M18" s="101"/>
    </row>
    <row r="19" spans="1:13" ht="16.8">
      <c r="A19" s="106" t="s">
        <v>40</v>
      </c>
      <c r="B19" s="107"/>
      <c r="C19" s="107"/>
      <c r="D19" s="107"/>
      <c r="E19" s="107"/>
      <c r="F19" s="107"/>
      <c r="G19" s="107"/>
      <c r="H19" s="107"/>
      <c r="I19" s="107"/>
      <c r="J19" s="107"/>
      <c r="K19" s="107"/>
      <c r="L19" s="107"/>
      <c r="M19" s="107"/>
    </row>
    <row r="20" spans="1:13" ht="16.8">
      <c r="A20" s="106" t="s">
        <v>39</v>
      </c>
      <c r="B20" s="108"/>
      <c r="C20" s="108"/>
      <c r="D20" s="108"/>
      <c r="E20" s="108"/>
      <c r="F20" s="108"/>
      <c r="G20" s="108"/>
      <c r="H20" s="108"/>
      <c r="I20" s="108"/>
      <c r="J20" s="108"/>
      <c r="K20" s="108"/>
      <c r="L20" s="108"/>
      <c r="M20" s="108"/>
    </row>
    <row r="21" spans="1:13">
      <c r="A21" s="150" t="s">
        <v>256</v>
      </c>
    </row>
    <row r="22" spans="1:13" s="218" customFormat="1">
      <c r="A22" s="222" t="s">
        <v>281</v>
      </c>
      <c r="B22" s="217"/>
      <c r="C22" s="217"/>
      <c r="D22" s="217"/>
      <c r="E22" s="217"/>
      <c r="F22" s="217"/>
      <c r="G22" s="217"/>
      <c r="H22" s="217"/>
      <c r="I22" s="217"/>
      <c r="J22" s="217"/>
    </row>
    <row r="35" spans="2:12">
      <c r="B35" s="109"/>
      <c r="C35" s="109"/>
      <c r="D35" s="109"/>
      <c r="E35" s="109"/>
      <c r="F35" s="109"/>
      <c r="G35" s="109"/>
      <c r="H35" s="109"/>
      <c r="I35" s="109"/>
      <c r="J35" s="109"/>
      <c r="K35" s="109"/>
      <c r="L35" s="109"/>
    </row>
    <row r="36" spans="2:12">
      <c r="B36" s="109"/>
      <c r="C36" s="109"/>
      <c r="D36" s="109"/>
      <c r="E36" s="109"/>
      <c r="F36" s="109"/>
      <c r="G36" s="109"/>
      <c r="H36" s="109"/>
      <c r="I36" s="109"/>
      <c r="J36" s="109"/>
      <c r="K36" s="109"/>
      <c r="L36" s="109"/>
    </row>
    <row r="37" spans="2:12">
      <c r="B37" s="109"/>
      <c r="C37" s="109"/>
      <c r="D37" s="109"/>
      <c r="E37" s="109"/>
      <c r="F37" s="109"/>
      <c r="G37" s="109"/>
      <c r="H37" s="109"/>
      <c r="I37" s="109"/>
      <c r="J37" s="109"/>
      <c r="K37" s="109"/>
      <c r="L37" s="109"/>
    </row>
    <row r="38" spans="2:12">
      <c r="B38" s="109"/>
      <c r="C38" s="109"/>
      <c r="D38" s="109"/>
      <c r="E38" s="109"/>
      <c r="F38" s="109"/>
      <c r="G38" s="109"/>
      <c r="H38" s="109"/>
      <c r="I38" s="109"/>
      <c r="J38" s="109"/>
      <c r="K38" s="109"/>
      <c r="L38" s="109"/>
    </row>
    <row r="39" spans="2:12">
      <c r="B39" s="109"/>
      <c r="C39" s="109"/>
      <c r="D39" s="109"/>
      <c r="E39" s="109"/>
      <c r="F39" s="109"/>
      <c r="G39" s="109"/>
      <c r="H39" s="109"/>
      <c r="I39" s="109"/>
      <c r="J39" s="109"/>
      <c r="K39" s="109"/>
      <c r="L39" s="109"/>
    </row>
    <row r="40" spans="2:12">
      <c r="B40" s="109"/>
      <c r="C40" s="109"/>
      <c r="D40" s="109"/>
      <c r="E40" s="109"/>
      <c r="F40" s="109"/>
      <c r="G40" s="109"/>
      <c r="H40" s="109"/>
      <c r="I40" s="109"/>
      <c r="J40" s="109"/>
      <c r="K40" s="109"/>
      <c r="L40" s="109"/>
    </row>
    <row r="41" spans="2:12">
      <c r="B41" s="109"/>
      <c r="C41" s="109"/>
      <c r="D41" s="109"/>
      <c r="E41" s="109"/>
      <c r="F41" s="109"/>
      <c r="G41" s="109"/>
      <c r="H41" s="109"/>
      <c r="I41" s="109"/>
      <c r="J41" s="109"/>
      <c r="K41" s="109"/>
      <c r="L41" s="109"/>
    </row>
    <row r="42" spans="2:12">
      <c r="B42" s="109"/>
      <c r="C42" s="109"/>
      <c r="D42" s="109"/>
      <c r="E42" s="109"/>
      <c r="F42" s="109"/>
      <c r="G42" s="109"/>
      <c r="H42" s="109"/>
      <c r="I42" s="109"/>
      <c r="J42" s="109"/>
      <c r="K42" s="109"/>
      <c r="L42" s="109"/>
    </row>
    <row r="43" spans="2:12">
      <c r="B43" s="109"/>
      <c r="C43" s="109"/>
      <c r="D43" s="109"/>
      <c r="E43" s="109"/>
      <c r="F43" s="109"/>
      <c r="G43" s="109"/>
      <c r="H43" s="109"/>
      <c r="I43" s="109"/>
      <c r="J43" s="109"/>
      <c r="K43" s="109"/>
      <c r="L43" s="109"/>
    </row>
    <row r="44" spans="2:12">
      <c r="B44" s="109"/>
      <c r="C44" s="109"/>
      <c r="D44" s="109"/>
      <c r="E44" s="109"/>
      <c r="F44" s="109"/>
      <c r="G44" s="109"/>
      <c r="H44" s="109"/>
      <c r="I44" s="109"/>
      <c r="J44" s="109"/>
      <c r="K44" s="109"/>
      <c r="L44" s="109"/>
    </row>
    <row r="45" spans="2:12">
      <c r="B45" s="109"/>
      <c r="C45" s="109"/>
      <c r="D45" s="109"/>
      <c r="E45" s="109"/>
      <c r="F45" s="109"/>
      <c r="G45" s="109"/>
      <c r="H45" s="109"/>
      <c r="I45" s="109"/>
      <c r="J45" s="109"/>
      <c r="K45" s="109"/>
      <c r="L45" s="109"/>
    </row>
    <row r="46" spans="2:12">
      <c r="B46" s="109"/>
      <c r="C46" s="109"/>
      <c r="D46" s="109"/>
      <c r="E46" s="109"/>
      <c r="F46" s="109"/>
      <c r="G46" s="109"/>
      <c r="H46" s="109"/>
      <c r="I46" s="109"/>
      <c r="J46" s="109"/>
      <c r="K46" s="109"/>
      <c r="L46" s="109"/>
    </row>
    <row r="47" spans="2:12">
      <c r="B47" s="109"/>
      <c r="C47" s="109"/>
      <c r="D47" s="109"/>
      <c r="E47" s="109"/>
      <c r="F47" s="109"/>
      <c r="G47" s="109"/>
      <c r="H47" s="109"/>
      <c r="I47" s="109"/>
      <c r="J47" s="109"/>
      <c r="K47" s="109"/>
      <c r="L47" s="109"/>
    </row>
    <row r="48" spans="2:12">
      <c r="B48" s="109"/>
      <c r="C48" s="109"/>
      <c r="D48" s="109"/>
      <c r="E48" s="109"/>
      <c r="F48" s="109"/>
      <c r="G48" s="109"/>
      <c r="H48" s="109"/>
      <c r="I48" s="109"/>
      <c r="J48" s="109"/>
      <c r="K48" s="109"/>
      <c r="L48" s="109"/>
    </row>
    <row r="49" spans="2:12">
      <c r="B49" s="109"/>
      <c r="C49" s="109"/>
      <c r="D49" s="109"/>
      <c r="E49" s="109"/>
      <c r="F49" s="109"/>
      <c r="G49" s="109"/>
      <c r="H49" s="109"/>
      <c r="I49" s="109"/>
      <c r="J49" s="109"/>
      <c r="K49" s="109"/>
      <c r="L49" s="109"/>
    </row>
  </sheetData>
  <mergeCells count="3">
    <mergeCell ref="A1:B2"/>
    <mergeCell ref="A4:L4"/>
    <mergeCell ref="B5:L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0A911-5D88-4F56-B073-0D33D65E9916}">
  <sheetPr>
    <tabColor rgb="FF002060"/>
  </sheetPr>
  <dimension ref="A1:AE34"/>
  <sheetViews>
    <sheetView showGridLines="0" view="pageBreakPreview" zoomScale="55" zoomScaleNormal="55" zoomScaleSheetLayoutView="55" zoomScalePageLayoutView="80" workbookViewId="0">
      <selection activeCell="A35" sqref="A35:XFD35"/>
    </sheetView>
  </sheetViews>
  <sheetFormatPr defaultColWidth="9" defaultRowHeight="14.4"/>
  <cols>
    <col min="1" max="1" width="64.109375" style="110" customWidth="1"/>
    <col min="2" max="2" width="11.44140625" style="110" bestFit="1" customWidth="1"/>
    <col min="3" max="3" width="10.21875" style="110" bestFit="1" customWidth="1"/>
    <col min="4" max="4" width="13.77734375" style="110" bestFit="1" customWidth="1"/>
    <col min="5" max="5" width="12.77734375" style="110" bestFit="1" customWidth="1"/>
    <col min="6" max="6" width="9.44140625" style="110" bestFit="1" customWidth="1"/>
    <col min="7" max="7" width="11.44140625" style="110" bestFit="1" customWidth="1"/>
    <col min="8" max="9" width="12" style="110" customWidth="1"/>
    <col min="10" max="10" width="14.44140625" style="110" customWidth="1"/>
    <col min="11" max="11" width="54.44140625" style="110" customWidth="1"/>
    <col min="12" max="16384" width="9" style="110"/>
  </cols>
  <sheetData>
    <row r="1" spans="1:31">
      <c r="A1" s="393" t="s">
        <v>279</v>
      </c>
      <c r="B1" s="393"/>
      <c r="C1" s="71"/>
    </row>
    <row r="2" spans="1:31" s="111" customFormat="1">
      <c r="A2" s="393"/>
      <c r="B2" s="393"/>
      <c r="C2" s="71"/>
      <c r="K2" s="110"/>
      <c r="L2" s="110"/>
      <c r="M2" s="110"/>
      <c r="N2" s="110"/>
      <c r="O2" s="110"/>
      <c r="P2" s="110"/>
      <c r="Q2" s="110"/>
      <c r="R2" s="110"/>
      <c r="S2" s="110"/>
      <c r="T2" s="110"/>
      <c r="U2" s="110"/>
      <c r="V2" s="110"/>
      <c r="W2" s="110"/>
      <c r="X2" s="110"/>
      <c r="Y2" s="110"/>
      <c r="Z2" s="110"/>
      <c r="AA2" s="110"/>
      <c r="AB2" s="110"/>
      <c r="AC2" s="110"/>
      <c r="AD2" s="110"/>
      <c r="AE2" s="110"/>
    </row>
    <row r="3" spans="1:31" s="111" customFormat="1">
      <c r="A3" s="112"/>
      <c r="B3" s="112"/>
      <c r="C3" s="112"/>
      <c r="K3" s="110"/>
      <c r="L3" s="110"/>
      <c r="M3" s="110"/>
      <c r="N3" s="110"/>
      <c r="O3" s="110"/>
      <c r="P3" s="110"/>
      <c r="Q3" s="110"/>
      <c r="R3" s="110"/>
      <c r="S3" s="110"/>
      <c r="T3" s="110"/>
      <c r="U3" s="110"/>
      <c r="V3" s="110"/>
      <c r="W3" s="110"/>
      <c r="X3" s="110"/>
      <c r="Y3" s="110"/>
      <c r="Z3" s="110"/>
      <c r="AA3" s="110"/>
      <c r="AB3" s="110"/>
      <c r="AC3" s="110"/>
      <c r="AD3" s="110"/>
      <c r="AE3" s="110"/>
    </row>
    <row r="4" spans="1:31" ht="15">
      <c r="A4" s="395" t="s">
        <v>203</v>
      </c>
      <c r="B4" s="395"/>
      <c r="C4" s="395"/>
      <c r="D4" s="395"/>
      <c r="E4" s="395"/>
      <c r="F4" s="395"/>
      <c r="G4" s="395"/>
      <c r="H4" s="395"/>
      <c r="I4" s="395"/>
      <c r="J4" s="395"/>
      <c r="K4" s="113"/>
    </row>
    <row r="5" spans="1:31" ht="17.55" customHeight="1">
      <c r="A5" s="114" t="s">
        <v>226</v>
      </c>
      <c r="B5" s="368" t="s">
        <v>129</v>
      </c>
      <c r="C5" s="369"/>
      <c r="D5" s="369"/>
      <c r="E5" s="369"/>
      <c r="F5" s="369"/>
      <c r="G5" s="369"/>
      <c r="H5" s="369"/>
      <c r="I5" s="369"/>
      <c r="J5" s="370"/>
    </row>
    <row r="6" spans="1:31" ht="21.6" customHeight="1">
      <c r="A6" s="371" t="s">
        <v>227</v>
      </c>
      <c r="B6" s="371" t="s">
        <v>0</v>
      </c>
      <c r="C6" s="371"/>
      <c r="D6" s="371"/>
      <c r="E6" s="371" t="s">
        <v>1</v>
      </c>
      <c r="F6" s="371"/>
      <c r="G6" s="371"/>
      <c r="H6" s="371" t="s">
        <v>2</v>
      </c>
      <c r="I6" s="371"/>
      <c r="J6" s="371"/>
    </row>
    <row r="7" spans="1:31" ht="21.6" customHeight="1">
      <c r="A7" s="371"/>
      <c r="B7" s="52" t="s">
        <v>27</v>
      </c>
      <c r="C7" s="52" t="s">
        <v>28</v>
      </c>
      <c r="D7" s="52" t="s">
        <v>2</v>
      </c>
      <c r="E7" s="52" t="s">
        <v>27</v>
      </c>
      <c r="F7" s="52" t="s">
        <v>28</v>
      </c>
      <c r="G7" s="52" t="s">
        <v>2</v>
      </c>
      <c r="H7" s="52" t="s">
        <v>27</v>
      </c>
      <c r="I7" s="52" t="s">
        <v>28</v>
      </c>
      <c r="J7" s="52" t="s">
        <v>2</v>
      </c>
    </row>
    <row r="8" spans="1:31" ht="15">
      <c r="A8" s="115" t="s">
        <v>228</v>
      </c>
      <c r="B8" s="116">
        <v>15095</v>
      </c>
      <c r="C8" s="116">
        <v>8649</v>
      </c>
      <c r="D8" s="116">
        <f t="shared" ref="D8:D29" si="0">SUM(B8:C8)</f>
        <v>23744</v>
      </c>
      <c r="E8" s="116">
        <v>513669</v>
      </c>
      <c r="F8" s="116">
        <v>3190</v>
      </c>
      <c r="G8" s="116">
        <f t="shared" ref="G8:G29" si="1">SUM(E8:F8)</f>
        <v>516859</v>
      </c>
      <c r="H8" s="116">
        <f>B8+E8</f>
        <v>528764</v>
      </c>
      <c r="I8" s="116">
        <f>C8+F8</f>
        <v>11839</v>
      </c>
      <c r="J8" s="116">
        <f t="shared" ref="J8:J29" si="2">SUM(H8:I8)</f>
        <v>540603</v>
      </c>
    </row>
    <row r="9" spans="1:31" ht="15">
      <c r="A9" s="117" t="s">
        <v>229</v>
      </c>
      <c r="B9" s="118">
        <v>102018</v>
      </c>
      <c r="C9" s="118">
        <v>8338</v>
      </c>
      <c r="D9" s="118">
        <f t="shared" si="0"/>
        <v>110356</v>
      </c>
      <c r="E9" s="118">
        <v>46606</v>
      </c>
      <c r="F9" s="118">
        <v>796</v>
      </c>
      <c r="G9" s="118">
        <f t="shared" si="1"/>
        <v>47402</v>
      </c>
      <c r="H9" s="118">
        <f t="shared" ref="H9:I29" si="3">B9+E9</f>
        <v>148624</v>
      </c>
      <c r="I9" s="118">
        <f t="shared" si="3"/>
        <v>9134</v>
      </c>
      <c r="J9" s="118">
        <f t="shared" si="2"/>
        <v>157758</v>
      </c>
    </row>
    <row r="10" spans="1:31" ht="15">
      <c r="A10" s="115" t="s">
        <v>230</v>
      </c>
      <c r="B10" s="116">
        <v>192739</v>
      </c>
      <c r="C10" s="116">
        <v>103229</v>
      </c>
      <c r="D10" s="116">
        <f t="shared" si="0"/>
        <v>295968</v>
      </c>
      <c r="E10" s="116">
        <v>818988</v>
      </c>
      <c r="F10" s="116">
        <v>8500</v>
      </c>
      <c r="G10" s="116">
        <f t="shared" si="1"/>
        <v>827488</v>
      </c>
      <c r="H10" s="116">
        <f t="shared" si="3"/>
        <v>1011727</v>
      </c>
      <c r="I10" s="116">
        <f t="shared" si="3"/>
        <v>111729</v>
      </c>
      <c r="J10" s="116">
        <f t="shared" si="2"/>
        <v>1123456</v>
      </c>
    </row>
    <row r="11" spans="1:31" ht="15">
      <c r="A11" s="117" t="s">
        <v>231</v>
      </c>
      <c r="B11" s="118">
        <v>31167</v>
      </c>
      <c r="C11" s="118">
        <v>953</v>
      </c>
      <c r="D11" s="118">
        <f t="shared" si="0"/>
        <v>32120</v>
      </c>
      <c r="E11" s="118">
        <v>6362</v>
      </c>
      <c r="F11" s="118">
        <v>16</v>
      </c>
      <c r="G11" s="118">
        <f t="shared" si="1"/>
        <v>6378</v>
      </c>
      <c r="H11" s="118">
        <f t="shared" si="3"/>
        <v>37529</v>
      </c>
      <c r="I11" s="118">
        <f t="shared" si="3"/>
        <v>969</v>
      </c>
      <c r="J11" s="118">
        <f t="shared" si="2"/>
        <v>38498</v>
      </c>
    </row>
    <row r="12" spans="1:31" ht="30">
      <c r="A12" s="115" t="s">
        <v>232</v>
      </c>
      <c r="B12" s="116">
        <v>14802</v>
      </c>
      <c r="C12" s="116">
        <v>7074</v>
      </c>
      <c r="D12" s="116">
        <f t="shared" si="0"/>
        <v>21876</v>
      </c>
      <c r="E12" s="116">
        <v>103456</v>
      </c>
      <c r="F12" s="116">
        <v>3754</v>
      </c>
      <c r="G12" s="116">
        <f t="shared" si="1"/>
        <v>107210</v>
      </c>
      <c r="H12" s="116">
        <f t="shared" si="3"/>
        <v>118258</v>
      </c>
      <c r="I12" s="116">
        <f t="shared" si="3"/>
        <v>10828</v>
      </c>
      <c r="J12" s="116">
        <f t="shared" si="2"/>
        <v>129086</v>
      </c>
    </row>
    <row r="13" spans="1:31" ht="15">
      <c r="A13" s="117" t="s">
        <v>233</v>
      </c>
      <c r="B13" s="118">
        <v>225259</v>
      </c>
      <c r="C13" s="118">
        <v>140107</v>
      </c>
      <c r="D13" s="118">
        <f t="shared" si="0"/>
        <v>365366</v>
      </c>
      <c r="E13" s="118">
        <v>2160500</v>
      </c>
      <c r="F13" s="118">
        <v>15949</v>
      </c>
      <c r="G13" s="118">
        <f t="shared" si="1"/>
        <v>2176449</v>
      </c>
      <c r="H13" s="118">
        <f t="shared" si="3"/>
        <v>2385759</v>
      </c>
      <c r="I13" s="118">
        <f t="shared" si="3"/>
        <v>156056</v>
      </c>
      <c r="J13" s="118">
        <f t="shared" si="2"/>
        <v>2541815</v>
      </c>
    </row>
    <row r="14" spans="1:31" ht="30">
      <c r="A14" s="115" t="s">
        <v>234</v>
      </c>
      <c r="B14" s="116">
        <v>218075</v>
      </c>
      <c r="C14" s="116">
        <v>200245</v>
      </c>
      <c r="D14" s="116">
        <f t="shared" si="0"/>
        <v>418320</v>
      </c>
      <c r="E14" s="116">
        <v>1196641</v>
      </c>
      <c r="F14" s="116">
        <v>14120</v>
      </c>
      <c r="G14" s="116">
        <f t="shared" si="1"/>
        <v>1210761</v>
      </c>
      <c r="H14" s="116">
        <f t="shared" si="3"/>
        <v>1414716</v>
      </c>
      <c r="I14" s="116">
        <f t="shared" si="3"/>
        <v>214365</v>
      </c>
      <c r="J14" s="116">
        <f t="shared" si="2"/>
        <v>1629081</v>
      </c>
    </row>
    <row r="15" spans="1:31" ht="15">
      <c r="A15" s="117" t="s">
        <v>235</v>
      </c>
      <c r="B15" s="118">
        <v>90627</v>
      </c>
      <c r="C15" s="118">
        <v>36677</v>
      </c>
      <c r="D15" s="118">
        <f t="shared" si="0"/>
        <v>127304</v>
      </c>
      <c r="E15" s="118">
        <v>337499</v>
      </c>
      <c r="F15" s="118">
        <v>2306</v>
      </c>
      <c r="G15" s="118">
        <f t="shared" si="1"/>
        <v>339805</v>
      </c>
      <c r="H15" s="118">
        <f t="shared" si="3"/>
        <v>428126</v>
      </c>
      <c r="I15" s="118">
        <f t="shared" si="3"/>
        <v>38983</v>
      </c>
      <c r="J15" s="118">
        <f t="shared" si="2"/>
        <v>467109</v>
      </c>
    </row>
    <row r="16" spans="1:31" ht="15">
      <c r="A16" s="115" t="s">
        <v>236</v>
      </c>
      <c r="B16" s="116">
        <v>76908</v>
      </c>
      <c r="C16" s="116">
        <v>73002</v>
      </c>
      <c r="D16" s="116">
        <f t="shared" si="0"/>
        <v>149910</v>
      </c>
      <c r="E16" s="116">
        <v>530295</v>
      </c>
      <c r="F16" s="116">
        <v>5934</v>
      </c>
      <c r="G16" s="116">
        <f t="shared" si="1"/>
        <v>536229</v>
      </c>
      <c r="H16" s="116">
        <f t="shared" si="3"/>
        <v>607203</v>
      </c>
      <c r="I16" s="116">
        <f t="shared" si="3"/>
        <v>78936</v>
      </c>
      <c r="J16" s="116">
        <f t="shared" si="2"/>
        <v>686139</v>
      </c>
    </row>
    <row r="17" spans="1:10" ht="15">
      <c r="A17" s="117" t="s">
        <v>237</v>
      </c>
      <c r="B17" s="118">
        <v>44761</v>
      </c>
      <c r="C17" s="118">
        <v>27521</v>
      </c>
      <c r="D17" s="118">
        <f t="shared" si="0"/>
        <v>72282</v>
      </c>
      <c r="E17" s="118">
        <v>44241</v>
      </c>
      <c r="F17" s="118">
        <v>2015</v>
      </c>
      <c r="G17" s="118">
        <f t="shared" si="1"/>
        <v>46256</v>
      </c>
      <c r="H17" s="118">
        <f t="shared" si="3"/>
        <v>89002</v>
      </c>
      <c r="I17" s="118">
        <f t="shared" si="3"/>
        <v>29536</v>
      </c>
      <c r="J17" s="118">
        <f t="shared" si="2"/>
        <v>118538</v>
      </c>
    </row>
    <row r="18" spans="1:10" ht="15">
      <c r="A18" s="115" t="s">
        <v>238</v>
      </c>
      <c r="B18" s="116">
        <v>56313</v>
      </c>
      <c r="C18" s="116">
        <v>20010</v>
      </c>
      <c r="D18" s="116">
        <f t="shared" si="0"/>
        <v>76323</v>
      </c>
      <c r="E18" s="116">
        <v>15520</v>
      </c>
      <c r="F18" s="116">
        <v>767</v>
      </c>
      <c r="G18" s="116">
        <f t="shared" si="1"/>
        <v>16287</v>
      </c>
      <c r="H18" s="116">
        <f t="shared" si="3"/>
        <v>71833</v>
      </c>
      <c r="I18" s="116">
        <f t="shared" si="3"/>
        <v>20777</v>
      </c>
      <c r="J18" s="116">
        <f t="shared" si="2"/>
        <v>92610</v>
      </c>
    </row>
    <row r="19" spans="1:10" ht="15">
      <c r="A19" s="117" t="s">
        <v>239</v>
      </c>
      <c r="B19" s="118">
        <v>14428</v>
      </c>
      <c r="C19" s="118">
        <v>8425</v>
      </c>
      <c r="D19" s="118">
        <f t="shared" si="0"/>
        <v>22853</v>
      </c>
      <c r="E19" s="118">
        <v>31200</v>
      </c>
      <c r="F19" s="118">
        <v>685</v>
      </c>
      <c r="G19" s="118">
        <f t="shared" si="1"/>
        <v>31885</v>
      </c>
      <c r="H19" s="118">
        <f t="shared" si="3"/>
        <v>45628</v>
      </c>
      <c r="I19" s="118">
        <f t="shared" si="3"/>
        <v>9110</v>
      </c>
      <c r="J19" s="118">
        <f t="shared" si="2"/>
        <v>54738</v>
      </c>
    </row>
    <row r="20" spans="1:10" ht="15">
      <c r="A20" s="115" t="s">
        <v>240</v>
      </c>
      <c r="B20" s="116">
        <v>73068</v>
      </c>
      <c r="C20" s="116">
        <v>42236</v>
      </c>
      <c r="D20" s="116">
        <f t="shared" si="0"/>
        <v>115304</v>
      </c>
      <c r="E20" s="116">
        <v>108511</v>
      </c>
      <c r="F20" s="116">
        <v>4473</v>
      </c>
      <c r="G20" s="116">
        <f t="shared" si="1"/>
        <v>112984</v>
      </c>
      <c r="H20" s="116">
        <f t="shared" si="3"/>
        <v>181579</v>
      </c>
      <c r="I20" s="116">
        <f t="shared" si="3"/>
        <v>46709</v>
      </c>
      <c r="J20" s="116">
        <f t="shared" si="2"/>
        <v>228288</v>
      </c>
    </row>
    <row r="21" spans="1:10" ht="15">
      <c r="A21" s="117" t="s">
        <v>241</v>
      </c>
      <c r="B21" s="118">
        <v>123249</v>
      </c>
      <c r="C21" s="118">
        <v>75304</v>
      </c>
      <c r="D21" s="118">
        <f t="shared" si="0"/>
        <v>198553</v>
      </c>
      <c r="E21" s="118">
        <v>837792</v>
      </c>
      <c r="F21" s="118">
        <v>132207</v>
      </c>
      <c r="G21" s="118">
        <f t="shared" si="1"/>
        <v>969999</v>
      </c>
      <c r="H21" s="118">
        <f t="shared" si="3"/>
        <v>961041</v>
      </c>
      <c r="I21" s="118">
        <f t="shared" si="3"/>
        <v>207511</v>
      </c>
      <c r="J21" s="118">
        <f t="shared" si="2"/>
        <v>1168552</v>
      </c>
    </row>
    <row r="22" spans="1:10" ht="30">
      <c r="A22" s="115" t="s">
        <v>242</v>
      </c>
      <c r="B22" s="116">
        <v>163305</v>
      </c>
      <c r="C22" s="116">
        <v>50054</v>
      </c>
      <c r="D22" s="116">
        <f t="shared" si="0"/>
        <v>213359</v>
      </c>
      <c r="E22" s="116">
        <v>48529</v>
      </c>
      <c r="F22" s="116">
        <v>9475</v>
      </c>
      <c r="G22" s="116">
        <f t="shared" si="1"/>
        <v>58004</v>
      </c>
      <c r="H22" s="116">
        <f t="shared" si="3"/>
        <v>211834</v>
      </c>
      <c r="I22" s="116">
        <f t="shared" si="3"/>
        <v>59529</v>
      </c>
      <c r="J22" s="116">
        <f t="shared" si="2"/>
        <v>271363</v>
      </c>
    </row>
    <row r="23" spans="1:10" ht="15">
      <c r="A23" s="117" t="s">
        <v>243</v>
      </c>
      <c r="B23" s="118">
        <v>39078</v>
      </c>
      <c r="C23" s="118">
        <v>58816</v>
      </c>
      <c r="D23" s="118">
        <f t="shared" si="0"/>
        <v>97894</v>
      </c>
      <c r="E23" s="118">
        <v>65388</v>
      </c>
      <c r="F23" s="118">
        <v>13908</v>
      </c>
      <c r="G23" s="118">
        <f t="shared" si="1"/>
        <v>79296</v>
      </c>
      <c r="H23" s="118">
        <f t="shared" si="3"/>
        <v>104466</v>
      </c>
      <c r="I23" s="118">
        <f t="shared" si="3"/>
        <v>72724</v>
      </c>
      <c r="J23" s="118">
        <f t="shared" si="2"/>
        <v>177190</v>
      </c>
    </row>
    <row r="24" spans="1:10" ht="15">
      <c r="A24" s="115" t="s">
        <v>244</v>
      </c>
      <c r="B24" s="116">
        <v>103700</v>
      </c>
      <c r="C24" s="116">
        <v>112087</v>
      </c>
      <c r="D24" s="116">
        <f t="shared" si="0"/>
        <v>215787</v>
      </c>
      <c r="E24" s="116">
        <v>125833</v>
      </c>
      <c r="F24" s="116">
        <v>101933</v>
      </c>
      <c r="G24" s="116">
        <f t="shared" si="1"/>
        <v>227766</v>
      </c>
      <c r="H24" s="116">
        <f t="shared" si="3"/>
        <v>229533</v>
      </c>
      <c r="I24" s="116">
        <f t="shared" si="3"/>
        <v>214020</v>
      </c>
      <c r="J24" s="116">
        <f t="shared" si="2"/>
        <v>443553</v>
      </c>
    </row>
    <row r="25" spans="1:10" ht="15">
      <c r="A25" s="117" t="s">
        <v>245</v>
      </c>
      <c r="B25" s="118">
        <v>6278</v>
      </c>
      <c r="C25" s="118">
        <v>6868</v>
      </c>
      <c r="D25" s="118">
        <f t="shared" si="0"/>
        <v>13146</v>
      </c>
      <c r="E25" s="118">
        <v>17396</v>
      </c>
      <c r="F25" s="118">
        <v>2206</v>
      </c>
      <c r="G25" s="118">
        <f t="shared" si="1"/>
        <v>19602</v>
      </c>
      <c r="H25" s="118">
        <f t="shared" si="3"/>
        <v>23674</v>
      </c>
      <c r="I25" s="118">
        <f t="shared" si="3"/>
        <v>9074</v>
      </c>
      <c r="J25" s="118">
        <f t="shared" si="2"/>
        <v>32748</v>
      </c>
    </row>
    <row r="26" spans="1:10" ht="15">
      <c r="A26" s="115" t="s">
        <v>246</v>
      </c>
      <c r="B26" s="116">
        <v>20282</v>
      </c>
      <c r="C26" s="116">
        <v>21536</v>
      </c>
      <c r="D26" s="116">
        <f t="shared" si="0"/>
        <v>41818</v>
      </c>
      <c r="E26" s="116">
        <v>172157</v>
      </c>
      <c r="F26" s="116">
        <v>21940</v>
      </c>
      <c r="G26" s="116">
        <f t="shared" si="1"/>
        <v>194097</v>
      </c>
      <c r="H26" s="116">
        <f t="shared" si="3"/>
        <v>192439</v>
      </c>
      <c r="I26" s="116">
        <f t="shared" si="3"/>
        <v>43476</v>
      </c>
      <c r="J26" s="116">
        <f t="shared" si="2"/>
        <v>235915</v>
      </c>
    </row>
    <row r="27" spans="1:10" ht="60">
      <c r="A27" s="117" t="s">
        <v>247</v>
      </c>
      <c r="B27" s="118">
        <v>4</v>
      </c>
      <c r="C27" s="118">
        <v>4</v>
      </c>
      <c r="D27" s="118">
        <f t="shared" si="0"/>
        <v>8</v>
      </c>
      <c r="E27" s="118">
        <v>76</v>
      </c>
      <c r="F27" s="118">
        <v>5</v>
      </c>
      <c r="G27" s="118">
        <f t="shared" si="1"/>
        <v>81</v>
      </c>
      <c r="H27" s="118">
        <f t="shared" si="3"/>
        <v>80</v>
      </c>
      <c r="I27" s="118">
        <f t="shared" si="3"/>
        <v>9</v>
      </c>
      <c r="J27" s="118">
        <f t="shared" si="2"/>
        <v>89</v>
      </c>
    </row>
    <row r="28" spans="1:10" ht="15">
      <c r="A28" s="115" t="s">
        <v>248</v>
      </c>
      <c r="B28" s="116">
        <v>474</v>
      </c>
      <c r="C28" s="116">
        <v>131</v>
      </c>
      <c r="D28" s="116">
        <f t="shared" si="0"/>
        <v>605</v>
      </c>
      <c r="E28" s="116">
        <v>225</v>
      </c>
      <c r="F28" s="116">
        <v>0</v>
      </c>
      <c r="G28" s="116">
        <f t="shared" si="1"/>
        <v>225</v>
      </c>
      <c r="H28" s="116">
        <f t="shared" si="3"/>
        <v>699</v>
      </c>
      <c r="I28" s="116">
        <f t="shared" si="3"/>
        <v>131</v>
      </c>
      <c r="J28" s="116">
        <f t="shared" si="2"/>
        <v>830</v>
      </c>
    </row>
    <row r="29" spans="1:10" ht="15">
      <c r="A29" s="117" t="s">
        <v>249</v>
      </c>
      <c r="B29" s="118">
        <v>8774</v>
      </c>
      <c r="C29" s="118">
        <v>9534</v>
      </c>
      <c r="D29" s="118">
        <f t="shared" si="0"/>
        <v>18308</v>
      </c>
      <c r="E29" s="118">
        <v>334300</v>
      </c>
      <c r="F29" s="118">
        <v>4519</v>
      </c>
      <c r="G29" s="118">
        <f t="shared" si="1"/>
        <v>338819</v>
      </c>
      <c r="H29" s="118">
        <f t="shared" si="3"/>
        <v>343074</v>
      </c>
      <c r="I29" s="118">
        <f t="shared" si="3"/>
        <v>14053</v>
      </c>
      <c r="J29" s="118">
        <f t="shared" si="2"/>
        <v>357127</v>
      </c>
    </row>
    <row r="30" spans="1:10" ht="15">
      <c r="A30" s="52" t="s">
        <v>2</v>
      </c>
      <c r="B30" s="42">
        <f t="shared" ref="B30:J30" si="4">SUM(B8:B29)</f>
        <v>1620404</v>
      </c>
      <c r="C30" s="42">
        <f t="shared" si="4"/>
        <v>1010800</v>
      </c>
      <c r="D30" s="42">
        <f t="shared" si="4"/>
        <v>2631204</v>
      </c>
      <c r="E30" s="42">
        <f t="shared" si="4"/>
        <v>7515184</v>
      </c>
      <c r="F30" s="42">
        <f t="shared" si="4"/>
        <v>348698</v>
      </c>
      <c r="G30" s="42">
        <f t="shared" si="4"/>
        <v>7863882</v>
      </c>
      <c r="H30" s="42">
        <f t="shared" si="4"/>
        <v>9135588</v>
      </c>
      <c r="I30" s="42">
        <f t="shared" si="4"/>
        <v>1359498</v>
      </c>
      <c r="J30" s="42">
        <f t="shared" si="4"/>
        <v>10495086</v>
      </c>
    </row>
    <row r="31" spans="1:10" ht="16.8">
      <c r="A31" s="119" t="s">
        <v>40</v>
      </c>
      <c r="B31" s="120"/>
      <c r="C31" s="120"/>
      <c r="D31" s="120"/>
      <c r="E31" s="120"/>
      <c r="F31" s="120"/>
      <c r="G31" s="120"/>
      <c r="H31" s="120"/>
      <c r="I31" s="120"/>
      <c r="J31" s="121"/>
    </row>
    <row r="32" spans="1:10" ht="16.8">
      <c r="A32" s="119" t="s">
        <v>39</v>
      </c>
      <c r="B32" s="122"/>
      <c r="C32" s="122"/>
      <c r="D32" s="122"/>
      <c r="E32" s="122"/>
      <c r="F32" s="122"/>
      <c r="G32" s="122"/>
      <c r="H32" s="122"/>
      <c r="I32" s="122"/>
      <c r="J32" s="122"/>
    </row>
    <row r="33" spans="1:10">
      <c r="A33" s="150" t="s">
        <v>257</v>
      </c>
    </row>
    <row r="34" spans="1:10" s="218" customFormat="1">
      <c r="A34" s="222" t="s">
        <v>281</v>
      </c>
      <c r="B34" s="217"/>
      <c r="C34" s="217"/>
      <c r="D34" s="217"/>
      <c r="E34" s="217"/>
      <c r="F34" s="217"/>
      <c r="G34" s="217"/>
      <c r="H34" s="217"/>
      <c r="I34" s="217"/>
      <c r="J34" s="217"/>
    </row>
  </sheetData>
  <mergeCells count="7">
    <mergeCell ref="A1:B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E5B1-49EE-47B6-8939-A18498FA91B9}">
  <sheetPr>
    <tabColor rgb="FF002060"/>
  </sheetPr>
  <dimension ref="A1:Y33"/>
  <sheetViews>
    <sheetView showGridLines="0" view="pageBreakPreview" topLeftCell="A11" zoomScale="70" zoomScaleNormal="10" zoomScaleSheetLayoutView="70" workbookViewId="0">
      <selection activeCell="A34" sqref="A34:XFD34"/>
    </sheetView>
  </sheetViews>
  <sheetFormatPr defaultColWidth="8.77734375" defaultRowHeight="14.4"/>
  <cols>
    <col min="1" max="1" width="85.44140625" style="96" customWidth="1"/>
    <col min="2" max="3" width="12.5546875" style="96" customWidth="1"/>
    <col min="4" max="4" width="14.44140625" style="96" customWidth="1"/>
    <col min="5" max="5" width="12.5546875" style="96" customWidth="1"/>
    <col min="6" max="6" width="14.21875" style="96" customWidth="1"/>
    <col min="7" max="9" width="12.5546875" style="96" customWidth="1"/>
    <col min="10" max="10" width="15.77734375" style="96" customWidth="1"/>
    <col min="11" max="15" width="12.5546875" style="96" customWidth="1"/>
    <col min="16" max="262" width="9.109375" style="96" customWidth="1"/>
    <col min="263" max="16384" width="8.77734375" style="96"/>
  </cols>
  <sheetData>
    <row r="1" spans="1:25">
      <c r="A1" s="393" t="s">
        <v>279</v>
      </c>
      <c r="B1" s="393"/>
      <c r="C1" s="95"/>
    </row>
    <row r="2" spans="1:25" s="97" customFormat="1">
      <c r="A2" s="393"/>
      <c r="B2" s="393"/>
      <c r="C2" s="95"/>
      <c r="K2" s="96"/>
      <c r="L2" s="96"/>
      <c r="M2" s="96"/>
      <c r="N2" s="96"/>
      <c r="O2" s="96"/>
      <c r="P2" s="96"/>
      <c r="Q2" s="96"/>
      <c r="R2" s="96"/>
      <c r="S2" s="96"/>
      <c r="T2" s="96"/>
      <c r="U2" s="96"/>
      <c r="V2" s="96"/>
      <c r="W2" s="96"/>
      <c r="X2" s="96"/>
      <c r="Y2" s="96"/>
    </row>
    <row r="3" spans="1:25" s="97" customFormat="1">
      <c r="A3" s="98"/>
      <c r="B3" s="98"/>
      <c r="C3" s="98"/>
      <c r="K3" s="96"/>
      <c r="L3" s="96"/>
      <c r="M3" s="96"/>
      <c r="N3" s="96"/>
      <c r="O3" s="96"/>
      <c r="P3" s="96"/>
      <c r="Q3" s="96"/>
      <c r="R3" s="96"/>
      <c r="S3" s="96"/>
      <c r="T3" s="96"/>
      <c r="U3" s="96"/>
      <c r="V3" s="96"/>
      <c r="W3" s="96"/>
      <c r="X3" s="96"/>
      <c r="Y3" s="96"/>
    </row>
    <row r="4" spans="1:25" ht="19.2" customHeight="1">
      <c r="A4" s="394" t="s">
        <v>205</v>
      </c>
      <c r="B4" s="394"/>
      <c r="C4" s="394"/>
      <c r="D4" s="394"/>
      <c r="E4" s="394"/>
      <c r="F4" s="394"/>
      <c r="G4" s="394"/>
      <c r="H4" s="394"/>
      <c r="I4" s="394"/>
      <c r="J4" s="394"/>
      <c r="K4" s="394"/>
      <c r="L4" s="394"/>
      <c r="M4" s="394"/>
      <c r="N4" s="394"/>
      <c r="O4" s="394"/>
    </row>
    <row r="5" spans="1:25" ht="15">
      <c r="A5" s="100" t="s">
        <v>250</v>
      </c>
      <c r="B5" s="368" t="s">
        <v>251</v>
      </c>
      <c r="C5" s="369"/>
      <c r="D5" s="369"/>
      <c r="E5" s="369"/>
      <c r="F5" s="369"/>
      <c r="G5" s="369"/>
      <c r="H5" s="369"/>
      <c r="I5" s="369"/>
      <c r="J5" s="369"/>
      <c r="K5" s="369"/>
      <c r="L5" s="369"/>
      <c r="M5" s="369"/>
      <c r="N5" s="369"/>
      <c r="O5" s="370"/>
    </row>
    <row r="6" spans="1:25" ht="43.2" customHeight="1">
      <c r="A6" s="52" t="s">
        <v>252</v>
      </c>
      <c r="B6" s="52" t="s">
        <v>14</v>
      </c>
      <c r="C6" s="52" t="s">
        <v>15</v>
      </c>
      <c r="D6" s="52" t="s">
        <v>16</v>
      </c>
      <c r="E6" s="52" t="s">
        <v>17</v>
      </c>
      <c r="F6" s="52" t="s">
        <v>18</v>
      </c>
      <c r="G6" s="52" t="s">
        <v>19</v>
      </c>
      <c r="H6" s="52" t="s">
        <v>20</v>
      </c>
      <c r="I6" s="52" t="s">
        <v>21</v>
      </c>
      <c r="J6" s="52" t="s">
        <v>22</v>
      </c>
      <c r="K6" s="52" t="s">
        <v>23</v>
      </c>
      <c r="L6" s="52" t="s">
        <v>24</v>
      </c>
      <c r="M6" s="52" t="s">
        <v>25</v>
      </c>
      <c r="N6" s="52" t="s">
        <v>26</v>
      </c>
      <c r="O6" s="52" t="s">
        <v>2</v>
      </c>
    </row>
    <row r="7" spans="1:25" ht="15">
      <c r="A7" s="123" t="s">
        <v>228</v>
      </c>
      <c r="B7" s="133">
        <v>401199</v>
      </c>
      <c r="C7" s="133">
        <v>28936</v>
      </c>
      <c r="D7" s="133">
        <v>6180</v>
      </c>
      <c r="E7" s="133">
        <v>21414</v>
      </c>
      <c r="F7" s="133">
        <v>31292</v>
      </c>
      <c r="G7" s="133">
        <v>5842</v>
      </c>
      <c r="H7" s="133">
        <v>4542</v>
      </c>
      <c r="I7" s="133">
        <v>22442</v>
      </c>
      <c r="J7" s="133">
        <v>893</v>
      </c>
      <c r="K7" s="133">
        <v>5243</v>
      </c>
      <c r="L7" s="133">
        <v>8203</v>
      </c>
      <c r="M7" s="133">
        <v>637</v>
      </c>
      <c r="N7" s="133">
        <v>3780</v>
      </c>
      <c r="O7" s="103">
        <f t="shared" ref="O7:O28" si="0">SUM(B7:N7)</f>
        <v>540603</v>
      </c>
    </row>
    <row r="8" spans="1:25" ht="15">
      <c r="A8" s="124" t="s">
        <v>229</v>
      </c>
      <c r="B8" s="135">
        <v>13578</v>
      </c>
      <c r="C8" s="135">
        <v>6152</v>
      </c>
      <c r="D8" s="135">
        <v>2101</v>
      </c>
      <c r="E8" s="135">
        <v>491</v>
      </c>
      <c r="F8" s="135">
        <v>132111</v>
      </c>
      <c r="G8" s="135">
        <v>1309</v>
      </c>
      <c r="H8" s="135">
        <v>257</v>
      </c>
      <c r="I8" s="135">
        <v>46</v>
      </c>
      <c r="J8" s="135">
        <v>304</v>
      </c>
      <c r="K8" s="135">
        <v>554</v>
      </c>
      <c r="L8" s="135">
        <v>505</v>
      </c>
      <c r="M8" s="135">
        <v>227</v>
      </c>
      <c r="N8" s="135">
        <v>123</v>
      </c>
      <c r="O8" s="105">
        <f t="shared" si="0"/>
        <v>157758</v>
      </c>
    </row>
    <row r="9" spans="1:25" ht="15">
      <c r="A9" s="123" t="s">
        <v>230</v>
      </c>
      <c r="B9" s="133">
        <v>437116</v>
      </c>
      <c r="C9" s="133">
        <v>223710</v>
      </c>
      <c r="D9" s="133">
        <v>44809</v>
      </c>
      <c r="E9" s="133">
        <v>52245</v>
      </c>
      <c r="F9" s="133">
        <v>259943</v>
      </c>
      <c r="G9" s="133">
        <v>36367</v>
      </c>
      <c r="H9" s="133">
        <v>12511</v>
      </c>
      <c r="I9" s="133">
        <v>11564</v>
      </c>
      <c r="J9" s="133">
        <v>4941</v>
      </c>
      <c r="K9" s="133">
        <v>18175</v>
      </c>
      <c r="L9" s="133">
        <v>10733</v>
      </c>
      <c r="M9" s="133">
        <v>4687</v>
      </c>
      <c r="N9" s="133">
        <v>6655</v>
      </c>
      <c r="O9" s="103">
        <f t="shared" si="0"/>
        <v>1123456</v>
      </c>
    </row>
    <row r="10" spans="1:25" ht="15">
      <c r="A10" s="124" t="s">
        <v>231</v>
      </c>
      <c r="B10" s="135">
        <v>13381</v>
      </c>
      <c r="C10" s="135">
        <v>10950</v>
      </c>
      <c r="D10" s="135">
        <v>225</v>
      </c>
      <c r="E10" s="135">
        <v>281</v>
      </c>
      <c r="F10" s="135">
        <v>8065</v>
      </c>
      <c r="G10" s="135">
        <v>5102</v>
      </c>
      <c r="H10" s="135">
        <v>27</v>
      </c>
      <c r="I10" s="135">
        <v>34</v>
      </c>
      <c r="J10" s="135">
        <v>8</v>
      </c>
      <c r="K10" s="135">
        <v>373</v>
      </c>
      <c r="L10" s="135">
        <v>32</v>
      </c>
      <c r="M10" s="135">
        <v>10</v>
      </c>
      <c r="N10" s="135">
        <v>10</v>
      </c>
      <c r="O10" s="105">
        <f t="shared" si="0"/>
        <v>38498</v>
      </c>
    </row>
    <row r="11" spans="1:25" ht="15">
      <c r="A11" s="123" t="s">
        <v>232</v>
      </c>
      <c r="B11" s="133">
        <v>81025</v>
      </c>
      <c r="C11" s="133">
        <v>21425</v>
      </c>
      <c r="D11" s="133">
        <v>4125</v>
      </c>
      <c r="E11" s="133">
        <v>1530</v>
      </c>
      <c r="F11" s="133">
        <v>16267</v>
      </c>
      <c r="G11" s="133">
        <v>1948</v>
      </c>
      <c r="H11" s="133">
        <v>244</v>
      </c>
      <c r="I11" s="133">
        <v>499</v>
      </c>
      <c r="J11" s="133">
        <v>111</v>
      </c>
      <c r="K11" s="133">
        <v>599</v>
      </c>
      <c r="L11" s="133">
        <v>660</v>
      </c>
      <c r="M11" s="133">
        <v>451</v>
      </c>
      <c r="N11" s="133">
        <v>202</v>
      </c>
      <c r="O11" s="103">
        <f t="shared" si="0"/>
        <v>129086</v>
      </c>
    </row>
    <row r="12" spans="1:25" ht="15">
      <c r="A12" s="124" t="s">
        <v>233</v>
      </c>
      <c r="B12" s="135">
        <v>1029437</v>
      </c>
      <c r="C12" s="135">
        <v>447109</v>
      </c>
      <c r="D12" s="135">
        <v>86071</v>
      </c>
      <c r="E12" s="135">
        <v>109058</v>
      </c>
      <c r="F12" s="135">
        <v>673410</v>
      </c>
      <c r="G12" s="135">
        <v>59137</v>
      </c>
      <c r="H12" s="135">
        <v>19549</v>
      </c>
      <c r="I12" s="135">
        <v>23895</v>
      </c>
      <c r="J12" s="135">
        <v>12442</v>
      </c>
      <c r="K12" s="135">
        <v>26803</v>
      </c>
      <c r="L12" s="135">
        <v>33836</v>
      </c>
      <c r="M12" s="135">
        <v>8634</v>
      </c>
      <c r="N12" s="135">
        <v>12434</v>
      </c>
      <c r="O12" s="105">
        <f t="shared" si="0"/>
        <v>2541815</v>
      </c>
    </row>
    <row r="13" spans="1:25" ht="15">
      <c r="A13" s="123" t="s">
        <v>234</v>
      </c>
      <c r="B13" s="133">
        <v>593527</v>
      </c>
      <c r="C13" s="133">
        <v>436919</v>
      </c>
      <c r="D13" s="133">
        <v>74204</v>
      </c>
      <c r="E13" s="133">
        <v>63201</v>
      </c>
      <c r="F13" s="133">
        <v>242959</v>
      </c>
      <c r="G13" s="133">
        <v>68908</v>
      </c>
      <c r="H13" s="133">
        <v>26399</v>
      </c>
      <c r="I13" s="133">
        <v>23817</v>
      </c>
      <c r="J13" s="133">
        <v>10771</v>
      </c>
      <c r="K13" s="133">
        <v>43936</v>
      </c>
      <c r="L13" s="133">
        <v>17437</v>
      </c>
      <c r="M13" s="133">
        <v>10825</v>
      </c>
      <c r="N13" s="133">
        <v>16178</v>
      </c>
      <c r="O13" s="103">
        <f t="shared" si="0"/>
        <v>1629081</v>
      </c>
    </row>
    <row r="14" spans="1:25" ht="15">
      <c r="A14" s="124" t="s">
        <v>235</v>
      </c>
      <c r="B14" s="135">
        <v>201534</v>
      </c>
      <c r="C14" s="135">
        <v>104966</v>
      </c>
      <c r="D14" s="135">
        <v>10938</v>
      </c>
      <c r="E14" s="135">
        <v>14740</v>
      </c>
      <c r="F14" s="135">
        <v>99576</v>
      </c>
      <c r="G14" s="135">
        <v>11607</v>
      </c>
      <c r="H14" s="135">
        <v>3858</v>
      </c>
      <c r="I14" s="135">
        <v>3199</v>
      </c>
      <c r="J14" s="135">
        <v>1911</v>
      </c>
      <c r="K14" s="135">
        <v>4340</v>
      </c>
      <c r="L14" s="135">
        <v>6270</v>
      </c>
      <c r="M14" s="135">
        <v>673</v>
      </c>
      <c r="N14" s="135">
        <v>3497</v>
      </c>
      <c r="O14" s="105">
        <f t="shared" si="0"/>
        <v>467109</v>
      </c>
    </row>
    <row r="15" spans="1:25" ht="15">
      <c r="A15" s="123" t="s">
        <v>236</v>
      </c>
      <c r="B15" s="133">
        <v>224402</v>
      </c>
      <c r="C15" s="133">
        <v>174730</v>
      </c>
      <c r="D15" s="133">
        <v>40797</v>
      </c>
      <c r="E15" s="133">
        <v>26531</v>
      </c>
      <c r="F15" s="133">
        <v>109575</v>
      </c>
      <c r="G15" s="133">
        <v>38063</v>
      </c>
      <c r="H15" s="133">
        <v>14480</v>
      </c>
      <c r="I15" s="133">
        <v>10344</v>
      </c>
      <c r="J15" s="133">
        <v>5473</v>
      </c>
      <c r="K15" s="133">
        <v>21651</v>
      </c>
      <c r="L15" s="133">
        <v>8366</v>
      </c>
      <c r="M15" s="133">
        <v>5578</v>
      </c>
      <c r="N15" s="133">
        <v>6149</v>
      </c>
      <c r="O15" s="103">
        <f t="shared" si="0"/>
        <v>686139</v>
      </c>
    </row>
    <row r="16" spans="1:25" ht="15">
      <c r="A16" s="124" t="s">
        <v>237</v>
      </c>
      <c r="B16" s="135">
        <v>98880</v>
      </c>
      <c r="C16" s="135">
        <v>9853</v>
      </c>
      <c r="D16" s="135">
        <v>664</v>
      </c>
      <c r="E16" s="135">
        <v>649</v>
      </c>
      <c r="F16" s="135">
        <v>7129</v>
      </c>
      <c r="G16" s="135">
        <v>460</v>
      </c>
      <c r="H16" s="135">
        <v>156</v>
      </c>
      <c r="I16" s="135">
        <v>225</v>
      </c>
      <c r="J16" s="135">
        <v>65</v>
      </c>
      <c r="K16" s="135">
        <v>168</v>
      </c>
      <c r="L16" s="135">
        <v>126</v>
      </c>
      <c r="M16" s="135">
        <v>78</v>
      </c>
      <c r="N16" s="135">
        <v>85</v>
      </c>
      <c r="O16" s="105">
        <f t="shared" si="0"/>
        <v>118538</v>
      </c>
    </row>
    <row r="17" spans="1:15" ht="15">
      <c r="A17" s="123" t="s">
        <v>238</v>
      </c>
      <c r="B17" s="133">
        <v>72722</v>
      </c>
      <c r="C17" s="133">
        <v>11158</v>
      </c>
      <c r="D17" s="133">
        <v>577</v>
      </c>
      <c r="E17" s="133">
        <v>170</v>
      </c>
      <c r="F17" s="133">
        <v>7489</v>
      </c>
      <c r="G17" s="133">
        <v>206</v>
      </c>
      <c r="H17" s="133">
        <v>38</v>
      </c>
      <c r="I17" s="133">
        <v>55</v>
      </c>
      <c r="J17" s="133">
        <v>52</v>
      </c>
      <c r="K17" s="133">
        <v>61</v>
      </c>
      <c r="L17" s="133">
        <v>53</v>
      </c>
      <c r="M17" s="133">
        <v>12</v>
      </c>
      <c r="N17" s="133">
        <v>17</v>
      </c>
      <c r="O17" s="103">
        <f t="shared" si="0"/>
        <v>92610</v>
      </c>
    </row>
    <row r="18" spans="1:15" ht="15">
      <c r="A18" s="124" t="s">
        <v>239</v>
      </c>
      <c r="B18" s="135">
        <v>26849</v>
      </c>
      <c r="C18" s="135">
        <v>15249</v>
      </c>
      <c r="D18" s="135">
        <v>1480</v>
      </c>
      <c r="E18" s="135">
        <v>1836</v>
      </c>
      <c r="F18" s="135">
        <v>6205</v>
      </c>
      <c r="G18" s="135">
        <v>1257</v>
      </c>
      <c r="H18" s="135">
        <v>362</v>
      </c>
      <c r="I18" s="135">
        <v>335</v>
      </c>
      <c r="J18" s="135">
        <v>128</v>
      </c>
      <c r="K18" s="135">
        <v>526</v>
      </c>
      <c r="L18" s="135">
        <v>221</v>
      </c>
      <c r="M18" s="135">
        <v>107</v>
      </c>
      <c r="N18" s="135">
        <v>183</v>
      </c>
      <c r="O18" s="105">
        <f t="shared" si="0"/>
        <v>54738</v>
      </c>
    </row>
    <row r="19" spans="1:15" ht="15">
      <c r="A19" s="123" t="s">
        <v>240</v>
      </c>
      <c r="B19" s="133">
        <v>137530</v>
      </c>
      <c r="C19" s="133">
        <v>37209</v>
      </c>
      <c r="D19" s="133">
        <v>4349</v>
      </c>
      <c r="E19" s="133">
        <v>3124</v>
      </c>
      <c r="F19" s="133">
        <v>36656</v>
      </c>
      <c r="G19" s="133">
        <v>2940</v>
      </c>
      <c r="H19" s="133">
        <v>1107</v>
      </c>
      <c r="I19" s="133">
        <v>1254</v>
      </c>
      <c r="J19" s="133">
        <v>367</v>
      </c>
      <c r="K19" s="133">
        <v>1354</v>
      </c>
      <c r="L19" s="133">
        <v>1028</v>
      </c>
      <c r="M19" s="133">
        <v>575</v>
      </c>
      <c r="N19" s="133">
        <v>795</v>
      </c>
      <c r="O19" s="103">
        <f t="shared" si="0"/>
        <v>228288</v>
      </c>
    </row>
    <row r="20" spans="1:15" ht="15">
      <c r="A20" s="124" t="s">
        <v>241</v>
      </c>
      <c r="B20" s="135">
        <v>685259</v>
      </c>
      <c r="C20" s="135">
        <v>155727</v>
      </c>
      <c r="D20" s="135">
        <v>16015</v>
      </c>
      <c r="E20" s="135">
        <v>47868</v>
      </c>
      <c r="F20" s="135">
        <v>187311</v>
      </c>
      <c r="G20" s="135">
        <v>32304</v>
      </c>
      <c r="H20" s="135">
        <v>7401</v>
      </c>
      <c r="I20" s="135">
        <v>8044</v>
      </c>
      <c r="J20" s="135">
        <v>3107</v>
      </c>
      <c r="K20" s="135">
        <v>5402</v>
      </c>
      <c r="L20" s="135">
        <v>14841</v>
      </c>
      <c r="M20" s="135">
        <v>1936</v>
      </c>
      <c r="N20" s="135">
        <v>3337</v>
      </c>
      <c r="O20" s="105">
        <f t="shared" si="0"/>
        <v>1168552</v>
      </c>
    </row>
    <row r="21" spans="1:15" ht="15">
      <c r="A21" s="123" t="s">
        <v>242</v>
      </c>
      <c r="B21" s="133">
        <v>154670</v>
      </c>
      <c r="C21" s="133">
        <v>33990</v>
      </c>
      <c r="D21" s="133">
        <v>3560</v>
      </c>
      <c r="E21" s="133">
        <v>8773</v>
      </c>
      <c r="F21" s="133">
        <v>27101</v>
      </c>
      <c r="G21" s="133">
        <v>18091</v>
      </c>
      <c r="H21" s="133">
        <v>1664</v>
      </c>
      <c r="I21" s="133">
        <v>4226</v>
      </c>
      <c r="J21" s="133">
        <v>2902</v>
      </c>
      <c r="K21" s="133">
        <v>3578</v>
      </c>
      <c r="L21" s="133">
        <v>6303</v>
      </c>
      <c r="M21" s="133">
        <v>2779</v>
      </c>
      <c r="N21" s="133">
        <v>3726</v>
      </c>
      <c r="O21" s="103">
        <f t="shared" si="0"/>
        <v>271363</v>
      </c>
    </row>
    <row r="22" spans="1:15" ht="15">
      <c r="A22" s="124" t="s">
        <v>243</v>
      </c>
      <c r="B22" s="135">
        <v>85458</v>
      </c>
      <c r="C22" s="135">
        <v>35702</v>
      </c>
      <c r="D22" s="135">
        <v>7832</v>
      </c>
      <c r="E22" s="135">
        <v>5475</v>
      </c>
      <c r="F22" s="135">
        <v>23372</v>
      </c>
      <c r="G22" s="135">
        <v>4894</v>
      </c>
      <c r="H22" s="135">
        <v>3946</v>
      </c>
      <c r="I22" s="135">
        <v>2202</v>
      </c>
      <c r="J22" s="135">
        <v>1226</v>
      </c>
      <c r="K22" s="135">
        <v>3814</v>
      </c>
      <c r="L22" s="135">
        <v>1032</v>
      </c>
      <c r="M22" s="135">
        <v>651</v>
      </c>
      <c r="N22" s="135">
        <v>1586</v>
      </c>
      <c r="O22" s="105">
        <f t="shared" si="0"/>
        <v>177190</v>
      </c>
    </row>
    <row r="23" spans="1:15" ht="15">
      <c r="A23" s="123" t="s">
        <v>244</v>
      </c>
      <c r="B23" s="133">
        <v>183838</v>
      </c>
      <c r="C23" s="133">
        <v>85055</v>
      </c>
      <c r="D23" s="133">
        <v>25750</v>
      </c>
      <c r="E23" s="133">
        <v>19034</v>
      </c>
      <c r="F23" s="133">
        <v>70754</v>
      </c>
      <c r="G23" s="133">
        <v>19593</v>
      </c>
      <c r="H23" s="133">
        <v>9303</v>
      </c>
      <c r="I23" s="133">
        <v>7751</v>
      </c>
      <c r="J23" s="133">
        <v>1822</v>
      </c>
      <c r="K23" s="133">
        <v>10106</v>
      </c>
      <c r="L23" s="133">
        <v>4234</v>
      </c>
      <c r="M23" s="133">
        <v>2401</v>
      </c>
      <c r="N23" s="133">
        <v>3912</v>
      </c>
      <c r="O23" s="103">
        <f t="shared" si="0"/>
        <v>443553</v>
      </c>
    </row>
    <row r="24" spans="1:15" ht="15">
      <c r="A24" s="124" t="s">
        <v>245</v>
      </c>
      <c r="B24" s="135">
        <v>15346</v>
      </c>
      <c r="C24" s="135">
        <v>7298</v>
      </c>
      <c r="D24" s="135">
        <v>1030</v>
      </c>
      <c r="E24" s="135">
        <v>1197</v>
      </c>
      <c r="F24" s="135">
        <v>4055</v>
      </c>
      <c r="G24" s="135">
        <v>1323</v>
      </c>
      <c r="H24" s="135">
        <v>432</v>
      </c>
      <c r="I24" s="135">
        <v>507</v>
      </c>
      <c r="J24" s="135">
        <v>224</v>
      </c>
      <c r="K24" s="135">
        <v>647</v>
      </c>
      <c r="L24" s="135">
        <v>348</v>
      </c>
      <c r="M24" s="135">
        <v>125</v>
      </c>
      <c r="N24" s="135">
        <v>216</v>
      </c>
      <c r="O24" s="105">
        <f t="shared" si="0"/>
        <v>32748</v>
      </c>
    </row>
    <row r="25" spans="1:15" ht="15">
      <c r="A25" s="123" t="s">
        <v>246</v>
      </c>
      <c r="B25" s="133">
        <v>104389</v>
      </c>
      <c r="C25" s="133">
        <v>38737</v>
      </c>
      <c r="D25" s="133">
        <v>9789</v>
      </c>
      <c r="E25" s="133">
        <v>15347</v>
      </c>
      <c r="F25" s="133">
        <v>32239</v>
      </c>
      <c r="G25" s="133">
        <v>9242</v>
      </c>
      <c r="H25" s="133">
        <v>4852</v>
      </c>
      <c r="I25" s="133">
        <v>4599</v>
      </c>
      <c r="J25" s="133">
        <v>1927</v>
      </c>
      <c r="K25" s="133">
        <v>6611</v>
      </c>
      <c r="L25" s="133">
        <v>4037</v>
      </c>
      <c r="M25" s="133">
        <v>1367</v>
      </c>
      <c r="N25" s="133">
        <v>2779</v>
      </c>
      <c r="O25" s="103">
        <f t="shared" si="0"/>
        <v>235915</v>
      </c>
    </row>
    <row r="26" spans="1:15" ht="45">
      <c r="A26" s="124" t="s">
        <v>247</v>
      </c>
      <c r="B26" s="135">
        <v>10</v>
      </c>
      <c r="C26" s="135">
        <v>3</v>
      </c>
      <c r="D26" s="135">
        <v>3</v>
      </c>
      <c r="E26" s="135">
        <v>19</v>
      </c>
      <c r="F26" s="135">
        <v>36</v>
      </c>
      <c r="G26" s="135">
        <v>7</v>
      </c>
      <c r="H26" s="135">
        <v>0</v>
      </c>
      <c r="I26" s="135">
        <v>7</v>
      </c>
      <c r="J26" s="135">
        <v>1</v>
      </c>
      <c r="K26" s="135">
        <v>2</v>
      </c>
      <c r="L26" s="135">
        <v>1</v>
      </c>
      <c r="M26" s="135">
        <v>0</v>
      </c>
      <c r="N26" s="135">
        <v>0</v>
      </c>
      <c r="O26" s="105">
        <f t="shared" si="0"/>
        <v>89</v>
      </c>
    </row>
    <row r="27" spans="1:15" ht="15">
      <c r="A27" s="123" t="s">
        <v>248</v>
      </c>
      <c r="B27" s="133">
        <v>514</v>
      </c>
      <c r="C27" s="133">
        <v>69</v>
      </c>
      <c r="D27" s="133">
        <v>0</v>
      </c>
      <c r="E27" s="133">
        <v>7</v>
      </c>
      <c r="F27" s="133">
        <v>0</v>
      </c>
      <c r="G27" s="133">
        <v>0</v>
      </c>
      <c r="H27" s="133">
        <v>0</v>
      </c>
      <c r="I27" s="133">
        <v>0</v>
      </c>
      <c r="J27" s="133">
        <v>0</v>
      </c>
      <c r="K27" s="133">
        <v>240</v>
      </c>
      <c r="L27" s="133">
        <v>0</v>
      </c>
      <c r="M27" s="133">
        <v>0</v>
      </c>
      <c r="N27" s="133">
        <v>0</v>
      </c>
      <c r="O27" s="103">
        <f t="shared" si="0"/>
        <v>830</v>
      </c>
    </row>
    <row r="28" spans="1:15" ht="15">
      <c r="A28" s="124" t="s">
        <v>225</v>
      </c>
      <c r="B28" s="135">
        <v>232435</v>
      </c>
      <c r="C28" s="135">
        <v>37194</v>
      </c>
      <c r="D28" s="135">
        <v>11012</v>
      </c>
      <c r="E28" s="135">
        <v>9905</v>
      </c>
      <c r="F28" s="135">
        <v>18024</v>
      </c>
      <c r="G28" s="135">
        <v>11617</v>
      </c>
      <c r="H28" s="135">
        <v>4306</v>
      </c>
      <c r="I28" s="135">
        <v>9636</v>
      </c>
      <c r="J28" s="135">
        <v>1648</v>
      </c>
      <c r="K28" s="135">
        <v>8424</v>
      </c>
      <c r="L28" s="135">
        <v>7968</v>
      </c>
      <c r="M28" s="135">
        <v>1755</v>
      </c>
      <c r="N28" s="135">
        <v>3203</v>
      </c>
      <c r="O28" s="105">
        <f t="shared" si="0"/>
        <v>357127</v>
      </c>
    </row>
    <row r="29" spans="1:15" ht="15">
      <c r="A29" s="52" t="s">
        <v>2</v>
      </c>
      <c r="B29" s="42">
        <f t="shared" ref="B29:O29" si="1">SUM(B7:B28)</f>
        <v>4793099</v>
      </c>
      <c r="C29" s="42">
        <f t="shared" si="1"/>
        <v>1922141</v>
      </c>
      <c r="D29" s="42">
        <f t="shared" si="1"/>
        <v>351511</v>
      </c>
      <c r="E29" s="42">
        <f t="shared" si="1"/>
        <v>402895</v>
      </c>
      <c r="F29" s="42">
        <f t="shared" si="1"/>
        <v>1993569</v>
      </c>
      <c r="G29" s="42">
        <f t="shared" si="1"/>
        <v>330217</v>
      </c>
      <c r="H29" s="42">
        <f t="shared" si="1"/>
        <v>115434</v>
      </c>
      <c r="I29" s="42">
        <f t="shared" si="1"/>
        <v>134681</v>
      </c>
      <c r="J29" s="42">
        <f t="shared" si="1"/>
        <v>50323</v>
      </c>
      <c r="K29" s="42">
        <f t="shared" si="1"/>
        <v>162607</v>
      </c>
      <c r="L29" s="42">
        <f t="shared" si="1"/>
        <v>126234</v>
      </c>
      <c r="M29" s="42">
        <f t="shared" si="1"/>
        <v>43508</v>
      </c>
      <c r="N29" s="42">
        <f t="shared" si="1"/>
        <v>68867</v>
      </c>
      <c r="O29" s="42">
        <f t="shared" si="1"/>
        <v>10495086</v>
      </c>
    </row>
    <row r="30" spans="1:15" ht="16.8">
      <c r="A30" s="125" t="s">
        <v>253</v>
      </c>
      <c r="B30" s="126"/>
      <c r="C30" s="126"/>
      <c r="D30" s="126"/>
      <c r="E30" s="126"/>
      <c r="F30" s="126"/>
      <c r="G30" s="126"/>
      <c r="H30" s="126"/>
      <c r="I30" s="126"/>
      <c r="J30" s="126"/>
      <c r="K30" s="126"/>
      <c r="L30" s="126"/>
      <c r="M30" s="126"/>
      <c r="N30" s="126"/>
      <c r="O30" s="126"/>
    </row>
    <row r="31" spans="1:15" ht="16.8">
      <c r="A31" s="125" t="s">
        <v>39</v>
      </c>
      <c r="B31" s="127"/>
      <c r="C31" s="127"/>
      <c r="D31" s="127"/>
      <c r="E31" s="127"/>
      <c r="F31" s="127"/>
      <c r="G31" s="127"/>
      <c r="H31" s="127"/>
      <c r="I31" s="127"/>
      <c r="J31" s="127"/>
      <c r="K31" s="127"/>
      <c r="L31" s="127"/>
      <c r="M31" s="127"/>
      <c r="N31" s="127"/>
      <c r="O31" s="127"/>
    </row>
    <row r="32" spans="1:15">
      <c r="A32" s="150" t="s">
        <v>257</v>
      </c>
    </row>
    <row r="33" spans="1:10" s="218" customFormat="1">
      <c r="A33" s="222" t="s">
        <v>281</v>
      </c>
      <c r="B33" s="217"/>
      <c r="C33" s="217"/>
      <c r="D33" s="217"/>
      <c r="E33" s="217"/>
      <c r="F33" s="217"/>
      <c r="G33" s="217"/>
      <c r="H33" s="217"/>
      <c r="I33" s="217"/>
      <c r="J33" s="217"/>
    </row>
  </sheetData>
  <mergeCells count="3">
    <mergeCell ref="A1:B2"/>
    <mergeCell ref="A4:O4"/>
    <mergeCell ref="B5:O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023E-AE6E-4434-9660-A9868F1348AA}">
  <sheetPr>
    <tabColor rgb="FF002060"/>
  </sheetPr>
  <dimension ref="A1:X82"/>
  <sheetViews>
    <sheetView showGridLines="0" view="pageBreakPreview" zoomScale="40" zoomScaleNormal="55" zoomScaleSheetLayoutView="40" workbookViewId="0">
      <selection activeCell="A34" sqref="A34:XFD34"/>
    </sheetView>
  </sheetViews>
  <sheetFormatPr defaultColWidth="8.77734375" defaultRowHeight="14.4"/>
  <cols>
    <col min="1" max="1" width="53.77734375" style="96" customWidth="1"/>
    <col min="2" max="13" width="13.109375" style="96" customWidth="1"/>
    <col min="14" max="19" width="8.77734375" style="96"/>
    <col min="20" max="20" width="55.109375" style="96" customWidth="1"/>
    <col min="21" max="16384" width="8.77734375" style="96"/>
  </cols>
  <sheetData>
    <row r="1" spans="1:24">
      <c r="A1" s="393" t="s">
        <v>279</v>
      </c>
      <c r="B1" s="393"/>
      <c r="C1" s="95"/>
    </row>
    <row r="2" spans="1:24" s="97" customFormat="1">
      <c r="A2" s="393"/>
      <c r="B2" s="393"/>
      <c r="C2" s="95"/>
      <c r="K2" s="96"/>
      <c r="L2" s="96"/>
      <c r="M2" s="96"/>
      <c r="N2" s="96"/>
      <c r="O2" s="96"/>
      <c r="P2" s="96"/>
      <c r="Q2" s="96"/>
      <c r="R2" s="96"/>
      <c r="S2" s="96"/>
      <c r="T2" s="96"/>
      <c r="U2" s="96"/>
      <c r="V2" s="96"/>
      <c r="W2" s="96"/>
      <c r="X2" s="96"/>
    </row>
    <row r="3" spans="1:24" s="97" customFormat="1">
      <c r="A3" s="98"/>
      <c r="B3" s="98"/>
      <c r="C3" s="98"/>
      <c r="K3" s="96"/>
      <c r="L3" s="96"/>
      <c r="M3" s="96"/>
      <c r="N3" s="96"/>
      <c r="O3" s="96"/>
      <c r="P3" s="96"/>
      <c r="Q3" s="96"/>
      <c r="R3" s="96"/>
      <c r="S3" s="96"/>
      <c r="T3" s="96"/>
      <c r="U3" s="96"/>
      <c r="V3" s="96"/>
      <c r="W3" s="96"/>
      <c r="X3" s="96"/>
    </row>
    <row r="4" spans="1:24" ht="15">
      <c r="A4" s="394" t="s">
        <v>207</v>
      </c>
      <c r="B4" s="394"/>
      <c r="C4" s="394"/>
      <c r="D4" s="394"/>
      <c r="E4" s="394"/>
      <c r="F4" s="394"/>
      <c r="G4" s="394"/>
      <c r="H4" s="394"/>
      <c r="I4" s="394"/>
      <c r="J4" s="394"/>
      <c r="K4" s="394"/>
      <c r="L4" s="394"/>
      <c r="M4" s="394"/>
    </row>
    <row r="5" spans="1:24" ht="15">
      <c r="A5" s="100" t="s">
        <v>254</v>
      </c>
      <c r="B5" s="368" t="s">
        <v>41</v>
      </c>
      <c r="C5" s="369"/>
      <c r="D5" s="369"/>
      <c r="E5" s="369"/>
      <c r="F5" s="369"/>
      <c r="G5" s="369"/>
      <c r="H5" s="369"/>
      <c r="I5" s="369"/>
      <c r="J5" s="369"/>
      <c r="K5" s="369"/>
      <c r="L5" s="369"/>
      <c r="M5" s="370"/>
    </row>
    <row r="6" spans="1:24" ht="54" customHeight="1">
      <c r="A6" s="52" t="s">
        <v>252</v>
      </c>
      <c r="B6" s="52" t="s">
        <v>4</v>
      </c>
      <c r="C6" s="52" t="s">
        <v>5</v>
      </c>
      <c r="D6" s="52" t="s">
        <v>6</v>
      </c>
      <c r="E6" s="52" t="s">
        <v>7</v>
      </c>
      <c r="F6" s="52" t="s">
        <v>8</v>
      </c>
      <c r="G6" s="52" t="s">
        <v>9</v>
      </c>
      <c r="H6" s="52" t="s">
        <v>10</v>
      </c>
      <c r="I6" s="52" t="s">
        <v>11</v>
      </c>
      <c r="J6" s="52" t="s">
        <v>12</v>
      </c>
      <c r="K6" s="52" t="s">
        <v>42</v>
      </c>
      <c r="L6" s="52" t="s">
        <v>43</v>
      </c>
      <c r="M6" s="52" t="s">
        <v>2</v>
      </c>
    </row>
    <row r="7" spans="1:24" ht="15">
      <c r="A7" s="123" t="s">
        <v>228</v>
      </c>
      <c r="B7" s="133">
        <v>1586</v>
      </c>
      <c r="C7" s="133">
        <v>81472</v>
      </c>
      <c r="D7" s="133">
        <v>112237</v>
      </c>
      <c r="E7" s="133">
        <v>93075</v>
      </c>
      <c r="F7" s="133">
        <v>88043</v>
      </c>
      <c r="G7" s="133">
        <v>67221</v>
      </c>
      <c r="H7" s="269">
        <v>39192</v>
      </c>
      <c r="I7" s="133">
        <v>25433</v>
      </c>
      <c r="J7" s="133">
        <v>17066</v>
      </c>
      <c r="K7" s="133">
        <v>8633</v>
      </c>
      <c r="L7" s="133">
        <v>7083</v>
      </c>
      <c r="M7" s="103">
        <f t="shared" ref="M7:M28" si="0">SUM(B7:L7)</f>
        <v>541041</v>
      </c>
    </row>
    <row r="8" spans="1:24" ht="15">
      <c r="A8" s="124" t="s">
        <v>229</v>
      </c>
      <c r="B8" s="135">
        <v>1205</v>
      </c>
      <c r="C8" s="135">
        <v>14278</v>
      </c>
      <c r="D8" s="135">
        <v>31823</v>
      </c>
      <c r="E8" s="135">
        <v>32004</v>
      </c>
      <c r="F8" s="135">
        <v>26989</v>
      </c>
      <c r="G8" s="135">
        <v>19158</v>
      </c>
      <c r="H8" s="270">
        <v>13675</v>
      </c>
      <c r="I8" s="135">
        <v>9519</v>
      </c>
      <c r="J8" s="135">
        <v>6167</v>
      </c>
      <c r="K8" s="135">
        <v>2303</v>
      </c>
      <c r="L8" s="135">
        <v>6645</v>
      </c>
      <c r="M8" s="105">
        <f t="shared" si="0"/>
        <v>163766</v>
      </c>
    </row>
    <row r="9" spans="1:24" ht="15">
      <c r="A9" s="123" t="s">
        <v>230</v>
      </c>
      <c r="B9" s="133">
        <v>8988</v>
      </c>
      <c r="C9" s="133">
        <v>93362</v>
      </c>
      <c r="D9" s="133">
        <v>179396</v>
      </c>
      <c r="E9" s="133">
        <v>199538</v>
      </c>
      <c r="F9" s="133">
        <v>202454</v>
      </c>
      <c r="G9" s="133">
        <v>159652</v>
      </c>
      <c r="H9" s="269">
        <v>107109</v>
      </c>
      <c r="I9" s="133">
        <v>76776</v>
      </c>
      <c r="J9" s="133">
        <v>54397</v>
      </c>
      <c r="K9" s="133">
        <v>26123</v>
      </c>
      <c r="L9" s="133">
        <v>637</v>
      </c>
      <c r="M9" s="103">
        <f t="shared" si="0"/>
        <v>1108432</v>
      </c>
    </row>
    <row r="10" spans="1:24" ht="34.200000000000003" customHeight="1">
      <c r="A10" s="124" t="s">
        <v>231</v>
      </c>
      <c r="B10" s="135">
        <v>43</v>
      </c>
      <c r="C10" s="135">
        <v>459</v>
      </c>
      <c r="D10" s="135">
        <v>4725</v>
      </c>
      <c r="E10" s="135">
        <v>10945</v>
      </c>
      <c r="F10" s="135">
        <v>8915</v>
      </c>
      <c r="G10" s="135">
        <v>5963</v>
      </c>
      <c r="H10" s="270">
        <v>3733</v>
      </c>
      <c r="I10" s="135">
        <v>2195</v>
      </c>
      <c r="J10" s="135">
        <v>1221</v>
      </c>
      <c r="K10" s="135">
        <v>175</v>
      </c>
      <c r="L10" s="135">
        <v>15661</v>
      </c>
      <c r="M10" s="105">
        <f t="shared" si="0"/>
        <v>54035</v>
      </c>
    </row>
    <row r="11" spans="1:24" ht="30">
      <c r="A11" s="123" t="s">
        <v>232</v>
      </c>
      <c r="B11" s="133">
        <v>379</v>
      </c>
      <c r="C11" s="133">
        <v>10233</v>
      </c>
      <c r="D11" s="133">
        <v>20730</v>
      </c>
      <c r="E11" s="133">
        <v>27731</v>
      </c>
      <c r="F11" s="133">
        <v>26699</v>
      </c>
      <c r="G11" s="133">
        <v>20390</v>
      </c>
      <c r="H11" s="269">
        <v>10931</v>
      </c>
      <c r="I11" s="133">
        <v>6299</v>
      </c>
      <c r="J11" s="133">
        <v>3568</v>
      </c>
      <c r="K11" s="133">
        <v>1397</v>
      </c>
      <c r="L11" s="133">
        <v>124</v>
      </c>
      <c r="M11" s="103">
        <f t="shared" si="0"/>
        <v>128481</v>
      </c>
    </row>
    <row r="12" spans="1:24" ht="15">
      <c r="A12" s="124" t="s">
        <v>233</v>
      </c>
      <c r="B12" s="135">
        <v>12712</v>
      </c>
      <c r="C12" s="135">
        <v>214298</v>
      </c>
      <c r="D12" s="135">
        <v>404956</v>
      </c>
      <c r="E12" s="135">
        <v>451945</v>
      </c>
      <c r="F12" s="135">
        <v>481092</v>
      </c>
      <c r="G12" s="135">
        <v>379543</v>
      </c>
      <c r="H12" s="270">
        <v>239752</v>
      </c>
      <c r="I12" s="135">
        <v>160323</v>
      </c>
      <c r="J12" s="135">
        <v>108427</v>
      </c>
      <c r="K12" s="135">
        <v>52280</v>
      </c>
      <c r="L12" s="135">
        <v>729</v>
      </c>
      <c r="M12" s="105">
        <f t="shared" si="0"/>
        <v>2506057</v>
      </c>
    </row>
    <row r="13" spans="1:24" ht="30">
      <c r="A13" s="123" t="s">
        <v>234</v>
      </c>
      <c r="B13" s="133">
        <v>18743</v>
      </c>
      <c r="C13" s="133">
        <v>144375</v>
      </c>
      <c r="D13" s="133">
        <v>266096</v>
      </c>
      <c r="E13" s="133">
        <v>282369</v>
      </c>
      <c r="F13" s="133">
        <v>274371</v>
      </c>
      <c r="G13" s="133">
        <v>223316</v>
      </c>
      <c r="H13" s="269">
        <v>148741</v>
      </c>
      <c r="I13" s="133">
        <v>106965</v>
      </c>
      <c r="J13" s="133">
        <v>81708</v>
      </c>
      <c r="K13" s="133">
        <v>46495</v>
      </c>
      <c r="L13" s="133">
        <v>36487</v>
      </c>
      <c r="M13" s="103">
        <f t="shared" si="0"/>
        <v>1629666</v>
      </c>
    </row>
    <row r="14" spans="1:24" ht="15">
      <c r="A14" s="124" t="s">
        <v>235</v>
      </c>
      <c r="B14" s="135">
        <v>3313</v>
      </c>
      <c r="C14" s="135">
        <v>33005</v>
      </c>
      <c r="D14" s="135">
        <v>69895</v>
      </c>
      <c r="E14" s="135">
        <v>85556</v>
      </c>
      <c r="F14" s="135">
        <v>89772</v>
      </c>
      <c r="G14" s="135">
        <v>71740</v>
      </c>
      <c r="H14" s="270">
        <v>45684</v>
      </c>
      <c r="I14" s="135">
        <v>30763</v>
      </c>
      <c r="J14" s="135">
        <v>21261</v>
      </c>
      <c r="K14" s="135">
        <v>9986</v>
      </c>
      <c r="L14" s="135">
        <v>35902</v>
      </c>
      <c r="M14" s="105">
        <f t="shared" si="0"/>
        <v>496877</v>
      </c>
    </row>
    <row r="15" spans="1:24" ht="15">
      <c r="A15" s="123" t="s">
        <v>236</v>
      </c>
      <c r="B15" s="133">
        <v>7894</v>
      </c>
      <c r="C15" s="133">
        <v>81140</v>
      </c>
      <c r="D15" s="133">
        <v>154729</v>
      </c>
      <c r="E15" s="133">
        <v>135301</v>
      </c>
      <c r="F15" s="133">
        <v>108579</v>
      </c>
      <c r="G15" s="133">
        <v>78358</v>
      </c>
      <c r="H15" s="269">
        <v>48400</v>
      </c>
      <c r="I15" s="133">
        <v>32315</v>
      </c>
      <c r="J15" s="133">
        <v>22170</v>
      </c>
      <c r="K15" s="133">
        <v>10853</v>
      </c>
      <c r="L15" s="133">
        <v>6134</v>
      </c>
      <c r="M15" s="103">
        <f t="shared" si="0"/>
        <v>685873</v>
      </c>
    </row>
    <row r="16" spans="1:24" ht="15">
      <c r="A16" s="124" t="s">
        <v>237</v>
      </c>
      <c r="B16" s="135">
        <v>549</v>
      </c>
      <c r="C16" s="135">
        <v>9705</v>
      </c>
      <c r="D16" s="135">
        <v>27287</v>
      </c>
      <c r="E16" s="135">
        <v>24831</v>
      </c>
      <c r="F16" s="135">
        <v>19845</v>
      </c>
      <c r="G16" s="135">
        <v>15563</v>
      </c>
      <c r="H16" s="270">
        <v>9825</v>
      </c>
      <c r="I16" s="135">
        <v>5811</v>
      </c>
      <c r="J16" s="135">
        <v>3042</v>
      </c>
      <c r="K16" s="135">
        <v>1234</v>
      </c>
      <c r="L16" s="135">
        <v>6400</v>
      </c>
      <c r="M16" s="105">
        <f t="shared" si="0"/>
        <v>124092</v>
      </c>
    </row>
    <row r="17" spans="1:13" ht="15">
      <c r="A17" s="123" t="s">
        <v>238</v>
      </c>
      <c r="B17" s="133">
        <v>108</v>
      </c>
      <c r="C17" s="133">
        <v>2995</v>
      </c>
      <c r="D17" s="133">
        <v>15899</v>
      </c>
      <c r="E17" s="133">
        <v>22887</v>
      </c>
      <c r="F17" s="133">
        <v>19952</v>
      </c>
      <c r="G17" s="133">
        <v>14947</v>
      </c>
      <c r="H17" s="269">
        <v>8018</v>
      </c>
      <c r="I17" s="133">
        <v>4136</v>
      </c>
      <c r="J17" s="133">
        <v>2085</v>
      </c>
      <c r="K17" s="133">
        <v>896</v>
      </c>
      <c r="L17" s="133">
        <v>846</v>
      </c>
      <c r="M17" s="103">
        <f t="shared" si="0"/>
        <v>92769</v>
      </c>
    </row>
    <row r="18" spans="1:13" ht="15">
      <c r="A18" s="124" t="s">
        <v>239</v>
      </c>
      <c r="B18" s="135">
        <v>456</v>
      </c>
      <c r="C18" s="135">
        <v>4157</v>
      </c>
      <c r="D18" s="135">
        <v>9331</v>
      </c>
      <c r="E18" s="135">
        <v>10257</v>
      </c>
      <c r="F18" s="135">
        <v>9476</v>
      </c>
      <c r="G18" s="135">
        <v>7254</v>
      </c>
      <c r="H18" s="270">
        <v>4930</v>
      </c>
      <c r="I18" s="135">
        <v>3424</v>
      </c>
      <c r="J18" s="135">
        <v>2685</v>
      </c>
      <c r="K18" s="135">
        <v>1522</v>
      </c>
      <c r="L18" s="135">
        <v>687</v>
      </c>
      <c r="M18" s="105">
        <f t="shared" si="0"/>
        <v>54179</v>
      </c>
    </row>
    <row r="19" spans="1:13" ht="15">
      <c r="A19" s="123" t="s">
        <v>240</v>
      </c>
      <c r="B19" s="133">
        <v>1316</v>
      </c>
      <c r="C19" s="133">
        <v>16658</v>
      </c>
      <c r="D19" s="133">
        <v>47255</v>
      </c>
      <c r="E19" s="133">
        <v>46416</v>
      </c>
      <c r="F19" s="133">
        <v>39605</v>
      </c>
      <c r="G19" s="133">
        <v>28589</v>
      </c>
      <c r="H19" s="269">
        <v>18154</v>
      </c>
      <c r="I19" s="133">
        <v>12506</v>
      </c>
      <c r="J19" s="133">
        <v>9143</v>
      </c>
      <c r="K19" s="133">
        <v>4763</v>
      </c>
      <c r="L19" s="133">
        <v>1246</v>
      </c>
      <c r="M19" s="103">
        <f t="shared" si="0"/>
        <v>225651</v>
      </c>
    </row>
    <row r="20" spans="1:13" ht="15">
      <c r="A20" s="124" t="s">
        <v>241</v>
      </c>
      <c r="B20" s="135">
        <v>4470</v>
      </c>
      <c r="C20" s="135">
        <v>102536</v>
      </c>
      <c r="D20" s="135">
        <v>228768</v>
      </c>
      <c r="E20" s="135">
        <v>238572</v>
      </c>
      <c r="F20" s="135">
        <v>221898</v>
      </c>
      <c r="G20" s="135">
        <v>164804</v>
      </c>
      <c r="H20" s="270">
        <v>91575</v>
      </c>
      <c r="I20" s="135">
        <v>54202</v>
      </c>
      <c r="J20" s="135">
        <v>34616</v>
      </c>
      <c r="K20" s="135">
        <v>16316</v>
      </c>
      <c r="L20" s="135">
        <v>3883</v>
      </c>
      <c r="M20" s="105">
        <f t="shared" si="0"/>
        <v>1161640</v>
      </c>
    </row>
    <row r="21" spans="1:13" ht="30">
      <c r="A21" s="123" t="s">
        <v>242</v>
      </c>
      <c r="B21" s="133">
        <v>900</v>
      </c>
      <c r="C21" s="133">
        <v>13591</v>
      </c>
      <c r="D21" s="133">
        <v>44250</v>
      </c>
      <c r="E21" s="133">
        <v>62485</v>
      </c>
      <c r="F21" s="133">
        <v>55045</v>
      </c>
      <c r="G21" s="133">
        <v>38613</v>
      </c>
      <c r="H21" s="269">
        <v>24247</v>
      </c>
      <c r="I21" s="133">
        <v>15539</v>
      </c>
      <c r="J21" s="133">
        <v>11163</v>
      </c>
      <c r="K21" s="133">
        <v>3748</v>
      </c>
      <c r="L21" s="133">
        <v>10795</v>
      </c>
      <c r="M21" s="103">
        <f t="shared" si="0"/>
        <v>280376</v>
      </c>
    </row>
    <row r="22" spans="1:13" ht="15">
      <c r="A22" s="124" t="s">
        <v>243</v>
      </c>
      <c r="B22" s="135">
        <v>217</v>
      </c>
      <c r="C22" s="135">
        <v>6824</v>
      </c>
      <c r="D22" s="135">
        <v>28047</v>
      </c>
      <c r="E22" s="135">
        <v>33956</v>
      </c>
      <c r="F22" s="135">
        <v>32927</v>
      </c>
      <c r="G22" s="135">
        <v>25005</v>
      </c>
      <c r="H22" s="270">
        <v>17922</v>
      </c>
      <c r="I22" s="135">
        <v>14021</v>
      </c>
      <c r="J22" s="135">
        <v>10024</v>
      </c>
      <c r="K22" s="135">
        <v>5211</v>
      </c>
      <c r="L22" s="135">
        <v>1782</v>
      </c>
      <c r="M22" s="105">
        <f t="shared" si="0"/>
        <v>175936</v>
      </c>
    </row>
    <row r="23" spans="1:13" ht="15">
      <c r="A23" s="123" t="s">
        <v>244</v>
      </c>
      <c r="B23" s="133">
        <v>765</v>
      </c>
      <c r="C23" s="133">
        <v>24807</v>
      </c>
      <c r="D23" s="133">
        <v>85788</v>
      </c>
      <c r="E23" s="133">
        <v>102600</v>
      </c>
      <c r="F23" s="133">
        <v>90393</v>
      </c>
      <c r="G23" s="133">
        <v>55619</v>
      </c>
      <c r="H23" s="269">
        <v>33692</v>
      </c>
      <c r="I23" s="133">
        <v>22041</v>
      </c>
      <c r="J23" s="133">
        <v>14267</v>
      </c>
      <c r="K23" s="133">
        <v>7407</v>
      </c>
      <c r="L23" s="133">
        <v>3036</v>
      </c>
      <c r="M23" s="103">
        <f t="shared" si="0"/>
        <v>440415</v>
      </c>
    </row>
    <row r="24" spans="1:13" ht="15">
      <c r="A24" s="124" t="s">
        <v>245</v>
      </c>
      <c r="B24" s="135">
        <v>341</v>
      </c>
      <c r="C24" s="135">
        <v>3504</v>
      </c>
      <c r="D24" s="135">
        <v>7638</v>
      </c>
      <c r="E24" s="135">
        <v>6971</v>
      </c>
      <c r="F24" s="135">
        <v>5379</v>
      </c>
      <c r="G24" s="135">
        <v>3633</v>
      </c>
      <c r="H24" s="270">
        <v>2198</v>
      </c>
      <c r="I24" s="135">
        <v>1372</v>
      </c>
      <c r="J24" s="135">
        <v>873</v>
      </c>
      <c r="K24" s="135">
        <v>473</v>
      </c>
      <c r="L24" s="135">
        <v>6174</v>
      </c>
      <c r="M24" s="105">
        <f t="shared" si="0"/>
        <v>38556</v>
      </c>
    </row>
    <row r="25" spans="1:13" ht="15">
      <c r="A25" s="123" t="s">
        <v>246</v>
      </c>
      <c r="B25" s="133">
        <v>1326</v>
      </c>
      <c r="C25" s="133">
        <v>20870</v>
      </c>
      <c r="D25" s="133">
        <v>45130</v>
      </c>
      <c r="E25" s="133">
        <v>43308</v>
      </c>
      <c r="F25" s="133">
        <v>40569</v>
      </c>
      <c r="G25" s="133">
        <v>32971</v>
      </c>
      <c r="H25" s="269">
        <v>20832</v>
      </c>
      <c r="I25" s="133">
        <v>14091</v>
      </c>
      <c r="J25" s="133">
        <v>9873</v>
      </c>
      <c r="K25" s="133">
        <v>4359</v>
      </c>
      <c r="L25" s="133">
        <v>366</v>
      </c>
      <c r="M25" s="103">
        <f t="shared" si="0"/>
        <v>233695</v>
      </c>
    </row>
    <row r="26" spans="1:13" ht="60">
      <c r="A26" s="124" t="s">
        <v>247</v>
      </c>
      <c r="B26" s="135">
        <v>0</v>
      </c>
      <c r="C26" s="135">
        <v>6</v>
      </c>
      <c r="D26" s="135">
        <v>13</v>
      </c>
      <c r="E26" s="135">
        <v>14</v>
      </c>
      <c r="F26" s="135">
        <v>17</v>
      </c>
      <c r="G26" s="135">
        <v>9</v>
      </c>
      <c r="H26" s="135">
        <v>14</v>
      </c>
      <c r="I26" s="135">
        <v>7</v>
      </c>
      <c r="J26" s="135">
        <v>6</v>
      </c>
      <c r="K26" s="135">
        <v>0</v>
      </c>
      <c r="L26" s="135">
        <v>2586</v>
      </c>
      <c r="M26" s="105">
        <f t="shared" si="0"/>
        <v>2672</v>
      </c>
    </row>
    <row r="27" spans="1:13" ht="30">
      <c r="A27" s="123" t="s">
        <v>248</v>
      </c>
      <c r="B27" s="133">
        <v>0</v>
      </c>
      <c r="C27" s="133">
        <v>12</v>
      </c>
      <c r="D27" s="133">
        <v>104</v>
      </c>
      <c r="E27" s="133">
        <v>197</v>
      </c>
      <c r="F27" s="133">
        <v>184</v>
      </c>
      <c r="G27" s="133">
        <v>117</v>
      </c>
      <c r="H27" s="269">
        <v>79</v>
      </c>
      <c r="I27" s="133">
        <v>52</v>
      </c>
      <c r="J27" s="133">
        <v>33</v>
      </c>
      <c r="K27" s="133">
        <v>32</v>
      </c>
      <c r="L27" s="133">
        <v>3</v>
      </c>
      <c r="M27" s="103">
        <f t="shared" si="0"/>
        <v>813</v>
      </c>
    </row>
    <row r="28" spans="1:13" ht="15">
      <c r="A28" s="124" t="s">
        <v>225</v>
      </c>
      <c r="B28" s="135">
        <v>1971</v>
      </c>
      <c r="C28" s="135">
        <v>41410</v>
      </c>
      <c r="D28" s="135">
        <v>65235</v>
      </c>
      <c r="E28" s="135">
        <v>59773</v>
      </c>
      <c r="F28" s="135">
        <v>59476</v>
      </c>
      <c r="G28" s="135">
        <v>48013</v>
      </c>
      <c r="H28" s="270">
        <v>30187</v>
      </c>
      <c r="I28" s="135">
        <v>20422</v>
      </c>
      <c r="J28" s="135">
        <v>15014</v>
      </c>
      <c r="K28" s="135">
        <v>8543</v>
      </c>
      <c r="L28" s="135">
        <v>20</v>
      </c>
      <c r="M28" s="105">
        <f t="shared" si="0"/>
        <v>350064</v>
      </c>
    </row>
    <row r="29" spans="1:13" ht="39" customHeight="1">
      <c r="A29" s="52" t="s">
        <v>2</v>
      </c>
      <c r="B29" s="42">
        <f t="shared" ref="B29:M29" si="1">SUM(B7:B28)</f>
        <v>67282</v>
      </c>
      <c r="C29" s="42">
        <f t="shared" si="1"/>
        <v>919697</v>
      </c>
      <c r="D29" s="42">
        <f t="shared" si="1"/>
        <v>1849332</v>
      </c>
      <c r="E29" s="42">
        <f t="shared" si="1"/>
        <v>1970731</v>
      </c>
      <c r="F29" s="42">
        <f t="shared" si="1"/>
        <v>1901680</v>
      </c>
      <c r="G29" s="42">
        <f t="shared" si="1"/>
        <v>1460478</v>
      </c>
      <c r="H29" s="42">
        <f t="shared" si="1"/>
        <v>918890</v>
      </c>
      <c r="I29" s="42">
        <f t="shared" si="1"/>
        <v>618212</v>
      </c>
      <c r="J29" s="42">
        <f t="shared" si="1"/>
        <v>428809</v>
      </c>
      <c r="K29" s="42">
        <f t="shared" si="1"/>
        <v>212749</v>
      </c>
      <c r="L29" s="42">
        <f t="shared" si="1"/>
        <v>147226</v>
      </c>
      <c r="M29" s="42">
        <f t="shared" si="1"/>
        <v>10495086</v>
      </c>
    </row>
    <row r="30" spans="1:13" ht="16.8">
      <c r="A30" s="106" t="s">
        <v>40</v>
      </c>
      <c r="B30" s="107"/>
      <c r="C30" s="107"/>
      <c r="D30" s="107"/>
      <c r="E30" s="107"/>
      <c r="F30" s="107"/>
      <c r="G30" s="107"/>
      <c r="H30" s="107"/>
      <c r="I30" s="107"/>
      <c r="J30" s="107"/>
      <c r="K30" s="107"/>
      <c r="L30" s="107"/>
      <c r="M30" s="107"/>
    </row>
    <row r="31" spans="1:13" ht="16.8">
      <c r="A31" s="106" t="s">
        <v>39</v>
      </c>
      <c r="B31" s="108"/>
      <c r="C31" s="108"/>
      <c r="D31" s="108"/>
      <c r="E31" s="108"/>
      <c r="F31" s="108"/>
      <c r="G31" s="108"/>
      <c r="H31" s="108"/>
      <c r="I31" s="108"/>
      <c r="J31" s="108"/>
      <c r="K31" s="108"/>
      <c r="L31" s="108"/>
      <c r="M31" s="108"/>
    </row>
    <row r="32" spans="1:13">
      <c r="A32" s="150" t="s">
        <v>257</v>
      </c>
      <c r="B32" s="109"/>
      <c r="C32" s="109"/>
      <c r="D32" s="109"/>
      <c r="E32" s="109"/>
      <c r="F32" s="109"/>
      <c r="G32" s="109"/>
      <c r="H32" s="109"/>
      <c r="I32" s="109"/>
      <c r="J32" s="109"/>
      <c r="K32" s="109"/>
      <c r="L32" s="109"/>
      <c r="M32" s="109"/>
    </row>
    <row r="33" spans="1:10" s="218" customFormat="1">
      <c r="A33" s="222" t="s">
        <v>281</v>
      </c>
      <c r="B33" s="217"/>
      <c r="C33" s="217"/>
      <c r="D33" s="217"/>
      <c r="E33" s="217"/>
      <c r="F33" s="217"/>
      <c r="G33" s="217"/>
      <c r="H33" s="217"/>
      <c r="I33" s="217"/>
      <c r="J33" s="217"/>
    </row>
    <row r="59" spans="2:13">
      <c r="B59" s="109"/>
      <c r="C59" s="109"/>
      <c r="D59" s="109"/>
      <c r="E59" s="109"/>
      <c r="F59" s="109"/>
      <c r="G59" s="109"/>
      <c r="H59" s="109"/>
      <c r="I59" s="109"/>
      <c r="J59" s="109"/>
      <c r="K59" s="109"/>
      <c r="L59" s="109"/>
      <c r="M59" s="109"/>
    </row>
    <row r="60" spans="2:13">
      <c r="B60" s="109"/>
      <c r="C60" s="109"/>
      <c r="D60" s="109"/>
      <c r="E60" s="109"/>
      <c r="F60" s="109"/>
      <c r="G60" s="109"/>
      <c r="H60" s="109"/>
      <c r="I60" s="109"/>
      <c r="J60" s="109"/>
      <c r="K60" s="109"/>
      <c r="L60" s="109"/>
      <c r="M60" s="109"/>
    </row>
    <row r="61" spans="2:13">
      <c r="B61" s="109"/>
      <c r="C61" s="109"/>
      <c r="D61" s="109"/>
      <c r="E61" s="109"/>
      <c r="F61" s="109"/>
      <c r="G61" s="109"/>
      <c r="H61" s="109"/>
      <c r="I61" s="109"/>
      <c r="J61" s="109"/>
      <c r="K61" s="109"/>
      <c r="L61" s="109"/>
      <c r="M61" s="109"/>
    </row>
    <row r="62" spans="2:13">
      <c r="B62" s="109"/>
      <c r="C62" s="109"/>
      <c r="D62" s="109"/>
      <c r="E62" s="109"/>
      <c r="F62" s="109"/>
      <c r="G62" s="109"/>
      <c r="H62" s="109"/>
      <c r="I62" s="109"/>
      <c r="J62" s="109"/>
      <c r="K62" s="109"/>
      <c r="L62" s="109"/>
      <c r="M62" s="109"/>
    </row>
    <row r="63" spans="2:13">
      <c r="B63" s="109"/>
      <c r="C63" s="109"/>
      <c r="D63" s="109"/>
      <c r="E63" s="109"/>
      <c r="F63" s="109"/>
      <c r="G63" s="109"/>
      <c r="H63" s="109"/>
      <c r="I63" s="109"/>
      <c r="J63" s="109"/>
      <c r="K63" s="109"/>
      <c r="L63" s="109"/>
      <c r="M63" s="109"/>
    </row>
    <row r="64" spans="2:13">
      <c r="B64" s="109"/>
      <c r="C64" s="109"/>
      <c r="D64" s="109"/>
      <c r="E64" s="109"/>
      <c r="F64" s="109"/>
      <c r="G64" s="109"/>
      <c r="H64" s="109"/>
      <c r="I64" s="109"/>
      <c r="J64" s="109"/>
      <c r="K64" s="109"/>
      <c r="L64" s="109"/>
      <c r="M64" s="109"/>
    </row>
    <row r="65" spans="2:13">
      <c r="B65" s="109"/>
      <c r="C65" s="109"/>
      <c r="D65" s="109"/>
      <c r="E65" s="109"/>
      <c r="F65" s="109"/>
      <c r="G65" s="109"/>
      <c r="H65" s="109"/>
      <c r="I65" s="109"/>
      <c r="J65" s="109"/>
      <c r="K65" s="109"/>
      <c r="L65" s="109"/>
      <c r="M65" s="109"/>
    </row>
    <row r="66" spans="2:13">
      <c r="B66" s="109"/>
      <c r="C66" s="109"/>
      <c r="D66" s="109"/>
      <c r="E66" s="109"/>
      <c r="F66" s="109"/>
      <c r="G66" s="109"/>
      <c r="H66" s="109"/>
      <c r="I66" s="109"/>
      <c r="J66" s="109"/>
      <c r="K66" s="109"/>
      <c r="L66" s="109"/>
      <c r="M66" s="109"/>
    </row>
    <row r="67" spans="2:13">
      <c r="B67" s="109"/>
      <c r="C67" s="109"/>
      <c r="D67" s="109"/>
      <c r="E67" s="109"/>
      <c r="F67" s="109"/>
      <c r="G67" s="109"/>
      <c r="H67" s="109"/>
      <c r="I67" s="109"/>
      <c r="J67" s="109"/>
      <c r="K67" s="109"/>
      <c r="L67" s="109"/>
      <c r="M67" s="109"/>
    </row>
    <row r="68" spans="2:13">
      <c r="B68" s="109"/>
      <c r="C68" s="109"/>
      <c r="D68" s="109"/>
      <c r="E68" s="109"/>
      <c r="F68" s="109"/>
      <c r="G68" s="109"/>
      <c r="H68" s="109"/>
      <c r="I68" s="109"/>
      <c r="J68" s="109"/>
      <c r="K68" s="109"/>
      <c r="L68" s="109"/>
      <c r="M68" s="109"/>
    </row>
    <row r="69" spans="2:13">
      <c r="B69" s="109"/>
      <c r="C69" s="109"/>
      <c r="D69" s="109"/>
      <c r="E69" s="109"/>
      <c r="F69" s="109"/>
      <c r="G69" s="109"/>
      <c r="H69" s="109"/>
      <c r="I69" s="109"/>
      <c r="J69" s="109"/>
      <c r="K69" s="109"/>
      <c r="L69" s="109"/>
      <c r="M69" s="109"/>
    </row>
    <row r="70" spans="2:13">
      <c r="B70" s="109"/>
      <c r="C70" s="109"/>
      <c r="D70" s="109"/>
      <c r="E70" s="109"/>
      <c r="F70" s="109"/>
      <c r="G70" s="109"/>
      <c r="H70" s="109"/>
      <c r="I70" s="109"/>
      <c r="J70" s="109"/>
      <c r="K70" s="109"/>
      <c r="L70" s="109"/>
      <c r="M70" s="109"/>
    </row>
    <row r="71" spans="2:13">
      <c r="B71" s="109"/>
      <c r="C71" s="109"/>
      <c r="D71" s="109"/>
      <c r="E71" s="109"/>
      <c r="F71" s="109"/>
      <c r="G71" s="109"/>
      <c r="H71" s="109"/>
      <c r="I71" s="109"/>
      <c r="J71" s="109"/>
      <c r="K71" s="109"/>
      <c r="L71" s="109"/>
      <c r="M71" s="109"/>
    </row>
    <row r="72" spans="2:13">
      <c r="B72" s="109"/>
      <c r="C72" s="109"/>
      <c r="D72" s="109"/>
      <c r="E72" s="109"/>
      <c r="F72" s="109"/>
      <c r="G72" s="109"/>
      <c r="H72" s="109"/>
      <c r="I72" s="109"/>
      <c r="J72" s="109"/>
      <c r="K72" s="109"/>
      <c r="L72" s="109"/>
      <c r="M72" s="109"/>
    </row>
    <row r="73" spans="2:13">
      <c r="B73" s="109"/>
      <c r="C73" s="109"/>
      <c r="D73" s="109"/>
      <c r="E73" s="109"/>
      <c r="F73" s="109"/>
      <c r="G73" s="109"/>
      <c r="H73" s="109"/>
      <c r="I73" s="109"/>
      <c r="J73" s="109"/>
      <c r="K73" s="109"/>
      <c r="L73" s="109"/>
      <c r="M73" s="109"/>
    </row>
    <row r="74" spans="2:13">
      <c r="B74" s="109"/>
      <c r="C74" s="109"/>
      <c r="D74" s="109"/>
      <c r="E74" s="109"/>
      <c r="F74" s="109"/>
      <c r="G74" s="109"/>
      <c r="H74" s="109"/>
      <c r="I74" s="109"/>
      <c r="J74" s="109"/>
      <c r="K74" s="109"/>
      <c r="L74" s="109"/>
      <c r="M74" s="109"/>
    </row>
    <row r="75" spans="2:13">
      <c r="B75" s="109"/>
      <c r="C75" s="109"/>
      <c r="D75" s="109"/>
      <c r="E75" s="109"/>
      <c r="F75" s="109"/>
      <c r="G75" s="109"/>
      <c r="H75" s="109"/>
      <c r="I75" s="109"/>
      <c r="J75" s="109"/>
      <c r="K75" s="109"/>
      <c r="L75" s="109"/>
      <c r="M75" s="109"/>
    </row>
    <row r="76" spans="2:13">
      <c r="B76" s="109"/>
      <c r="C76" s="109"/>
      <c r="D76" s="109"/>
      <c r="E76" s="109"/>
      <c r="F76" s="109"/>
      <c r="G76" s="109"/>
      <c r="H76" s="109"/>
      <c r="I76" s="109"/>
      <c r="J76" s="109"/>
      <c r="K76" s="109"/>
      <c r="L76" s="109"/>
      <c r="M76" s="109"/>
    </row>
    <row r="77" spans="2:13">
      <c r="B77" s="109"/>
      <c r="C77" s="109"/>
      <c r="D77" s="109"/>
      <c r="E77" s="109"/>
      <c r="F77" s="109"/>
      <c r="G77" s="109"/>
      <c r="H77" s="109"/>
      <c r="I77" s="109"/>
      <c r="J77" s="109"/>
      <c r="K77" s="109"/>
      <c r="L77" s="109"/>
      <c r="M77" s="109"/>
    </row>
    <row r="78" spans="2:13">
      <c r="B78" s="109"/>
      <c r="C78" s="109"/>
      <c r="D78" s="109"/>
      <c r="E78" s="109"/>
      <c r="F78" s="109"/>
      <c r="G78" s="109"/>
      <c r="H78" s="109"/>
      <c r="I78" s="109"/>
      <c r="J78" s="109"/>
      <c r="K78" s="109"/>
      <c r="L78" s="109"/>
      <c r="M78" s="109"/>
    </row>
    <row r="79" spans="2:13">
      <c r="B79" s="109"/>
      <c r="C79" s="109"/>
      <c r="D79" s="109"/>
      <c r="E79" s="109"/>
      <c r="F79" s="109"/>
      <c r="G79" s="109"/>
      <c r="H79" s="109"/>
      <c r="I79" s="109"/>
      <c r="J79" s="109"/>
      <c r="K79" s="109"/>
      <c r="L79" s="109"/>
      <c r="M79" s="109"/>
    </row>
    <row r="80" spans="2:13">
      <c r="B80" s="109"/>
      <c r="C80" s="109"/>
      <c r="D80" s="109"/>
      <c r="E80" s="109"/>
      <c r="F80" s="109"/>
      <c r="G80" s="109"/>
      <c r="H80" s="109"/>
      <c r="I80" s="109"/>
      <c r="J80" s="109"/>
      <c r="K80" s="109"/>
      <c r="L80" s="109"/>
      <c r="M80" s="109"/>
    </row>
    <row r="81" spans="2:13">
      <c r="B81" s="109"/>
      <c r="C81" s="109"/>
      <c r="D81" s="109"/>
      <c r="E81" s="109"/>
      <c r="F81" s="109"/>
      <c r="G81" s="109"/>
      <c r="H81" s="109"/>
      <c r="I81" s="109"/>
      <c r="J81" s="109"/>
      <c r="K81" s="109"/>
      <c r="L81" s="109"/>
      <c r="M81" s="109"/>
    </row>
    <row r="82" spans="2:13">
      <c r="B82" s="109"/>
      <c r="C82" s="109"/>
      <c r="D82" s="109"/>
      <c r="E82" s="109"/>
      <c r="F82" s="109"/>
      <c r="G82" s="109"/>
      <c r="H82" s="109"/>
      <c r="I82" s="109"/>
      <c r="J82" s="109"/>
      <c r="K82" s="109"/>
      <c r="L82" s="109"/>
      <c r="M82" s="109"/>
    </row>
  </sheetData>
  <mergeCells count="3">
    <mergeCell ref="A1:B2"/>
    <mergeCell ref="A4:M4"/>
    <mergeCell ref="B5:M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C8BB-62D5-4C54-BA5E-8488984EC352}">
  <sheetPr>
    <tabColor rgb="FF002060"/>
  </sheetPr>
  <dimension ref="A1:AE47"/>
  <sheetViews>
    <sheetView showGridLines="0" view="pageBreakPreview" zoomScale="70" zoomScaleNormal="80" zoomScaleSheetLayoutView="70" workbookViewId="0">
      <selection activeCell="K9" sqref="K9"/>
    </sheetView>
  </sheetViews>
  <sheetFormatPr defaultColWidth="8.6640625" defaultRowHeight="14.4"/>
  <cols>
    <col min="1" max="1" width="22.44140625" style="152" customWidth="1"/>
    <col min="2" max="9" width="12.44140625" style="152" customWidth="1"/>
    <col min="10" max="10" width="17.44140625" style="152" customWidth="1"/>
    <col min="11" max="16384" width="8.6640625" style="152"/>
  </cols>
  <sheetData>
    <row r="1" spans="1:31">
      <c r="A1" s="157" t="s">
        <v>279</v>
      </c>
      <c r="B1" s="151"/>
      <c r="C1" s="151"/>
    </row>
    <row r="2" spans="1:31" s="153" customFormat="1">
      <c r="A2" s="151"/>
      <c r="B2" s="151"/>
      <c r="C2" s="151"/>
      <c r="K2" s="152"/>
      <c r="L2" s="152"/>
      <c r="M2" s="152"/>
      <c r="N2" s="152"/>
      <c r="O2" s="152"/>
      <c r="P2" s="152"/>
      <c r="Q2" s="152"/>
      <c r="R2" s="152"/>
      <c r="S2" s="152"/>
      <c r="T2" s="152"/>
      <c r="U2" s="152"/>
      <c r="V2" s="152"/>
      <c r="W2" s="152"/>
      <c r="X2" s="152"/>
      <c r="Y2" s="152"/>
      <c r="Z2" s="152"/>
      <c r="AA2" s="152"/>
      <c r="AB2" s="152"/>
      <c r="AC2" s="152"/>
      <c r="AD2" s="152"/>
      <c r="AE2" s="152"/>
    </row>
    <row r="3" spans="1:31" s="153" customFormat="1">
      <c r="A3" s="154"/>
      <c r="B3" s="154"/>
      <c r="C3" s="154"/>
      <c r="K3" s="152"/>
      <c r="L3" s="152"/>
      <c r="M3" s="152"/>
      <c r="N3" s="152"/>
      <c r="O3" s="152"/>
      <c r="P3" s="152"/>
      <c r="Q3" s="152"/>
      <c r="R3" s="152"/>
      <c r="S3" s="152"/>
      <c r="T3" s="152"/>
      <c r="U3" s="152"/>
      <c r="V3" s="152"/>
      <c r="W3" s="152"/>
      <c r="X3" s="152"/>
      <c r="Y3" s="152"/>
      <c r="Z3" s="152"/>
      <c r="AA3" s="152"/>
      <c r="AB3" s="152"/>
      <c r="AC3" s="152"/>
      <c r="AD3" s="152"/>
      <c r="AE3" s="152"/>
    </row>
    <row r="4" spans="1:31" ht="15">
      <c r="A4" s="396" t="s">
        <v>280</v>
      </c>
      <c r="B4" s="396"/>
      <c r="C4" s="396"/>
      <c r="D4" s="396"/>
      <c r="E4" s="396"/>
      <c r="F4" s="396"/>
      <c r="G4" s="396"/>
      <c r="H4" s="396"/>
      <c r="I4" s="396"/>
      <c r="J4" s="396"/>
    </row>
    <row r="5" spans="1:31" ht="15">
      <c r="A5" s="158" t="s">
        <v>187</v>
      </c>
      <c r="B5" s="368" t="s">
        <v>129</v>
      </c>
      <c r="C5" s="369"/>
      <c r="D5" s="369"/>
      <c r="E5" s="369"/>
      <c r="F5" s="369"/>
      <c r="G5" s="369"/>
      <c r="H5" s="369"/>
      <c r="I5" s="369"/>
      <c r="J5" s="370"/>
    </row>
    <row r="6" spans="1:31" ht="16.2" customHeight="1">
      <c r="A6" s="371" t="s">
        <v>41</v>
      </c>
      <c r="B6" s="371" t="s">
        <v>0</v>
      </c>
      <c r="C6" s="371"/>
      <c r="D6" s="371"/>
      <c r="E6" s="371" t="s">
        <v>1</v>
      </c>
      <c r="F6" s="371"/>
      <c r="G6" s="371"/>
      <c r="H6" s="371" t="s">
        <v>2</v>
      </c>
      <c r="I6" s="371"/>
      <c r="J6" s="371"/>
    </row>
    <row r="7" spans="1:31" ht="25.2" customHeight="1">
      <c r="A7" s="371"/>
      <c r="B7" s="52" t="s">
        <v>27</v>
      </c>
      <c r="C7" s="52" t="s">
        <v>28</v>
      </c>
      <c r="D7" s="52" t="s">
        <v>2</v>
      </c>
      <c r="E7" s="52" t="s">
        <v>27</v>
      </c>
      <c r="F7" s="52" t="s">
        <v>28</v>
      </c>
      <c r="G7" s="52" t="s">
        <v>2</v>
      </c>
      <c r="H7" s="52" t="s">
        <v>27</v>
      </c>
      <c r="I7" s="52" t="s">
        <v>28</v>
      </c>
      <c r="J7" s="52" t="s">
        <v>2</v>
      </c>
    </row>
    <row r="8" spans="1:31" ht="19.2" customHeight="1">
      <c r="A8" s="159" t="s">
        <v>4</v>
      </c>
      <c r="B8" s="159">
        <v>20</v>
      </c>
      <c r="C8" s="159">
        <v>4</v>
      </c>
      <c r="D8" s="159">
        <f>SUM(B8:C8)</f>
        <v>24</v>
      </c>
      <c r="E8" s="159">
        <v>3</v>
      </c>
      <c r="F8" s="159">
        <v>3</v>
      </c>
      <c r="G8" s="159">
        <f>SUM(E8:F8)</f>
        <v>6</v>
      </c>
      <c r="H8" s="159">
        <f>B8+E8</f>
        <v>23</v>
      </c>
      <c r="I8" s="159">
        <f>C8+F8</f>
        <v>7</v>
      </c>
      <c r="J8" s="160">
        <f>H8+I8</f>
        <v>30</v>
      </c>
    </row>
    <row r="9" spans="1:31" ht="19.5" customHeight="1">
      <c r="A9" s="161" t="s">
        <v>5</v>
      </c>
      <c r="B9" s="161">
        <v>1059</v>
      </c>
      <c r="C9" s="161">
        <v>162</v>
      </c>
      <c r="D9" s="161">
        <f t="shared" ref="D9:D18" si="0">SUM(B9:C9)</f>
        <v>1221</v>
      </c>
      <c r="E9" s="161">
        <v>1</v>
      </c>
      <c r="F9" s="161">
        <v>2</v>
      </c>
      <c r="G9" s="161">
        <f t="shared" ref="G9:G18" si="1">SUM(E9:F9)</f>
        <v>3</v>
      </c>
      <c r="H9" s="161">
        <f t="shared" ref="H9:I18" si="2">B9+E9</f>
        <v>1060</v>
      </c>
      <c r="I9" s="161">
        <f t="shared" si="2"/>
        <v>164</v>
      </c>
      <c r="J9" s="162">
        <f t="shared" ref="J9:J18" si="3">H9+I9</f>
        <v>1224</v>
      </c>
    </row>
    <row r="10" spans="1:31" ht="19.2" customHeight="1">
      <c r="A10" s="159" t="s">
        <v>6</v>
      </c>
      <c r="B10" s="159">
        <v>17636</v>
      </c>
      <c r="C10" s="159">
        <v>5767</v>
      </c>
      <c r="D10" s="159">
        <f t="shared" si="0"/>
        <v>23403</v>
      </c>
      <c r="E10" s="159">
        <v>7</v>
      </c>
      <c r="F10" s="159">
        <v>10</v>
      </c>
      <c r="G10" s="159">
        <f t="shared" si="1"/>
        <v>17</v>
      </c>
      <c r="H10" s="159">
        <f t="shared" si="2"/>
        <v>17643</v>
      </c>
      <c r="I10" s="159">
        <f t="shared" si="2"/>
        <v>5777</v>
      </c>
      <c r="J10" s="160">
        <f t="shared" si="3"/>
        <v>23420</v>
      </c>
    </row>
    <row r="11" spans="1:31" ht="19.5" customHeight="1">
      <c r="A11" s="161" t="s">
        <v>7</v>
      </c>
      <c r="B11" s="161">
        <v>73951</v>
      </c>
      <c r="C11" s="161">
        <v>35463</v>
      </c>
      <c r="D11" s="161">
        <f t="shared" si="0"/>
        <v>109414</v>
      </c>
      <c r="E11" s="161">
        <v>164</v>
      </c>
      <c r="F11" s="161">
        <v>595</v>
      </c>
      <c r="G11" s="161">
        <f t="shared" si="1"/>
        <v>759</v>
      </c>
      <c r="H11" s="161">
        <f t="shared" si="2"/>
        <v>74115</v>
      </c>
      <c r="I11" s="161">
        <f t="shared" si="2"/>
        <v>36058</v>
      </c>
      <c r="J11" s="162">
        <f t="shared" si="3"/>
        <v>110173</v>
      </c>
    </row>
    <row r="12" spans="1:31" ht="19.5" customHeight="1">
      <c r="A12" s="159" t="s">
        <v>8</v>
      </c>
      <c r="B12" s="159">
        <v>149311</v>
      </c>
      <c r="C12" s="159">
        <v>86521</v>
      </c>
      <c r="D12" s="159">
        <f t="shared" si="0"/>
        <v>235832</v>
      </c>
      <c r="E12" s="159">
        <v>1417</v>
      </c>
      <c r="F12" s="159">
        <v>3292</v>
      </c>
      <c r="G12" s="159">
        <f t="shared" si="1"/>
        <v>4709</v>
      </c>
      <c r="H12" s="159">
        <f t="shared" si="2"/>
        <v>150728</v>
      </c>
      <c r="I12" s="159">
        <f t="shared" si="2"/>
        <v>89813</v>
      </c>
      <c r="J12" s="160">
        <f t="shared" si="3"/>
        <v>240541</v>
      </c>
    </row>
    <row r="13" spans="1:31" ht="19.5" customHeight="1">
      <c r="A13" s="161" t="s">
        <v>9</v>
      </c>
      <c r="B13" s="161">
        <v>170886</v>
      </c>
      <c r="C13" s="161">
        <v>135643</v>
      </c>
      <c r="D13" s="161">
        <f t="shared" si="0"/>
        <v>306529</v>
      </c>
      <c r="E13" s="161">
        <v>3281</v>
      </c>
      <c r="F13" s="161">
        <v>4547</v>
      </c>
      <c r="G13" s="161">
        <f t="shared" si="1"/>
        <v>7828</v>
      </c>
      <c r="H13" s="161">
        <f t="shared" si="2"/>
        <v>174167</v>
      </c>
      <c r="I13" s="161">
        <f t="shared" si="2"/>
        <v>140190</v>
      </c>
      <c r="J13" s="162">
        <f t="shared" si="3"/>
        <v>314357</v>
      </c>
    </row>
    <row r="14" spans="1:31" ht="19.5" customHeight="1">
      <c r="A14" s="159" t="s">
        <v>10</v>
      </c>
      <c r="B14" s="159">
        <v>142781</v>
      </c>
      <c r="C14" s="159">
        <v>136886</v>
      </c>
      <c r="D14" s="159">
        <f t="shared" si="0"/>
        <v>279667</v>
      </c>
      <c r="E14" s="159">
        <v>4589</v>
      </c>
      <c r="F14" s="159">
        <v>4050</v>
      </c>
      <c r="G14" s="159">
        <f t="shared" si="1"/>
        <v>8639</v>
      </c>
      <c r="H14" s="159">
        <f t="shared" si="2"/>
        <v>147370</v>
      </c>
      <c r="I14" s="159">
        <f t="shared" si="2"/>
        <v>140936</v>
      </c>
      <c r="J14" s="160">
        <f t="shared" si="3"/>
        <v>288306</v>
      </c>
    </row>
    <row r="15" spans="1:31" ht="19.5" customHeight="1">
      <c r="A15" s="161" t="s">
        <v>11</v>
      </c>
      <c r="B15" s="161">
        <v>97603</v>
      </c>
      <c r="C15" s="161">
        <v>75971</v>
      </c>
      <c r="D15" s="161">
        <f t="shared" si="0"/>
        <v>173574</v>
      </c>
      <c r="E15" s="161">
        <v>4378</v>
      </c>
      <c r="F15" s="161">
        <v>3318</v>
      </c>
      <c r="G15" s="161">
        <f t="shared" si="1"/>
        <v>7696</v>
      </c>
      <c r="H15" s="161">
        <f t="shared" si="2"/>
        <v>101981</v>
      </c>
      <c r="I15" s="161">
        <f t="shared" si="2"/>
        <v>79289</v>
      </c>
      <c r="J15" s="162">
        <f t="shared" si="3"/>
        <v>181270</v>
      </c>
    </row>
    <row r="16" spans="1:31" ht="19.5" customHeight="1">
      <c r="A16" s="159" t="s">
        <v>12</v>
      </c>
      <c r="B16" s="159">
        <v>61246</v>
      </c>
      <c r="C16" s="159">
        <v>29956</v>
      </c>
      <c r="D16" s="159">
        <f t="shared" si="0"/>
        <v>91202</v>
      </c>
      <c r="E16" s="159">
        <v>3504</v>
      </c>
      <c r="F16" s="159">
        <v>2099</v>
      </c>
      <c r="G16" s="159">
        <f t="shared" si="1"/>
        <v>5603</v>
      </c>
      <c r="H16" s="159">
        <f t="shared" si="2"/>
        <v>64750</v>
      </c>
      <c r="I16" s="159">
        <f t="shared" si="2"/>
        <v>32055</v>
      </c>
      <c r="J16" s="160">
        <f t="shared" si="3"/>
        <v>96805</v>
      </c>
    </row>
    <row r="17" spans="1:10" ht="19.5" customHeight="1">
      <c r="A17" s="161" t="s">
        <v>42</v>
      </c>
      <c r="B17" s="161">
        <v>2979</v>
      </c>
      <c r="C17" s="161">
        <v>949</v>
      </c>
      <c r="D17" s="161">
        <f t="shared" si="0"/>
        <v>3928</v>
      </c>
      <c r="E17" s="161">
        <v>2602</v>
      </c>
      <c r="F17" s="161">
        <v>1199</v>
      </c>
      <c r="G17" s="161">
        <f t="shared" si="1"/>
        <v>3801</v>
      </c>
      <c r="H17" s="161">
        <f t="shared" si="2"/>
        <v>5581</v>
      </c>
      <c r="I17" s="161">
        <f t="shared" si="2"/>
        <v>2148</v>
      </c>
      <c r="J17" s="162">
        <f t="shared" si="3"/>
        <v>7729</v>
      </c>
    </row>
    <row r="18" spans="1:10" ht="19.5" customHeight="1">
      <c r="A18" s="159" t="s">
        <v>43</v>
      </c>
      <c r="B18" s="159">
        <v>859</v>
      </c>
      <c r="C18" s="159">
        <v>240</v>
      </c>
      <c r="D18" s="159">
        <f t="shared" si="0"/>
        <v>1099</v>
      </c>
      <c r="E18" s="159">
        <v>2789</v>
      </c>
      <c r="F18" s="159">
        <v>1310</v>
      </c>
      <c r="G18" s="159">
        <f t="shared" si="1"/>
        <v>4099</v>
      </c>
      <c r="H18" s="159">
        <f t="shared" si="2"/>
        <v>3648</v>
      </c>
      <c r="I18" s="159">
        <f t="shared" si="2"/>
        <v>1550</v>
      </c>
      <c r="J18" s="160">
        <f t="shared" si="3"/>
        <v>5198</v>
      </c>
    </row>
    <row r="19" spans="1:10" ht="15">
      <c r="A19" s="52" t="s">
        <v>55</v>
      </c>
      <c r="B19" s="40">
        <f t="shared" ref="B19:J19" si="4">SUM(B8:B18)</f>
        <v>718331</v>
      </c>
      <c r="C19" s="40">
        <f t="shared" si="4"/>
        <v>507562</v>
      </c>
      <c r="D19" s="40">
        <f t="shared" si="4"/>
        <v>1225893</v>
      </c>
      <c r="E19" s="40">
        <f t="shared" si="4"/>
        <v>22735</v>
      </c>
      <c r="F19" s="40">
        <f t="shared" si="4"/>
        <v>20425</v>
      </c>
      <c r="G19" s="40">
        <f t="shared" si="4"/>
        <v>43160</v>
      </c>
      <c r="H19" s="40">
        <f t="shared" si="4"/>
        <v>741066</v>
      </c>
      <c r="I19" s="40">
        <f t="shared" si="4"/>
        <v>527987</v>
      </c>
      <c r="J19" s="40">
        <f t="shared" si="4"/>
        <v>1269053</v>
      </c>
    </row>
    <row r="20" spans="1:10" ht="16.8">
      <c r="A20" s="163" t="s">
        <v>48</v>
      </c>
      <c r="B20" s="164"/>
      <c r="C20" s="164"/>
      <c r="D20" s="164"/>
      <c r="E20" s="164"/>
      <c r="F20" s="164"/>
      <c r="G20" s="164"/>
      <c r="H20" s="164"/>
      <c r="I20" s="164"/>
    </row>
    <row r="21" spans="1:10" ht="16.8">
      <c r="A21" s="165" t="s">
        <v>49</v>
      </c>
      <c r="B21" s="164"/>
      <c r="C21" s="164"/>
      <c r="D21" s="164"/>
      <c r="E21" s="164"/>
      <c r="F21" s="164"/>
      <c r="G21" s="164"/>
      <c r="H21" s="164"/>
      <c r="I21" s="164"/>
    </row>
    <row r="22" spans="1:10" ht="16.8">
      <c r="A22" s="165" t="s">
        <v>39</v>
      </c>
      <c r="B22" s="164"/>
      <c r="C22" s="166"/>
      <c r="D22" s="166"/>
      <c r="E22" s="164"/>
      <c r="F22" s="164"/>
      <c r="G22" s="164"/>
      <c r="H22" s="164"/>
      <c r="I22" s="167"/>
    </row>
    <row r="23" spans="1:10">
      <c r="A23" s="221" t="s">
        <v>275</v>
      </c>
    </row>
    <row r="24" spans="1:10">
      <c r="E24" s="168"/>
    </row>
    <row r="25" spans="1:10">
      <c r="B25" s="169"/>
      <c r="C25" s="169"/>
      <c r="D25" s="169"/>
      <c r="E25" s="169"/>
      <c r="F25" s="169"/>
      <c r="G25" s="169"/>
      <c r="H25" s="169"/>
      <c r="I25" s="169"/>
      <c r="J25" s="169"/>
    </row>
    <row r="28" spans="1:10">
      <c r="D28" s="170"/>
    </row>
    <row r="29" spans="1:10">
      <c r="D29" s="170"/>
    </row>
    <row r="30" spans="1:10">
      <c r="D30" s="170"/>
    </row>
    <row r="31" spans="1:10">
      <c r="D31" s="170"/>
    </row>
    <row r="32" spans="1:10">
      <c r="D32" s="170"/>
    </row>
    <row r="36" spans="2:10">
      <c r="B36" s="169"/>
      <c r="C36" s="169"/>
      <c r="D36" s="169"/>
      <c r="E36" s="169"/>
      <c r="F36" s="169"/>
      <c r="G36" s="169"/>
      <c r="H36" s="169"/>
      <c r="I36" s="169"/>
      <c r="J36" s="169"/>
    </row>
    <row r="37" spans="2:10">
      <c r="B37" s="169"/>
      <c r="C37" s="169"/>
      <c r="D37" s="169"/>
      <c r="E37" s="169"/>
      <c r="F37" s="169"/>
      <c r="G37" s="169"/>
      <c r="H37" s="169"/>
      <c r="I37" s="169"/>
      <c r="J37" s="169"/>
    </row>
    <row r="38" spans="2:10">
      <c r="B38" s="169"/>
      <c r="C38" s="169"/>
      <c r="D38" s="169"/>
      <c r="E38" s="169"/>
      <c r="F38" s="169"/>
      <c r="G38" s="169"/>
      <c r="H38" s="169"/>
      <c r="I38" s="169"/>
      <c r="J38" s="169"/>
    </row>
    <row r="39" spans="2:10">
      <c r="B39" s="169"/>
      <c r="C39" s="169"/>
      <c r="D39" s="169"/>
      <c r="E39" s="169"/>
      <c r="F39" s="169"/>
      <c r="G39" s="169"/>
      <c r="H39" s="169"/>
      <c r="I39" s="169"/>
      <c r="J39" s="169"/>
    </row>
    <row r="40" spans="2:10">
      <c r="B40" s="169"/>
      <c r="C40" s="169"/>
      <c r="D40" s="169"/>
      <c r="E40" s="169"/>
      <c r="F40" s="169"/>
      <c r="G40" s="169"/>
      <c r="H40" s="169"/>
      <c r="I40" s="169"/>
      <c r="J40" s="169"/>
    </row>
    <row r="41" spans="2:10">
      <c r="B41" s="169"/>
      <c r="C41" s="169"/>
      <c r="D41" s="169"/>
      <c r="E41" s="169"/>
      <c r="F41" s="169"/>
      <c r="G41" s="169"/>
      <c r="H41" s="169"/>
      <c r="I41" s="169"/>
      <c r="J41" s="169"/>
    </row>
    <row r="42" spans="2:10">
      <c r="B42" s="169"/>
      <c r="C42" s="169"/>
      <c r="D42" s="169"/>
      <c r="E42" s="169"/>
      <c r="F42" s="169"/>
      <c r="G42" s="169"/>
      <c r="H42" s="169"/>
      <c r="I42" s="169"/>
      <c r="J42" s="169"/>
    </row>
    <row r="43" spans="2:10">
      <c r="B43" s="169"/>
      <c r="C43" s="169"/>
      <c r="D43" s="169"/>
      <c r="E43" s="169"/>
      <c r="F43" s="169"/>
      <c r="G43" s="169"/>
      <c r="H43" s="169"/>
      <c r="I43" s="169"/>
      <c r="J43" s="169"/>
    </row>
    <row r="44" spans="2:10">
      <c r="B44" s="169"/>
      <c r="C44" s="169"/>
      <c r="D44" s="169"/>
      <c r="E44" s="169"/>
      <c r="F44" s="169"/>
      <c r="G44" s="169"/>
      <c r="H44" s="169"/>
      <c r="I44" s="169"/>
      <c r="J44" s="169"/>
    </row>
    <row r="45" spans="2:10">
      <c r="B45" s="169"/>
      <c r="C45" s="169"/>
      <c r="D45" s="169"/>
      <c r="E45" s="169"/>
      <c r="F45" s="169"/>
      <c r="G45" s="169"/>
      <c r="H45" s="169"/>
      <c r="I45" s="169"/>
      <c r="J45" s="169"/>
    </row>
    <row r="46" spans="2:10">
      <c r="B46" s="169"/>
      <c r="C46" s="169"/>
      <c r="D46" s="169"/>
      <c r="E46" s="169"/>
      <c r="F46" s="169"/>
      <c r="G46" s="169"/>
      <c r="H46" s="169"/>
      <c r="I46" s="169"/>
      <c r="J46" s="169"/>
    </row>
    <row r="47" spans="2:10">
      <c r="B47" s="169"/>
      <c r="C47" s="169"/>
      <c r="D47" s="169"/>
      <c r="E47" s="169"/>
      <c r="F47" s="169"/>
      <c r="G47" s="169"/>
      <c r="H47" s="169"/>
      <c r="I47" s="169"/>
      <c r="J47" s="169"/>
    </row>
  </sheetData>
  <mergeCells count="6">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8F6C-4135-42E4-B0DB-51750E6F4704}">
  <sheetPr>
    <tabColor rgb="FF002060"/>
  </sheetPr>
  <dimension ref="A1:AE51"/>
  <sheetViews>
    <sheetView showGridLines="0" view="pageBreakPreview" zoomScale="55" zoomScaleNormal="70" zoomScaleSheetLayoutView="55" workbookViewId="0">
      <selection activeCell="K9" sqref="K9"/>
    </sheetView>
  </sheetViews>
  <sheetFormatPr defaultColWidth="8.6640625" defaultRowHeight="14.4"/>
  <cols>
    <col min="1" max="1" width="36.44140625" style="152" customWidth="1"/>
    <col min="2" max="2" width="12.44140625" style="152" customWidth="1"/>
    <col min="3" max="3" width="14.109375" style="152" customWidth="1"/>
    <col min="4" max="4" width="12.44140625" style="152" customWidth="1"/>
    <col min="5" max="5" width="13.6640625" style="152" customWidth="1"/>
    <col min="6" max="6" width="13.44140625" style="152" customWidth="1"/>
    <col min="7" max="7" width="12.5546875" style="152" customWidth="1"/>
    <col min="8" max="8" width="13.44140625" style="152" customWidth="1"/>
    <col min="9" max="9" width="14.44140625" style="152" customWidth="1"/>
    <col min="10" max="10" width="15.44140625" style="152" customWidth="1"/>
    <col min="11" max="11" width="37.44140625" style="152" customWidth="1"/>
    <col min="12" max="16" width="8.6640625" style="152"/>
    <col min="17" max="17" width="9" style="152" customWidth="1"/>
    <col min="18" max="16384" width="8.6640625" style="152"/>
  </cols>
  <sheetData>
    <row r="1" spans="1:31">
      <c r="A1" s="157" t="s">
        <v>279</v>
      </c>
      <c r="B1" s="151"/>
      <c r="C1" s="151"/>
    </row>
    <row r="2" spans="1:31" s="153" customFormat="1">
      <c r="A2" s="151"/>
      <c r="B2" s="151"/>
      <c r="C2" s="151"/>
      <c r="K2" s="152"/>
      <c r="L2" s="152"/>
      <c r="M2" s="152"/>
      <c r="N2" s="152"/>
      <c r="O2" s="152"/>
      <c r="P2" s="152"/>
      <c r="Q2" s="152"/>
      <c r="R2" s="152"/>
      <c r="S2" s="152"/>
      <c r="T2" s="152"/>
      <c r="U2" s="152"/>
      <c r="V2" s="152"/>
      <c r="W2" s="152"/>
      <c r="X2" s="152"/>
      <c r="Y2" s="152"/>
      <c r="Z2" s="152"/>
      <c r="AA2" s="152"/>
      <c r="AB2" s="152"/>
      <c r="AC2" s="152"/>
      <c r="AD2" s="152"/>
      <c r="AE2" s="152"/>
    </row>
    <row r="3" spans="1:31" s="153" customFormat="1">
      <c r="A3" s="154"/>
      <c r="B3" s="154"/>
      <c r="C3" s="154"/>
      <c r="K3" s="152"/>
      <c r="L3" s="152"/>
      <c r="M3" s="152"/>
      <c r="N3" s="152"/>
      <c r="O3" s="152"/>
      <c r="P3" s="152"/>
      <c r="Q3" s="152"/>
      <c r="R3" s="152"/>
      <c r="S3" s="152"/>
      <c r="T3" s="152"/>
      <c r="U3" s="152"/>
      <c r="V3" s="152"/>
      <c r="W3" s="152"/>
      <c r="X3" s="152"/>
      <c r="Y3" s="152"/>
      <c r="Z3" s="152"/>
      <c r="AA3" s="152"/>
      <c r="AB3" s="152"/>
      <c r="AC3" s="152"/>
      <c r="AD3" s="152"/>
      <c r="AE3" s="152"/>
    </row>
    <row r="4" spans="1:31" ht="15">
      <c r="A4" s="397" t="s">
        <v>123</v>
      </c>
      <c r="B4" s="397"/>
      <c r="C4" s="397"/>
      <c r="D4" s="397"/>
      <c r="E4" s="397"/>
      <c r="F4" s="397"/>
      <c r="G4" s="397"/>
      <c r="H4" s="397"/>
      <c r="I4" s="397"/>
      <c r="J4" s="397"/>
    </row>
    <row r="5" spans="1:31" ht="15">
      <c r="A5" s="171" t="s">
        <v>172</v>
      </c>
      <c r="B5" s="368" t="s">
        <v>129</v>
      </c>
      <c r="C5" s="369"/>
      <c r="D5" s="369"/>
      <c r="E5" s="369"/>
      <c r="F5" s="369"/>
      <c r="G5" s="369"/>
      <c r="H5" s="369"/>
      <c r="I5" s="369"/>
      <c r="J5" s="370"/>
    </row>
    <row r="6" spans="1:31" ht="18.75" customHeight="1">
      <c r="A6" s="372" t="s">
        <v>113</v>
      </c>
      <c r="B6" s="371" t="s">
        <v>0</v>
      </c>
      <c r="C6" s="371"/>
      <c r="D6" s="371"/>
      <c r="E6" s="371" t="s">
        <v>1</v>
      </c>
      <c r="F6" s="371"/>
      <c r="G6" s="371"/>
      <c r="H6" s="371" t="s">
        <v>2</v>
      </c>
      <c r="I6" s="371"/>
      <c r="J6" s="371"/>
    </row>
    <row r="7" spans="1:31" ht="18" customHeight="1">
      <c r="A7" s="373"/>
      <c r="B7" s="52" t="s">
        <v>27</v>
      </c>
      <c r="C7" s="52" t="s">
        <v>28</v>
      </c>
      <c r="D7" s="52" t="s">
        <v>2</v>
      </c>
      <c r="E7" s="52" t="s">
        <v>27</v>
      </c>
      <c r="F7" s="52" t="s">
        <v>28</v>
      </c>
      <c r="G7" s="52" t="s">
        <v>2</v>
      </c>
      <c r="H7" s="52" t="s">
        <v>27</v>
      </c>
      <c r="I7" s="52" t="s">
        <v>28</v>
      </c>
      <c r="J7" s="52" t="s">
        <v>2</v>
      </c>
    </row>
    <row r="8" spans="1:31" ht="15">
      <c r="A8" s="172" t="s">
        <v>73</v>
      </c>
      <c r="B8" s="173">
        <v>11861</v>
      </c>
      <c r="C8" s="160">
        <v>7913</v>
      </c>
      <c r="D8" s="160">
        <f t="shared" ref="D8:D18" si="0">SUM(B8:C8)</f>
        <v>19774</v>
      </c>
      <c r="E8" s="160">
        <v>377</v>
      </c>
      <c r="F8" s="160">
        <v>207</v>
      </c>
      <c r="G8" s="160">
        <f t="shared" ref="G8:G18" si="1">SUM(E8:F8)</f>
        <v>584</v>
      </c>
      <c r="H8" s="160">
        <f t="shared" ref="H8:J18" si="2">B8+E8</f>
        <v>12238</v>
      </c>
      <c r="I8" s="160">
        <f t="shared" si="2"/>
        <v>8120</v>
      </c>
      <c r="J8" s="160">
        <f t="shared" si="2"/>
        <v>20358</v>
      </c>
    </row>
    <row r="9" spans="1:31" ht="15">
      <c r="A9" s="174" t="s">
        <v>74</v>
      </c>
      <c r="B9" s="175">
        <v>25007</v>
      </c>
      <c r="C9" s="162">
        <v>4070</v>
      </c>
      <c r="D9" s="162">
        <f t="shared" si="0"/>
        <v>29077</v>
      </c>
      <c r="E9" s="162">
        <v>7</v>
      </c>
      <c r="F9" s="162">
        <v>0</v>
      </c>
      <c r="G9" s="162">
        <f t="shared" si="1"/>
        <v>7</v>
      </c>
      <c r="H9" s="162">
        <f t="shared" si="2"/>
        <v>25014</v>
      </c>
      <c r="I9" s="162">
        <f t="shared" si="2"/>
        <v>4070</v>
      </c>
      <c r="J9" s="162">
        <f t="shared" si="2"/>
        <v>29084</v>
      </c>
    </row>
    <row r="10" spans="1:31" ht="15">
      <c r="A10" s="172" t="s">
        <v>106</v>
      </c>
      <c r="B10" s="173">
        <v>45580</v>
      </c>
      <c r="C10" s="160">
        <v>23609</v>
      </c>
      <c r="D10" s="160">
        <f t="shared" si="0"/>
        <v>69189</v>
      </c>
      <c r="E10" s="160">
        <v>187</v>
      </c>
      <c r="F10" s="160">
        <v>1636</v>
      </c>
      <c r="G10" s="160">
        <f t="shared" si="1"/>
        <v>1823</v>
      </c>
      <c r="H10" s="160">
        <f t="shared" si="2"/>
        <v>45767</v>
      </c>
      <c r="I10" s="160">
        <f t="shared" si="2"/>
        <v>25245</v>
      </c>
      <c r="J10" s="160">
        <f t="shared" si="2"/>
        <v>71012</v>
      </c>
    </row>
    <row r="11" spans="1:31" ht="15">
      <c r="A11" s="174" t="s">
        <v>75</v>
      </c>
      <c r="B11" s="175">
        <v>113835</v>
      </c>
      <c r="C11" s="162">
        <v>20358</v>
      </c>
      <c r="D11" s="162">
        <f t="shared" si="0"/>
        <v>134193</v>
      </c>
      <c r="E11" s="162">
        <v>23</v>
      </c>
      <c r="F11" s="162">
        <v>4</v>
      </c>
      <c r="G11" s="162">
        <f t="shared" si="1"/>
        <v>27</v>
      </c>
      <c r="H11" s="162">
        <f t="shared" si="2"/>
        <v>113858</v>
      </c>
      <c r="I11" s="162">
        <f t="shared" si="2"/>
        <v>20362</v>
      </c>
      <c r="J11" s="162">
        <f t="shared" si="2"/>
        <v>134220</v>
      </c>
    </row>
    <row r="12" spans="1:31" ht="30">
      <c r="A12" s="172" t="s">
        <v>76</v>
      </c>
      <c r="B12" s="173">
        <v>63592</v>
      </c>
      <c r="C12" s="160">
        <v>69569</v>
      </c>
      <c r="D12" s="160">
        <f t="shared" si="0"/>
        <v>133161</v>
      </c>
      <c r="E12" s="160">
        <v>187</v>
      </c>
      <c r="F12" s="160">
        <v>3270</v>
      </c>
      <c r="G12" s="160">
        <f t="shared" si="1"/>
        <v>3457</v>
      </c>
      <c r="H12" s="160">
        <f t="shared" si="2"/>
        <v>63779</v>
      </c>
      <c r="I12" s="160">
        <f t="shared" si="2"/>
        <v>72839</v>
      </c>
      <c r="J12" s="160">
        <f t="shared" si="2"/>
        <v>136618</v>
      </c>
    </row>
    <row r="13" spans="1:31" ht="15">
      <c r="A13" s="174" t="s">
        <v>77</v>
      </c>
      <c r="B13" s="175">
        <v>11767</v>
      </c>
      <c r="C13" s="162">
        <v>5525</v>
      </c>
      <c r="D13" s="162">
        <f t="shared" si="0"/>
        <v>17292</v>
      </c>
      <c r="E13" s="162">
        <v>3</v>
      </c>
      <c r="F13" s="162">
        <v>3</v>
      </c>
      <c r="G13" s="162">
        <f t="shared" si="1"/>
        <v>6</v>
      </c>
      <c r="H13" s="162">
        <f t="shared" si="2"/>
        <v>11770</v>
      </c>
      <c r="I13" s="162">
        <f t="shared" si="2"/>
        <v>5528</v>
      </c>
      <c r="J13" s="162">
        <f t="shared" si="2"/>
        <v>17298</v>
      </c>
    </row>
    <row r="14" spans="1:31" ht="15">
      <c r="A14" s="172" t="s">
        <v>78</v>
      </c>
      <c r="B14" s="173">
        <v>348343</v>
      </c>
      <c r="C14" s="160">
        <v>318727</v>
      </c>
      <c r="D14" s="160">
        <f t="shared" si="0"/>
        <v>667070</v>
      </c>
      <c r="E14" s="160">
        <v>7340</v>
      </c>
      <c r="F14" s="160">
        <v>8902</v>
      </c>
      <c r="G14" s="160">
        <f t="shared" si="1"/>
        <v>16242</v>
      </c>
      <c r="H14" s="160">
        <f t="shared" si="2"/>
        <v>355683</v>
      </c>
      <c r="I14" s="160">
        <f t="shared" si="2"/>
        <v>327629</v>
      </c>
      <c r="J14" s="160">
        <f t="shared" si="2"/>
        <v>683312</v>
      </c>
    </row>
    <row r="15" spans="1:31" ht="15">
      <c r="A15" s="174" t="s">
        <v>79</v>
      </c>
      <c r="B15" s="175">
        <v>33136</v>
      </c>
      <c r="C15" s="162">
        <v>23694</v>
      </c>
      <c r="D15" s="162">
        <f t="shared" si="0"/>
        <v>56830</v>
      </c>
      <c r="E15" s="162">
        <v>4633</v>
      </c>
      <c r="F15" s="162">
        <v>1805</v>
      </c>
      <c r="G15" s="162">
        <f t="shared" si="1"/>
        <v>6438</v>
      </c>
      <c r="H15" s="162">
        <f t="shared" si="2"/>
        <v>37769</v>
      </c>
      <c r="I15" s="162">
        <f t="shared" si="2"/>
        <v>25499</v>
      </c>
      <c r="J15" s="162">
        <f t="shared" si="2"/>
        <v>63268</v>
      </c>
    </row>
    <row r="16" spans="1:31" ht="15">
      <c r="A16" s="172" t="s">
        <v>80</v>
      </c>
      <c r="B16" s="173">
        <v>14662</v>
      </c>
      <c r="C16" s="160">
        <v>9181</v>
      </c>
      <c r="D16" s="160">
        <f t="shared" si="0"/>
        <v>23843</v>
      </c>
      <c r="E16" s="160">
        <v>9457</v>
      </c>
      <c r="F16" s="160">
        <v>4106</v>
      </c>
      <c r="G16" s="160">
        <f t="shared" si="1"/>
        <v>13563</v>
      </c>
      <c r="H16" s="160">
        <f t="shared" si="2"/>
        <v>24119</v>
      </c>
      <c r="I16" s="160">
        <f t="shared" si="2"/>
        <v>13287</v>
      </c>
      <c r="J16" s="160">
        <f t="shared" si="2"/>
        <v>37406</v>
      </c>
    </row>
    <row r="17" spans="1:10" ht="15">
      <c r="A17" s="174" t="s">
        <v>3</v>
      </c>
      <c r="B17" s="175">
        <v>543</v>
      </c>
      <c r="C17" s="162">
        <v>333</v>
      </c>
      <c r="D17" s="162">
        <f t="shared" si="0"/>
        <v>876</v>
      </c>
      <c r="E17" s="162">
        <v>41</v>
      </c>
      <c r="F17" s="162">
        <v>15</v>
      </c>
      <c r="G17" s="162">
        <f t="shared" si="1"/>
        <v>56</v>
      </c>
      <c r="H17" s="162">
        <f t="shared" si="2"/>
        <v>584</v>
      </c>
      <c r="I17" s="162">
        <f t="shared" si="2"/>
        <v>348</v>
      </c>
      <c r="J17" s="162">
        <f t="shared" si="2"/>
        <v>932</v>
      </c>
    </row>
    <row r="18" spans="1:10" ht="15">
      <c r="A18" s="172" t="s">
        <v>72</v>
      </c>
      <c r="B18" s="173">
        <v>50005</v>
      </c>
      <c r="C18" s="160">
        <v>24583</v>
      </c>
      <c r="D18" s="160">
        <f t="shared" si="0"/>
        <v>74588</v>
      </c>
      <c r="E18" s="160">
        <v>480</v>
      </c>
      <c r="F18" s="160">
        <v>477</v>
      </c>
      <c r="G18" s="160">
        <f t="shared" si="1"/>
        <v>957</v>
      </c>
      <c r="H18" s="160">
        <f t="shared" si="2"/>
        <v>50485</v>
      </c>
      <c r="I18" s="160">
        <f t="shared" si="2"/>
        <v>25060</v>
      </c>
      <c r="J18" s="160">
        <f t="shared" si="2"/>
        <v>75545</v>
      </c>
    </row>
    <row r="19" spans="1:10" ht="15">
      <c r="A19" s="42" t="s">
        <v>2</v>
      </c>
      <c r="B19" s="44">
        <f t="shared" ref="B19:J19" si="3">SUM(B8:B18)</f>
        <v>718331</v>
      </c>
      <c r="C19" s="44">
        <f t="shared" si="3"/>
        <v>507562</v>
      </c>
      <c r="D19" s="44">
        <f t="shared" si="3"/>
        <v>1225893</v>
      </c>
      <c r="E19" s="44">
        <f t="shared" si="3"/>
        <v>22735</v>
      </c>
      <c r="F19" s="44">
        <f t="shared" si="3"/>
        <v>20425</v>
      </c>
      <c r="G19" s="44">
        <f t="shared" si="3"/>
        <v>43160</v>
      </c>
      <c r="H19" s="44">
        <f t="shared" si="3"/>
        <v>741066</v>
      </c>
      <c r="I19" s="44">
        <f t="shared" si="3"/>
        <v>527987</v>
      </c>
      <c r="J19" s="44">
        <f t="shared" si="3"/>
        <v>1269053</v>
      </c>
    </row>
    <row r="20" spans="1:10" ht="16.8">
      <c r="A20" s="163" t="s">
        <v>48</v>
      </c>
      <c r="B20" s="164"/>
      <c r="C20" s="164"/>
      <c r="D20" s="164"/>
      <c r="E20" s="164"/>
      <c r="F20" s="164"/>
      <c r="G20" s="164"/>
      <c r="H20" s="164"/>
      <c r="I20" s="164"/>
      <c r="J20" s="166"/>
    </row>
    <row r="21" spans="1:10" ht="16.8">
      <c r="A21" s="176" t="s">
        <v>50</v>
      </c>
      <c r="B21" s="155"/>
      <c r="C21" s="155"/>
      <c r="D21" s="155"/>
      <c r="E21" s="155"/>
      <c r="F21" s="155"/>
      <c r="G21" s="155"/>
      <c r="H21" s="155"/>
      <c r="I21" s="155"/>
      <c r="J21" s="155"/>
    </row>
    <row r="22" spans="1:10" ht="16.8">
      <c r="A22" s="176" t="s">
        <v>39</v>
      </c>
      <c r="B22" s="155"/>
      <c r="C22" s="156"/>
      <c r="D22" s="156"/>
      <c r="E22" s="155"/>
      <c r="F22" s="155"/>
      <c r="G22" s="155"/>
      <c r="H22" s="155"/>
      <c r="I22" s="177"/>
      <c r="J22" s="155"/>
    </row>
    <row r="23" spans="1:10">
      <c r="A23" s="176" t="s">
        <v>130</v>
      </c>
    </row>
    <row r="24" spans="1:10">
      <c r="A24" t="s">
        <v>275</v>
      </c>
    </row>
    <row r="38" spans="2:10">
      <c r="B38" s="169"/>
      <c r="C38" s="169"/>
      <c r="D38" s="169"/>
      <c r="E38" s="169"/>
      <c r="F38" s="169"/>
      <c r="G38" s="169"/>
      <c r="H38" s="169"/>
      <c r="I38" s="169"/>
      <c r="J38" s="169"/>
    </row>
    <row r="39" spans="2:10">
      <c r="B39" s="169"/>
      <c r="C39" s="169"/>
      <c r="D39" s="169"/>
      <c r="E39" s="169"/>
      <c r="F39" s="169"/>
      <c r="G39" s="169"/>
      <c r="H39" s="169"/>
      <c r="I39" s="169"/>
      <c r="J39" s="169"/>
    </row>
    <row r="40" spans="2:10">
      <c r="B40" s="169"/>
      <c r="C40" s="169"/>
      <c r="D40" s="169"/>
      <c r="E40" s="169"/>
      <c r="F40" s="169"/>
      <c r="G40" s="169"/>
      <c r="H40" s="169"/>
      <c r="I40" s="169"/>
      <c r="J40" s="169"/>
    </row>
    <row r="41" spans="2:10">
      <c r="B41" s="169"/>
      <c r="C41" s="169"/>
      <c r="D41" s="169"/>
      <c r="E41" s="169"/>
      <c r="F41" s="169"/>
      <c r="G41" s="169"/>
      <c r="H41" s="169"/>
      <c r="I41" s="169"/>
      <c r="J41" s="169"/>
    </row>
    <row r="42" spans="2:10">
      <c r="B42" s="169"/>
      <c r="C42" s="169"/>
      <c r="D42" s="169"/>
      <c r="E42" s="169"/>
      <c r="F42" s="169"/>
      <c r="G42" s="169"/>
      <c r="H42" s="169"/>
      <c r="I42" s="169"/>
      <c r="J42" s="169"/>
    </row>
    <row r="43" spans="2:10">
      <c r="B43" s="169"/>
      <c r="C43" s="169"/>
      <c r="D43" s="169"/>
      <c r="E43" s="169"/>
      <c r="F43" s="169"/>
      <c r="G43" s="169"/>
      <c r="H43" s="169"/>
      <c r="I43" s="169"/>
      <c r="J43" s="169"/>
    </row>
    <row r="44" spans="2:10">
      <c r="B44" s="169"/>
      <c r="C44" s="169"/>
      <c r="D44" s="169"/>
      <c r="E44" s="169"/>
      <c r="F44" s="169"/>
      <c r="G44" s="169"/>
      <c r="H44" s="169"/>
      <c r="I44" s="169"/>
      <c r="J44" s="169"/>
    </row>
    <row r="45" spans="2:10">
      <c r="B45" s="169"/>
      <c r="C45" s="169"/>
      <c r="D45" s="169"/>
      <c r="E45" s="169"/>
      <c r="F45" s="169"/>
      <c r="G45" s="169"/>
      <c r="H45" s="169"/>
      <c r="I45" s="169"/>
      <c r="J45" s="169"/>
    </row>
    <row r="46" spans="2:10">
      <c r="B46" s="169"/>
      <c r="C46" s="169"/>
      <c r="D46" s="169"/>
      <c r="E46" s="169"/>
      <c r="F46" s="169"/>
      <c r="G46" s="169"/>
      <c r="H46" s="169"/>
      <c r="I46" s="169"/>
      <c r="J46" s="169"/>
    </row>
    <row r="47" spans="2:10">
      <c r="B47" s="169"/>
      <c r="C47" s="169"/>
      <c r="D47" s="169"/>
      <c r="E47" s="169"/>
      <c r="F47" s="169"/>
      <c r="G47" s="169"/>
      <c r="H47" s="169"/>
      <c r="I47" s="169"/>
      <c r="J47" s="169"/>
    </row>
    <row r="48" spans="2:10">
      <c r="B48" s="169"/>
      <c r="C48" s="169"/>
      <c r="D48" s="169"/>
      <c r="E48" s="169"/>
      <c r="F48" s="169"/>
      <c r="G48" s="169"/>
      <c r="H48" s="169"/>
      <c r="I48" s="169"/>
      <c r="J48" s="169"/>
    </row>
    <row r="49" spans="2:10">
      <c r="B49" s="169"/>
      <c r="C49" s="169"/>
      <c r="D49" s="169"/>
      <c r="E49" s="169"/>
      <c r="F49" s="169"/>
      <c r="G49" s="169"/>
      <c r="H49" s="169"/>
      <c r="I49" s="169"/>
      <c r="J49" s="169"/>
    </row>
    <row r="50" spans="2:10" ht="19.5" customHeight="1">
      <c r="B50" s="169"/>
      <c r="C50" s="169"/>
      <c r="D50" s="169"/>
      <c r="E50" s="169"/>
      <c r="F50" s="169"/>
      <c r="G50" s="169"/>
      <c r="H50" s="169"/>
      <c r="I50" s="169"/>
      <c r="J50" s="169"/>
    </row>
    <row r="51" spans="2:10">
      <c r="B51" s="169"/>
      <c r="C51" s="169"/>
      <c r="D51" s="169"/>
      <c r="E51" s="169"/>
      <c r="F51" s="169"/>
      <c r="G51" s="169"/>
      <c r="H51" s="169"/>
      <c r="I51" s="169"/>
      <c r="J51" s="169"/>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A2781"/>
  </sheetPr>
  <dimension ref="A1:M26"/>
  <sheetViews>
    <sheetView showGridLines="0" view="pageBreakPreview" zoomScale="40" zoomScaleNormal="40" zoomScaleSheetLayoutView="40" workbookViewId="0">
      <selection activeCell="V19" sqref="V19"/>
    </sheetView>
  </sheetViews>
  <sheetFormatPr defaultRowHeight="14.4"/>
  <cols>
    <col min="1" max="1" width="67.44140625" customWidth="1"/>
    <col min="2" max="2" width="32" customWidth="1"/>
    <col min="5" max="5" width="12.33203125" customWidth="1"/>
  </cols>
  <sheetData>
    <row r="1" spans="1:13" s="16" customFormat="1"/>
    <row r="2" spans="1:13" s="2" customFormat="1" ht="27.45" customHeight="1">
      <c r="C2" s="7"/>
      <c r="D2" s="7"/>
      <c r="E2" s="7"/>
      <c r="F2" s="7"/>
      <c r="G2" s="7"/>
      <c r="H2" s="7"/>
      <c r="I2" s="7"/>
      <c r="J2" s="7"/>
      <c r="K2" s="7"/>
      <c r="L2" s="7"/>
      <c r="M2" s="7"/>
    </row>
    <row r="3" spans="1:13" s="1" customFormat="1" ht="21" thickBot="1">
      <c r="A3" s="345" t="s">
        <v>277</v>
      </c>
      <c r="B3" s="345"/>
      <c r="C3" s="345"/>
      <c r="D3" s="345"/>
      <c r="E3" s="345"/>
      <c r="F3" s="345"/>
      <c r="G3" s="345"/>
      <c r="H3" s="345"/>
      <c r="I3" s="345"/>
      <c r="J3" s="345"/>
      <c r="K3" s="345"/>
      <c r="L3" s="345"/>
      <c r="M3" s="345"/>
    </row>
    <row r="4" spans="1:13" s="1" customFormat="1" ht="199.5" customHeight="1">
      <c r="A4" s="346" t="s">
        <v>313</v>
      </c>
      <c r="B4" s="347"/>
      <c r="C4" s="347"/>
      <c r="D4" s="347"/>
      <c r="E4" s="347"/>
      <c r="F4" s="347"/>
      <c r="G4" s="347"/>
      <c r="H4" s="347"/>
      <c r="I4" s="347"/>
      <c r="J4" s="347"/>
      <c r="K4" s="347"/>
      <c r="L4" s="347"/>
      <c r="M4" s="348"/>
    </row>
    <row r="5" spans="1:13" ht="15.6">
      <c r="A5" s="349" t="s">
        <v>87</v>
      </c>
      <c r="B5" s="350"/>
      <c r="C5" s="350"/>
      <c r="D5" s="350"/>
      <c r="E5" s="350"/>
      <c r="F5" s="350"/>
      <c r="G5" s="350"/>
      <c r="H5" s="350"/>
      <c r="I5" s="350"/>
      <c r="J5" s="350"/>
      <c r="K5" s="350"/>
      <c r="L5" s="350"/>
      <c r="M5" s="351"/>
    </row>
    <row r="6" spans="1:13">
      <c r="A6" s="17"/>
      <c r="M6" s="18"/>
    </row>
    <row r="7" spans="1:13" ht="18">
      <c r="A7" s="19" t="s">
        <v>88</v>
      </c>
      <c r="B7" s="20" t="s">
        <v>89</v>
      </c>
      <c r="C7" s="21"/>
      <c r="D7" s="21"/>
      <c r="E7" s="21"/>
      <c r="F7" s="21"/>
      <c r="G7" s="21"/>
      <c r="H7" s="21"/>
      <c r="M7" s="18"/>
    </row>
    <row r="8" spans="1:13" ht="18">
      <c r="A8" s="22" t="s">
        <v>107</v>
      </c>
      <c r="B8" s="23" t="s">
        <v>90</v>
      </c>
      <c r="C8" s="23"/>
      <c r="D8" s="23"/>
      <c r="E8" s="23"/>
      <c r="M8" s="18"/>
    </row>
    <row r="9" spans="1:13" ht="18">
      <c r="A9" s="22"/>
      <c r="B9" s="24" t="s">
        <v>91</v>
      </c>
      <c r="C9" s="23"/>
      <c r="D9" s="23"/>
      <c r="E9" s="23"/>
      <c r="M9" s="18"/>
    </row>
    <row r="10" spans="1:13" ht="18">
      <c r="A10" s="25" t="s">
        <v>108</v>
      </c>
      <c r="B10" s="26" t="s">
        <v>84</v>
      </c>
      <c r="C10" s="26"/>
      <c r="D10" s="26"/>
      <c r="E10" s="26"/>
      <c r="F10" s="26"/>
      <c r="G10" s="26"/>
      <c r="H10" s="26"/>
      <c r="M10" s="18"/>
    </row>
    <row r="11" spans="1:13" ht="18">
      <c r="A11" s="25"/>
      <c r="B11" s="27"/>
      <c r="C11" s="26"/>
      <c r="D11" s="26"/>
      <c r="E11" s="26"/>
      <c r="F11" s="26"/>
      <c r="G11" s="26"/>
      <c r="H11" s="26"/>
      <c r="M11" s="18"/>
    </row>
    <row r="12" spans="1:13" ht="18">
      <c r="A12" s="22" t="s">
        <v>109</v>
      </c>
      <c r="B12" s="28" t="s">
        <v>92</v>
      </c>
      <c r="C12" s="23"/>
      <c r="D12" s="23"/>
      <c r="E12" s="23"/>
      <c r="M12" s="18"/>
    </row>
    <row r="13" spans="1:13" ht="18">
      <c r="A13" s="22"/>
      <c r="B13" s="28"/>
      <c r="C13" s="23"/>
      <c r="D13" s="23"/>
      <c r="E13" s="23"/>
      <c r="M13" s="18"/>
    </row>
    <row r="14" spans="1:13" ht="21.45" customHeight="1">
      <c r="A14" s="29" t="s">
        <v>93</v>
      </c>
      <c r="M14" s="18"/>
    </row>
    <row r="15" spans="1:13" ht="28.95" customHeight="1">
      <c r="A15" s="352" t="s">
        <v>94</v>
      </c>
      <c r="B15" s="353"/>
      <c r="C15" s="353"/>
      <c r="D15" s="353"/>
      <c r="E15" s="353"/>
      <c r="F15" s="353"/>
      <c r="G15" s="353"/>
      <c r="H15" s="353"/>
      <c r="I15" s="353"/>
      <c r="J15" s="353"/>
      <c r="K15" s="353"/>
      <c r="L15" s="353"/>
      <c r="M15" s="354"/>
    </row>
    <row r="16" spans="1:13" ht="15.6">
      <c r="A16" s="355" t="s">
        <v>95</v>
      </c>
      <c r="B16" s="356"/>
      <c r="C16" s="356"/>
      <c r="D16" s="356"/>
      <c r="E16" s="356"/>
      <c r="F16" s="356"/>
      <c r="G16" s="356"/>
      <c r="H16" s="356"/>
      <c r="I16" s="356"/>
      <c r="J16" s="356"/>
      <c r="K16" s="356"/>
      <c r="L16" s="356"/>
      <c r="M16" s="357"/>
    </row>
    <row r="17" spans="1:13" ht="137.69999999999999" customHeight="1">
      <c r="A17" s="343" t="s">
        <v>96</v>
      </c>
      <c r="B17" s="344"/>
      <c r="C17" s="344"/>
      <c r="D17" s="344"/>
      <c r="E17" s="344"/>
      <c r="F17" s="344"/>
      <c r="G17" s="344"/>
      <c r="H17" s="344"/>
      <c r="I17" s="344"/>
      <c r="J17" s="344"/>
      <c r="K17" s="344"/>
      <c r="L17" s="344"/>
      <c r="M17" s="30"/>
    </row>
    <row r="18" spans="1:13" ht="24" customHeight="1">
      <c r="A18" s="355" t="s">
        <v>97</v>
      </c>
      <c r="B18" s="356"/>
      <c r="C18" s="356"/>
      <c r="D18" s="356"/>
      <c r="E18" s="356"/>
      <c r="F18" s="356"/>
      <c r="G18" s="356"/>
      <c r="H18" s="356"/>
      <c r="I18" s="356"/>
      <c r="J18" s="356"/>
      <c r="K18" s="356"/>
      <c r="L18" s="31"/>
      <c r="M18" s="30"/>
    </row>
    <row r="19" spans="1:13" ht="109.5" customHeight="1">
      <c r="A19" s="358" t="s">
        <v>98</v>
      </c>
      <c r="B19" s="359"/>
      <c r="C19" s="359"/>
      <c r="D19" s="359"/>
      <c r="E19" s="359"/>
      <c r="F19" s="359"/>
      <c r="G19" s="359"/>
      <c r="H19" s="359"/>
      <c r="I19" s="359"/>
      <c r="J19" s="359"/>
      <c r="K19" s="359"/>
      <c r="L19" s="359"/>
      <c r="M19" s="360"/>
    </row>
    <row r="20" spans="1:13" ht="15.6" customHeight="1">
      <c r="A20" s="361" t="s">
        <v>276</v>
      </c>
      <c r="B20" s="362"/>
      <c r="C20" s="362"/>
      <c r="D20" s="362"/>
      <c r="E20" s="362"/>
      <c r="F20" s="219"/>
      <c r="G20" s="219"/>
      <c r="H20" s="219"/>
      <c r="I20" s="219"/>
      <c r="J20" s="219"/>
      <c r="K20" s="219"/>
      <c r="L20" s="219"/>
      <c r="M20" s="220"/>
    </row>
    <row r="21" spans="1:13" ht="18.45" customHeight="1">
      <c r="A21" s="355" t="s">
        <v>99</v>
      </c>
      <c r="B21" s="356"/>
      <c r="C21" s="356"/>
      <c r="D21" s="356"/>
      <c r="E21" s="356"/>
      <c r="F21" s="356"/>
      <c r="G21" s="356"/>
      <c r="H21" s="356"/>
      <c r="I21" s="356"/>
      <c r="J21" s="356"/>
      <c r="K21" s="356"/>
      <c r="L21" s="356"/>
      <c r="M21" s="357"/>
    </row>
    <row r="22" spans="1:13" ht="18.45" customHeight="1">
      <c r="A22" s="32" t="s">
        <v>100</v>
      </c>
      <c r="M22" s="18"/>
    </row>
    <row r="23" spans="1:13" ht="18.45" customHeight="1">
      <c r="A23" s="355" t="s">
        <v>101</v>
      </c>
      <c r="B23" s="356"/>
      <c r="C23" s="356"/>
      <c r="D23" s="356"/>
      <c r="E23" s="356"/>
      <c r="F23" s="356"/>
      <c r="G23" s="356"/>
      <c r="H23" s="356"/>
      <c r="I23" s="356"/>
      <c r="J23" s="356"/>
      <c r="K23" s="356"/>
      <c r="L23" s="356"/>
      <c r="M23" s="357"/>
    </row>
    <row r="24" spans="1:13" ht="18.45" customHeight="1">
      <c r="A24" s="33" t="s">
        <v>102</v>
      </c>
      <c r="B24" s="34"/>
      <c r="C24" s="34"/>
      <c r="D24" s="34"/>
      <c r="E24" s="34"/>
      <c r="F24" s="34"/>
      <c r="G24" s="34"/>
      <c r="H24" s="34"/>
      <c r="I24" s="34"/>
      <c r="J24" s="34"/>
      <c r="K24" s="34"/>
      <c r="L24" s="34"/>
      <c r="M24" s="35"/>
    </row>
    <row r="25" spans="1:13" ht="18.45" customHeight="1">
      <c r="A25" s="355" t="s">
        <v>103</v>
      </c>
      <c r="B25" s="356"/>
      <c r="C25" s="356"/>
      <c r="D25" s="356"/>
      <c r="E25" s="356"/>
      <c r="F25" s="356"/>
      <c r="G25" s="356"/>
      <c r="H25" s="356"/>
      <c r="I25" s="356"/>
      <c r="J25" s="356"/>
      <c r="K25" s="356"/>
      <c r="L25" s="356"/>
      <c r="M25" s="357"/>
    </row>
    <row r="26" spans="1:13" ht="34.950000000000003" customHeight="1" thickBot="1">
      <c r="A26" s="36" t="s">
        <v>104</v>
      </c>
      <c r="B26" s="37"/>
      <c r="C26" s="37"/>
      <c r="D26" s="37"/>
      <c r="E26" s="37"/>
      <c r="F26" s="37"/>
      <c r="G26" s="37"/>
      <c r="H26" s="37"/>
      <c r="I26" s="37"/>
      <c r="J26" s="37"/>
      <c r="K26" s="37"/>
      <c r="L26" s="37"/>
      <c r="M26" s="38"/>
    </row>
  </sheetData>
  <mergeCells count="12">
    <mergeCell ref="A18:K18"/>
    <mergeCell ref="A19:M19"/>
    <mergeCell ref="A21:M21"/>
    <mergeCell ref="A23:M23"/>
    <mergeCell ref="A25:M25"/>
    <mergeCell ref="A20:E20"/>
    <mergeCell ref="A17:L17"/>
    <mergeCell ref="A3:M3"/>
    <mergeCell ref="A4:M4"/>
    <mergeCell ref="A5:M5"/>
    <mergeCell ref="A15:M15"/>
    <mergeCell ref="A16:M16"/>
  </mergeCells>
  <pageMargins left="0.7" right="0.7" top="0.75" bottom="0.75" header="0.3" footer="0.3"/>
  <pageSetup scale="45"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F3BA-F491-4B01-8220-B405C47D87A8}">
  <sheetPr>
    <tabColor rgb="FF002060"/>
  </sheetPr>
  <dimension ref="A1:AE61"/>
  <sheetViews>
    <sheetView showGridLines="0" view="pageBreakPreview" topLeftCell="A3" zoomScale="55" zoomScaleNormal="70" zoomScaleSheetLayoutView="55" workbookViewId="0">
      <selection activeCell="O10" sqref="O10"/>
    </sheetView>
  </sheetViews>
  <sheetFormatPr defaultColWidth="8.6640625" defaultRowHeight="14.4"/>
  <cols>
    <col min="1" max="1" width="20.6640625" style="152" bestFit="1" customWidth="1"/>
    <col min="2" max="3" width="13.109375" style="152" bestFit="1" customWidth="1"/>
    <col min="4" max="4" width="15.6640625" style="152" bestFit="1" customWidth="1"/>
    <col min="5" max="6" width="11.44140625" style="152" bestFit="1" customWidth="1"/>
    <col min="7" max="7" width="13.6640625" style="152" customWidth="1"/>
    <col min="8" max="9" width="13.109375" style="152" bestFit="1" customWidth="1"/>
    <col min="10" max="10" width="15.6640625" style="152" bestFit="1" customWidth="1"/>
    <col min="11" max="16384" width="8.6640625" style="152"/>
  </cols>
  <sheetData>
    <row r="1" spans="1:31">
      <c r="A1" s="157" t="s">
        <v>279</v>
      </c>
      <c r="B1" s="151"/>
      <c r="C1" s="151"/>
    </row>
    <row r="2" spans="1:31" s="153" customFormat="1">
      <c r="A2" s="151"/>
      <c r="B2" s="151"/>
      <c r="C2" s="151"/>
      <c r="K2" s="152"/>
      <c r="L2" s="152"/>
      <c r="M2" s="152"/>
      <c r="N2" s="152"/>
      <c r="O2" s="152"/>
      <c r="P2" s="152"/>
      <c r="Q2" s="152"/>
      <c r="R2" s="152"/>
      <c r="S2" s="152"/>
      <c r="T2" s="152"/>
      <c r="U2" s="152"/>
      <c r="V2" s="152"/>
      <c r="W2" s="152"/>
      <c r="X2" s="152"/>
      <c r="Y2" s="152"/>
      <c r="Z2" s="152"/>
      <c r="AA2" s="152"/>
      <c r="AB2" s="152"/>
      <c r="AC2" s="152"/>
      <c r="AD2" s="152"/>
      <c r="AE2" s="152"/>
    </row>
    <row r="3" spans="1:31" s="153" customFormat="1">
      <c r="A3" s="154"/>
      <c r="B3" s="154"/>
      <c r="C3" s="154"/>
      <c r="K3" s="152"/>
      <c r="L3" s="152"/>
      <c r="M3" s="152"/>
      <c r="N3" s="152"/>
      <c r="O3" s="152"/>
      <c r="P3" s="152"/>
      <c r="Q3" s="152"/>
      <c r="R3" s="152"/>
      <c r="S3" s="152"/>
      <c r="T3" s="152"/>
      <c r="U3" s="152"/>
      <c r="V3" s="152"/>
      <c r="W3" s="152"/>
      <c r="X3" s="152"/>
      <c r="Y3" s="152"/>
      <c r="Z3" s="152"/>
      <c r="AA3" s="152"/>
      <c r="AB3" s="152"/>
      <c r="AC3" s="152"/>
      <c r="AD3" s="152"/>
      <c r="AE3" s="152"/>
    </row>
    <row r="4" spans="1:31" ht="15">
      <c r="A4" s="399" t="s">
        <v>124</v>
      </c>
      <c r="B4" s="399"/>
      <c r="C4" s="399"/>
      <c r="D4" s="399"/>
      <c r="E4" s="399"/>
      <c r="F4" s="399"/>
      <c r="G4" s="399"/>
      <c r="H4" s="399"/>
      <c r="I4" s="399"/>
      <c r="J4" s="399"/>
    </row>
    <row r="5" spans="1:31" ht="19.5" customHeight="1">
      <c r="A5" s="179" t="s">
        <v>173</v>
      </c>
      <c r="B5" s="368" t="s">
        <v>129</v>
      </c>
      <c r="C5" s="369"/>
      <c r="D5" s="369"/>
      <c r="E5" s="369"/>
      <c r="F5" s="369"/>
      <c r="G5" s="369"/>
      <c r="H5" s="369"/>
      <c r="I5" s="369"/>
      <c r="J5" s="370"/>
    </row>
    <row r="6" spans="1:31" ht="21.75" customHeight="1">
      <c r="A6" s="372" t="s">
        <v>13</v>
      </c>
      <c r="B6" s="371" t="s">
        <v>0</v>
      </c>
      <c r="C6" s="371"/>
      <c r="D6" s="371"/>
      <c r="E6" s="371" t="s">
        <v>1</v>
      </c>
      <c r="F6" s="371"/>
      <c r="G6" s="371"/>
      <c r="H6" s="371" t="s">
        <v>2</v>
      </c>
      <c r="I6" s="371"/>
      <c r="J6" s="371"/>
    </row>
    <row r="7" spans="1:31" ht="15">
      <c r="A7" s="373"/>
      <c r="B7" s="52" t="s">
        <v>27</v>
      </c>
      <c r="C7" s="52" t="s">
        <v>28</v>
      </c>
      <c r="D7" s="52" t="s">
        <v>2</v>
      </c>
      <c r="E7" s="52" t="s">
        <v>27</v>
      </c>
      <c r="F7" s="52" t="s">
        <v>28</v>
      </c>
      <c r="G7" s="52" t="s">
        <v>2</v>
      </c>
      <c r="H7" s="52" t="s">
        <v>27</v>
      </c>
      <c r="I7" s="52" t="s">
        <v>28</v>
      </c>
      <c r="J7" s="52" t="s">
        <v>2</v>
      </c>
    </row>
    <row r="8" spans="1:31" ht="15">
      <c r="A8" s="172" t="s">
        <v>14</v>
      </c>
      <c r="B8" s="173">
        <v>288513</v>
      </c>
      <c r="C8" s="160">
        <v>181338</v>
      </c>
      <c r="D8" s="160">
        <f>SUM(B8:C8)</f>
        <v>469851</v>
      </c>
      <c r="E8" s="160">
        <v>4927</v>
      </c>
      <c r="F8" s="160">
        <v>3990</v>
      </c>
      <c r="G8" s="160">
        <f>SUM(E8:F8)</f>
        <v>8917</v>
      </c>
      <c r="H8" s="160">
        <f>B8+E8</f>
        <v>293440</v>
      </c>
      <c r="I8" s="160">
        <f t="shared" ref="I8:J22" si="0">C8+F8</f>
        <v>185328</v>
      </c>
      <c r="J8" s="160">
        <f>D8+G8</f>
        <v>478768</v>
      </c>
    </row>
    <row r="9" spans="1:31" ht="15">
      <c r="A9" s="174" t="s">
        <v>15</v>
      </c>
      <c r="B9" s="175">
        <v>103050</v>
      </c>
      <c r="C9" s="162">
        <v>75379</v>
      </c>
      <c r="D9" s="162">
        <f t="shared" ref="D9:D22" si="1">SUM(B9:C9)</f>
        <v>178429</v>
      </c>
      <c r="E9" s="162">
        <v>3572</v>
      </c>
      <c r="F9" s="162">
        <v>2903</v>
      </c>
      <c r="G9" s="162">
        <f t="shared" ref="G9:G22" si="2">SUM(E9:F9)</f>
        <v>6475</v>
      </c>
      <c r="H9" s="162">
        <f t="shared" ref="H9:H22" si="3">B9+E9</f>
        <v>106622</v>
      </c>
      <c r="I9" s="162">
        <f t="shared" si="0"/>
        <v>78282</v>
      </c>
      <c r="J9" s="162">
        <f t="shared" si="0"/>
        <v>184904</v>
      </c>
    </row>
    <row r="10" spans="1:31" ht="15">
      <c r="A10" s="172" t="s">
        <v>16</v>
      </c>
      <c r="B10" s="173">
        <v>38720</v>
      </c>
      <c r="C10" s="160">
        <v>28979</v>
      </c>
      <c r="D10" s="160">
        <f t="shared" si="1"/>
        <v>67699</v>
      </c>
      <c r="E10" s="160">
        <v>1308</v>
      </c>
      <c r="F10" s="160">
        <v>1561</v>
      </c>
      <c r="G10" s="160">
        <f t="shared" si="2"/>
        <v>2869</v>
      </c>
      <c r="H10" s="160">
        <f t="shared" si="3"/>
        <v>40028</v>
      </c>
      <c r="I10" s="160">
        <f t="shared" si="0"/>
        <v>30540</v>
      </c>
      <c r="J10" s="160">
        <f t="shared" si="0"/>
        <v>70568</v>
      </c>
    </row>
    <row r="11" spans="1:31" ht="15">
      <c r="A11" s="174" t="s">
        <v>17</v>
      </c>
      <c r="B11" s="175">
        <v>34224</v>
      </c>
      <c r="C11" s="162">
        <v>26930</v>
      </c>
      <c r="D11" s="162">
        <f t="shared" si="1"/>
        <v>61154</v>
      </c>
      <c r="E11" s="162">
        <v>1477</v>
      </c>
      <c r="F11" s="162">
        <v>1565</v>
      </c>
      <c r="G11" s="162">
        <f t="shared" si="2"/>
        <v>3042</v>
      </c>
      <c r="H11" s="162">
        <f t="shared" si="3"/>
        <v>35701</v>
      </c>
      <c r="I11" s="162">
        <f t="shared" si="0"/>
        <v>28495</v>
      </c>
      <c r="J11" s="162">
        <f t="shared" si="0"/>
        <v>64196</v>
      </c>
    </row>
    <row r="12" spans="1:31" ht="15">
      <c r="A12" s="172" t="s">
        <v>18</v>
      </c>
      <c r="B12" s="173">
        <v>67826</v>
      </c>
      <c r="C12" s="160">
        <v>51116</v>
      </c>
      <c r="D12" s="160">
        <f t="shared" si="1"/>
        <v>118942</v>
      </c>
      <c r="E12" s="160">
        <v>3236</v>
      </c>
      <c r="F12" s="160">
        <v>2389</v>
      </c>
      <c r="G12" s="160">
        <f t="shared" si="2"/>
        <v>5625</v>
      </c>
      <c r="H12" s="160">
        <f t="shared" si="3"/>
        <v>71062</v>
      </c>
      <c r="I12" s="160">
        <f t="shared" si="0"/>
        <v>53505</v>
      </c>
      <c r="J12" s="160">
        <f t="shared" si="0"/>
        <v>124567</v>
      </c>
    </row>
    <row r="13" spans="1:31" ht="15">
      <c r="A13" s="174" t="s">
        <v>19</v>
      </c>
      <c r="B13" s="175">
        <v>48813</v>
      </c>
      <c r="C13" s="162">
        <v>46010</v>
      </c>
      <c r="D13" s="162">
        <f t="shared" si="1"/>
        <v>94823</v>
      </c>
      <c r="E13" s="162">
        <v>2036</v>
      </c>
      <c r="F13" s="162">
        <v>2141</v>
      </c>
      <c r="G13" s="162">
        <f t="shared" si="2"/>
        <v>4177</v>
      </c>
      <c r="H13" s="162">
        <f t="shared" si="3"/>
        <v>50849</v>
      </c>
      <c r="I13" s="162">
        <f t="shared" si="0"/>
        <v>48151</v>
      </c>
      <c r="J13" s="162">
        <f t="shared" si="0"/>
        <v>99000</v>
      </c>
    </row>
    <row r="14" spans="1:31" ht="15">
      <c r="A14" s="172" t="s">
        <v>20</v>
      </c>
      <c r="B14" s="173">
        <v>19972</v>
      </c>
      <c r="C14" s="160">
        <v>15296</v>
      </c>
      <c r="D14" s="160">
        <f t="shared" si="1"/>
        <v>35268</v>
      </c>
      <c r="E14" s="160">
        <v>918</v>
      </c>
      <c r="F14" s="160">
        <v>645</v>
      </c>
      <c r="G14" s="160">
        <f t="shared" si="2"/>
        <v>1563</v>
      </c>
      <c r="H14" s="160">
        <f t="shared" si="3"/>
        <v>20890</v>
      </c>
      <c r="I14" s="160">
        <f t="shared" si="0"/>
        <v>15941</v>
      </c>
      <c r="J14" s="160">
        <f t="shared" si="0"/>
        <v>36831</v>
      </c>
    </row>
    <row r="15" spans="1:31" ht="15">
      <c r="A15" s="174" t="s">
        <v>21</v>
      </c>
      <c r="B15" s="175">
        <v>18185</v>
      </c>
      <c r="C15" s="162">
        <v>14742</v>
      </c>
      <c r="D15" s="162">
        <f t="shared" si="1"/>
        <v>32927</v>
      </c>
      <c r="E15" s="162">
        <v>716</v>
      </c>
      <c r="F15" s="162">
        <v>705</v>
      </c>
      <c r="G15" s="162">
        <f t="shared" si="2"/>
        <v>1421</v>
      </c>
      <c r="H15" s="162">
        <f t="shared" si="3"/>
        <v>18901</v>
      </c>
      <c r="I15" s="162">
        <f t="shared" si="0"/>
        <v>15447</v>
      </c>
      <c r="J15" s="162">
        <f t="shared" si="0"/>
        <v>34348</v>
      </c>
    </row>
    <row r="16" spans="1:31" ht="15">
      <c r="A16" s="172" t="s">
        <v>22</v>
      </c>
      <c r="B16" s="173">
        <v>11212</v>
      </c>
      <c r="C16" s="160">
        <v>7266</v>
      </c>
      <c r="D16" s="160">
        <f t="shared" si="1"/>
        <v>18478</v>
      </c>
      <c r="E16" s="160">
        <v>948</v>
      </c>
      <c r="F16" s="160">
        <v>744</v>
      </c>
      <c r="G16" s="160">
        <f t="shared" si="2"/>
        <v>1692</v>
      </c>
      <c r="H16" s="160">
        <f t="shared" si="3"/>
        <v>12160</v>
      </c>
      <c r="I16" s="160">
        <f t="shared" si="0"/>
        <v>8010</v>
      </c>
      <c r="J16" s="160">
        <f t="shared" si="0"/>
        <v>20170</v>
      </c>
    </row>
    <row r="17" spans="1:13" ht="15">
      <c r="A17" s="174" t="s">
        <v>23</v>
      </c>
      <c r="B17" s="175">
        <v>28049</v>
      </c>
      <c r="C17" s="162">
        <v>24418</v>
      </c>
      <c r="D17" s="162">
        <f t="shared" si="1"/>
        <v>52467</v>
      </c>
      <c r="E17" s="162">
        <v>1164</v>
      </c>
      <c r="F17" s="162">
        <v>1053</v>
      </c>
      <c r="G17" s="162">
        <f t="shared" si="2"/>
        <v>2217</v>
      </c>
      <c r="H17" s="162">
        <f t="shared" si="3"/>
        <v>29213</v>
      </c>
      <c r="I17" s="162">
        <f t="shared" si="0"/>
        <v>25471</v>
      </c>
      <c r="J17" s="162">
        <f t="shared" si="0"/>
        <v>54684</v>
      </c>
    </row>
    <row r="18" spans="1:13" ht="15">
      <c r="A18" s="172" t="s">
        <v>24</v>
      </c>
      <c r="B18" s="173">
        <v>18680</v>
      </c>
      <c r="C18" s="160">
        <v>11128</v>
      </c>
      <c r="D18" s="160">
        <f t="shared" si="1"/>
        <v>29808</v>
      </c>
      <c r="E18" s="160">
        <v>957</v>
      </c>
      <c r="F18" s="160">
        <v>1314</v>
      </c>
      <c r="G18" s="160">
        <f t="shared" si="2"/>
        <v>2271</v>
      </c>
      <c r="H18" s="160">
        <f t="shared" si="3"/>
        <v>19637</v>
      </c>
      <c r="I18" s="160">
        <f t="shared" si="0"/>
        <v>12442</v>
      </c>
      <c r="J18" s="160">
        <f t="shared" si="0"/>
        <v>32079</v>
      </c>
    </row>
    <row r="19" spans="1:13" ht="15">
      <c r="A19" s="174" t="s">
        <v>25</v>
      </c>
      <c r="B19" s="175">
        <v>12812</v>
      </c>
      <c r="C19" s="162">
        <v>11263</v>
      </c>
      <c r="D19" s="162">
        <f>SUM(B19:C19)</f>
        <v>24075</v>
      </c>
      <c r="E19" s="162">
        <v>504</v>
      </c>
      <c r="F19" s="162">
        <v>717</v>
      </c>
      <c r="G19" s="162">
        <f t="shared" si="2"/>
        <v>1221</v>
      </c>
      <c r="H19" s="162">
        <f t="shared" si="3"/>
        <v>13316</v>
      </c>
      <c r="I19" s="162">
        <f t="shared" si="0"/>
        <v>11980</v>
      </c>
      <c r="J19" s="162">
        <f t="shared" si="0"/>
        <v>25296</v>
      </c>
    </row>
    <row r="20" spans="1:13" ht="15">
      <c r="A20" s="172" t="s">
        <v>26</v>
      </c>
      <c r="B20" s="173">
        <v>16967</v>
      </c>
      <c r="C20" s="160">
        <v>11221</v>
      </c>
      <c r="D20" s="160">
        <f t="shared" si="1"/>
        <v>28188</v>
      </c>
      <c r="E20" s="160">
        <v>951</v>
      </c>
      <c r="F20" s="160">
        <v>697</v>
      </c>
      <c r="G20" s="160">
        <f t="shared" si="2"/>
        <v>1648</v>
      </c>
      <c r="H20" s="160">
        <f t="shared" si="3"/>
        <v>17918</v>
      </c>
      <c r="I20" s="160">
        <f t="shared" si="0"/>
        <v>11918</v>
      </c>
      <c r="J20" s="160">
        <f t="shared" si="0"/>
        <v>29836</v>
      </c>
    </row>
    <row r="21" spans="1:13" ht="15">
      <c r="A21" s="174" t="s">
        <v>114</v>
      </c>
      <c r="B21" s="175">
        <v>372</v>
      </c>
      <c r="C21" s="162">
        <v>79</v>
      </c>
      <c r="D21" s="162">
        <f t="shared" si="1"/>
        <v>451</v>
      </c>
      <c r="E21" s="162">
        <v>5</v>
      </c>
      <c r="F21" s="162"/>
      <c r="G21" s="162">
        <f t="shared" si="2"/>
        <v>5</v>
      </c>
      <c r="H21" s="162">
        <f t="shared" si="3"/>
        <v>377</v>
      </c>
      <c r="I21" s="162">
        <f t="shared" si="0"/>
        <v>79</v>
      </c>
      <c r="J21" s="162">
        <f t="shared" si="0"/>
        <v>456</v>
      </c>
    </row>
    <row r="22" spans="1:13" ht="15">
      <c r="A22" s="172" t="s">
        <v>45</v>
      </c>
      <c r="B22" s="173">
        <v>10936</v>
      </c>
      <c r="C22" s="160">
        <v>2397</v>
      </c>
      <c r="D22" s="160">
        <f t="shared" si="1"/>
        <v>13333</v>
      </c>
      <c r="E22" s="160">
        <v>16</v>
      </c>
      <c r="F22" s="160">
        <v>1</v>
      </c>
      <c r="G22" s="160">
        <f t="shared" si="2"/>
        <v>17</v>
      </c>
      <c r="H22" s="160">
        <f t="shared" si="3"/>
        <v>10952</v>
      </c>
      <c r="I22" s="160">
        <f t="shared" si="0"/>
        <v>2398</v>
      </c>
      <c r="J22" s="160">
        <f t="shared" si="0"/>
        <v>13350</v>
      </c>
    </row>
    <row r="23" spans="1:13" ht="15.6" thickBot="1">
      <c r="A23" s="142" t="s">
        <v>2</v>
      </c>
      <c r="B23" s="40">
        <f t="shared" ref="B23:J23" si="4">SUM(B8:B22)</f>
        <v>718331</v>
      </c>
      <c r="C23" s="40">
        <f t="shared" si="4"/>
        <v>507562</v>
      </c>
      <c r="D23" s="40">
        <f t="shared" si="4"/>
        <v>1225893</v>
      </c>
      <c r="E23" s="40">
        <f t="shared" si="4"/>
        <v>22735</v>
      </c>
      <c r="F23" s="40">
        <f t="shared" si="4"/>
        <v>20425</v>
      </c>
      <c r="G23" s="40">
        <f t="shared" si="4"/>
        <v>43160</v>
      </c>
      <c r="H23" s="40">
        <f t="shared" si="4"/>
        <v>741066</v>
      </c>
      <c r="I23" s="40">
        <f t="shared" si="4"/>
        <v>527987</v>
      </c>
      <c r="J23" s="40">
        <f t="shared" si="4"/>
        <v>1269053</v>
      </c>
    </row>
    <row r="24" spans="1:13" ht="17.399999999999999" thickBot="1">
      <c r="A24" s="180" t="s">
        <v>38</v>
      </c>
      <c r="B24" s="181"/>
      <c r="C24" s="182"/>
      <c r="D24" s="182"/>
      <c r="E24" s="182"/>
      <c r="F24" s="182"/>
      <c r="G24" s="182"/>
      <c r="H24" s="182"/>
      <c r="I24" s="182"/>
      <c r="J24" s="183"/>
    </row>
    <row r="25" spans="1:13" ht="16.8">
      <c r="A25" s="398" t="s">
        <v>51</v>
      </c>
      <c r="B25" s="398"/>
      <c r="C25" s="164"/>
      <c r="D25" s="164"/>
      <c r="E25" s="164"/>
      <c r="F25" s="164"/>
      <c r="G25" s="164"/>
      <c r="H25" s="164"/>
      <c r="I25" s="164"/>
    </row>
    <row r="26" spans="1:13" ht="16.8">
      <c r="A26" s="184" t="s">
        <v>39</v>
      </c>
      <c r="B26" s="178"/>
      <c r="C26" s="166"/>
      <c r="D26" s="166"/>
      <c r="E26" s="166"/>
      <c r="F26" s="166"/>
      <c r="G26" s="166"/>
      <c r="H26" s="166"/>
      <c r="I26" s="166"/>
    </row>
    <row r="27" spans="1:13">
      <c r="A27" t="s">
        <v>275</v>
      </c>
      <c r="B27" s="185"/>
      <c r="C27" s="185"/>
      <c r="D27" s="185"/>
      <c r="E27" s="185"/>
      <c r="F27" s="185"/>
      <c r="G27" s="185"/>
      <c r="H27" s="185"/>
      <c r="I27" s="185"/>
      <c r="J27" s="185"/>
      <c r="K27" s="185"/>
      <c r="L27" s="185"/>
      <c r="M27" s="185"/>
    </row>
    <row r="28" spans="1:13">
      <c r="A28" s="185"/>
      <c r="B28" s="185"/>
      <c r="C28" s="185"/>
      <c r="D28" s="185"/>
      <c r="E28" s="185"/>
      <c r="F28" s="185"/>
      <c r="G28" s="185"/>
      <c r="H28" s="185"/>
      <c r="I28" s="185"/>
      <c r="J28" s="185"/>
      <c r="K28" s="185"/>
      <c r="L28" s="185"/>
      <c r="M28" s="185"/>
    </row>
    <row r="29" spans="1:13">
      <c r="A29" s="185"/>
      <c r="B29" s="185"/>
      <c r="C29" s="185"/>
      <c r="D29" s="185"/>
      <c r="E29" s="185"/>
      <c r="F29" s="185"/>
      <c r="G29" s="185"/>
      <c r="H29" s="185"/>
      <c r="I29" s="185"/>
      <c r="J29" s="185"/>
      <c r="K29" s="185"/>
      <c r="L29" s="185"/>
      <c r="M29" s="185"/>
    </row>
    <row r="30" spans="1:13">
      <c r="A30" s="185"/>
      <c r="B30" s="185"/>
      <c r="C30" s="185"/>
      <c r="D30" s="185"/>
      <c r="E30" s="185"/>
      <c r="F30" s="185"/>
      <c r="G30" s="185"/>
      <c r="H30" s="185"/>
      <c r="I30" s="185"/>
      <c r="J30" s="185"/>
      <c r="K30" s="185"/>
      <c r="L30" s="185"/>
      <c r="M30" s="185"/>
    </row>
    <row r="31" spans="1:13">
      <c r="A31" s="185"/>
      <c r="B31" s="185"/>
      <c r="C31" s="185"/>
      <c r="D31" s="185"/>
      <c r="E31" s="185"/>
      <c r="F31" s="185"/>
      <c r="G31" s="185"/>
      <c r="H31" s="185"/>
      <c r="I31" s="185"/>
      <c r="J31" s="185"/>
      <c r="K31" s="185"/>
      <c r="L31" s="185"/>
      <c r="M31" s="185"/>
    </row>
    <row r="32" spans="1:13">
      <c r="A32" s="185"/>
      <c r="B32" s="185"/>
      <c r="C32" s="185"/>
      <c r="D32" s="185"/>
      <c r="E32" s="185"/>
      <c r="F32" s="185"/>
      <c r="G32" s="185"/>
      <c r="H32" s="185"/>
      <c r="I32" s="185"/>
      <c r="J32" s="185"/>
      <c r="K32" s="185"/>
      <c r="L32" s="185"/>
      <c r="M32" s="185"/>
    </row>
    <row r="33" spans="1:13">
      <c r="A33" s="185"/>
      <c r="B33" s="185"/>
      <c r="C33" s="185"/>
      <c r="D33" s="185"/>
      <c r="E33" s="185"/>
      <c r="F33" s="185"/>
      <c r="G33" s="185"/>
      <c r="H33" s="185"/>
      <c r="I33" s="185"/>
      <c r="J33" s="185"/>
      <c r="K33" s="185"/>
      <c r="L33" s="185"/>
      <c r="M33" s="185"/>
    </row>
    <row r="34" spans="1:13">
      <c r="A34" s="185"/>
      <c r="B34" s="185"/>
      <c r="C34" s="185"/>
      <c r="D34" s="185"/>
      <c r="E34" s="185"/>
      <c r="F34" s="185"/>
      <c r="G34" s="185"/>
      <c r="H34" s="185"/>
      <c r="I34" s="185"/>
      <c r="J34" s="185"/>
      <c r="K34" s="185"/>
      <c r="L34" s="185"/>
      <c r="M34" s="185"/>
    </row>
    <row r="35" spans="1:13">
      <c r="A35" s="185"/>
      <c r="B35" s="185"/>
      <c r="C35" s="185"/>
      <c r="D35" s="185"/>
      <c r="E35" s="185"/>
      <c r="F35" s="185"/>
      <c r="G35" s="185"/>
      <c r="H35" s="185"/>
      <c r="I35" s="185"/>
      <c r="J35" s="185"/>
      <c r="K35" s="185"/>
      <c r="L35" s="185"/>
      <c r="M35" s="185"/>
    </row>
    <row r="36" spans="1:13">
      <c r="A36" s="185"/>
      <c r="B36" s="185"/>
      <c r="C36" s="185"/>
      <c r="D36" s="185"/>
      <c r="E36" s="185"/>
      <c r="F36" s="185"/>
      <c r="G36" s="185"/>
      <c r="H36" s="185"/>
      <c r="I36" s="185"/>
      <c r="J36" s="185"/>
      <c r="K36" s="185"/>
      <c r="L36" s="185"/>
      <c r="M36" s="185"/>
    </row>
    <row r="37" spans="1:13">
      <c r="A37" s="185"/>
      <c r="B37" s="185"/>
      <c r="C37" s="185"/>
      <c r="D37" s="185"/>
      <c r="E37" s="185"/>
      <c r="F37" s="185"/>
      <c r="G37" s="185"/>
      <c r="H37" s="185"/>
      <c r="I37" s="185"/>
      <c r="J37" s="185"/>
      <c r="K37" s="185"/>
      <c r="L37" s="185"/>
      <c r="M37" s="185"/>
    </row>
    <row r="38" spans="1:13">
      <c r="A38" s="185"/>
      <c r="B38" s="185"/>
      <c r="C38" s="185"/>
      <c r="D38" s="185"/>
      <c r="E38" s="185"/>
      <c r="F38" s="185"/>
      <c r="G38" s="185"/>
      <c r="H38" s="185"/>
      <c r="I38" s="185"/>
      <c r="J38" s="185"/>
      <c r="K38" s="185"/>
      <c r="L38" s="185"/>
      <c r="M38" s="185"/>
    </row>
    <row r="39" spans="1:13">
      <c r="A39" s="185"/>
      <c r="B39" s="185"/>
      <c r="C39" s="185"/>
      <c r="D39" s="185"/>
      <c r="E39" s="185"/>
      <c r="F39" s="185"/>
      <c r="G39" s="185"/>
      <c r="H39" s="185"/>
      <c r="I39" s="185"/>
      <c r="J39" s="185"/>
      <c r="K39" s="185"/>
      <c r="L39" s="185"/>
      <c r="M39" s="185"/>
    </row>
    <row r="40" spans="1:13">
      <c r="A40" s="185"/>
      <c r="B40" s="185"/>
      <c r="C40" s="185"/>
      <c r="D40" s="185"/>
      <c r="E40" s="185"/>
      <c r="F40" s="185"/>
      <c r="G40" s="185"/>
      <c r="H40" s="185"/>
      <c r="I40" s="185"/>
      <c r="J40" s="185"/>
      <c r="K40" s="185"/>
      <c r="L40" s="185"/>
      <c r="M40" s="185"/>
    </row>
    <row r="41" spans="1:13">
      <c r="A41" s="185"/>
      <c r="B41" s="185"/>
      <c r="C41" s="185"/>
      <c r="D41" s="185"/>
      <c r="E41" s="185"/>
      <c r="F41" s="185"/>
      <c r="G41" s="185"/>
      <c r="H41" s="185"/>
      <c r="I41" s="185"/>
      <c r="J41" s="185"/>
      <c r="K41" s="185"/>
      <c r="L41" s="185"/>
      <c r="M41" s="185"/>
    </row>
    <row r="42" spans="1:13">
      <c r="A42" s="185"/>
      <c r="B42" s="185"/>
      <c r="C42" s="185"/>
      <c r="D42" s="185"/>
      <c r="E42" s="185"/>
      <c r="F42" s="185"/>
      <c r="G42" s="185"/>
      <c r="H42" s="185"/>
      <c r="I42" s="185"/>
      <c r="J42" s="185"/>
      <c r="K42" s="185"/>
      <c r="L42" s="185"/>
      <c r="M42" s="185"/>
    </row>
    <row r="43" spans="1:13">
      <c r="A43" s="185"/>
      <c r="B43" s="185"/>
      <c r="C43" s="185"/>
      <c r="D43" s="185"/>
      <c r="E43" s="185"/>
      <c r="F43" s="185"/>
      <c r="G43" s="185"/>
      <c r="H43" s="185"/>
      <c r="I43" s="185"/>
      <c r="J43" s="185"/>
      <c r="K43" s="185"/>
      <c r="L43" s="185"/>
      <c r="M43" s="185"/>
    </row>
    <row r="44" spans="1:13">
      <c r="A44" s="185"/>
      <c r="B44" s="185"/>
      <c r="C44" s="185"/>
      <c r="D44" s="185"/>
      <c r="E44" s="185"/>
      <c r="F44" s="185"/>
      <c r="G44" s="185"/>
      <c r="H44" s="185"/>
      <c r="I44" s="185"/>
      <c r="J44" s="185"/>
      <c r="K44" s="185"/>
      <c r="L44" s="185"/>
      <c r="M44" s="185"/>
    </row>
    <row r="45" spans="1:13">
      <c r="A45" s="185"/>
      <c r="B45" s="185"/>
      <c r="C45" s="185"/>
      <c r="D45" s="185"/>
      <c r="E45" s="185"/>
      <c r="F45" s="185"/>
      <c r="G45" s="185"/>
      <c r="H45" s="185"/>
      <c r="I45" s="185"/>
      <c r="J45" s="185"/>
      <c r="K45" s="185"/>
      <c r="L45" s="185"/>
      <c r="M45" s="185"/>
    </row>
    <row r="46" spans="1:13">
      <c r="A46" s="185"/>
      <c r="B46" s="186"/>
      <c r="C46" s="186"/>
      <c r="D46" s="186"/>
      <c r="E46" s="186"/>
      <c r="F46" s="186"/>
      <c r="G46" s="186"/>
      <c r="H46" s="186"/>
      <c r="I46" s="186"/>
      <c r="J46" s="186"/>
      <c r="K46" s="185"/>
      <c r="L46" s="185"/>
      <c r="M46" s="185"/>
    </row>
    <row r="47" spans="1:13">
      <c r="A47" s="185"/>
      <c r="B47" s="186"/>
      <c r="C47" s="186"/>
      <c r="D47" s="186"/>
      <c r="E47" s="186"/>
      <c r="F47" s="186"/>
      <c r="G47" s="186"/>
      <c r="H47" s="186"/>
      <c r="I47" s="186"/>
      <c r="J47" s="186"/>
      <c r="K47" s="185"/>
      <c r="L47" s="185"/>
      <c r="M47" s="185"/>
    </row>
    <row r="48" spans="1:13">
      <c r="A48" s="185"/>
      <c r="B48" s="186"/>
      <c r="C48" s="186"/>
      <c r="D48" s="186"/>
      <c r="E48" s="186"/>
      <c r="F48" s="186"/>
      <c r="G48" s="186"/>
      <c r="H48" s="186"/>
      <c r="I48" s="186"/>
      <c r="J48" s="186"/>
      <c r="K48" s="185"/>
      <c r="L48" s="185"/>
      <c r="M48" s="185"/>
    </row>
    <row r="49" spans="2:10">
      <c r="B49" s="186"/>
      <c r="C49" s="186"/>
      <c r="D49" s="186"/>
      <c r="E49" s="186"/>
      <c r="F49" s="186"/>
      <c r="G49" s="186"/>
      <c r="H49" s="186"/>
      <c r="I49" s="186"/>
      <c r="J49" s="186"/>
    </row>
    <row r="50" spans="2:10">
      <c r="B50" s="186"/>
      <c r="C50" s="186"/>
      <c r="D50" s="186"/>
      <c r="E50" s="186"/>
      <c r="F50" s="186"/>
      <c r="G50" s="186"/>
      <c r="H50" s="186"/>
      <c r="I50" s="186"/>
      <c r="J50" s="186"/>
    </row>
    <row r="51" spans="2:10">
      <c r="B51" s="186"/>
      <c r="C51" s="186"/>
      <c r="D51" s="186"/>
      <c r="E51" s="186"/>
      <c r="F51" s="186"/>
      <c r="G51" s="186"/>
      <c r="H51" s="186"/>
      <c r="I51" s="186"/>
      <c r="J51" s="186"/>
    </row>
    <row r="52" spans="2:10">
      <c r="B52" s="186"/>
      <c r="C52" s="186"/>
      <c r="D52" s="186"/>
      <c r="E52" s="186"/>
      <c r="F52" s="186"/>
      <c r="G52" s="186"/>
      <c r="H52" s="186"/>
      <c r="I52" s="186"/>
      <c r="J52" s="186"/>
    </row>
    <row r="53" spans="2:10">
      <c r="B53" s="186"/>
      <c r="C53" s="186"/>
      <c r="D53" s="186"/>
      <c r="E53" s="186"/>
      <c r="F53" s="186"/>
      <c r="G53" s="186"/>
      <c r="H53" s="186"/>
      <c r="I53" s="186"/>
      <c r="J53" s="186"/>
    </row>
    <row r="54" spans="2:10">
      <c r="B54" s="186"/>
      <c r="C54" s="186"/>
      <c r="D54" s="186"/>
      <c r="E54" s="186"/>
      <c r="F54" s="186"/>
      <c r="G54" s="186"/>
      <c r="H54" s="186"/>
      <c r="I54" s="186"/>
      <c r="J54" s="186"/>
    </row>
    <row r="55" spans="2:10">
      <c r="B55" s="186"/>
      <c r="C55" s="186"/>
      <c r="D55" s="186"/>
      <c r="E55" s="186"/>
      <c r="F55" s="186"/>
      <c r="G55" s="186"/>
      <c r="H55" s="186"/>
      <c r="I55" s="186"/>
      <c r="J55" s="186"/>
    </row>
    <row r="56" spans="2:10">
      <c r="B56" s="186"/>
      <c r="C56" s="186"/>
      <c r="D56" s="186"/>
      <c r="E56" s="186"/>
      <c r="F56" s="186"/>
      <c r="G56" s="186"/>
      <c r="H56" s="186"/>
      <c r="I56" s="186"/>
      <c r="J56" s="186"/>
    </row>
    <row r="57" spans="2:10">
      <c r="B57" s="186"/>
      <c r="C57" s="186"/>
      <c r="D57" s="186"/>
      <c r="E57" s="186"/>
      <c r="F57" s="186"/>
      <c r="G57" s="186"/>
      <c r="H57" s="186"/>
      <c r="I57" s="186"/>
      <c r="J57" s="186"/>
    </row>
    <row r="58" spans="2:10">
      <c r="B58" s="186"/>
      <c r="C58" s="186"/>
      <c r="D58" s="186"/>
      <c r="E58" s="186"/>
      <c r="F58" s="186"/>
      <c r="G58" s="186"/>
      <c r="H58" s="186"/>
      <c r="I58" s="186"/>
      <c r="J58" s="186"/>
    </row>
    <row r="59" spans="2:10">
      <c r="B59" s="186"/>
      <c r="C59" s="186"/>
      <c r="D59" s="186"/>
      <c r="E59" s="186"/>
      <c r="F59" s="186"/>
      <c r="G59" s="186"/>
      <c r="H59" s="186"/>
      <c r="I59" s="186"/>
      <c r="J59" s="186"/>
    </row>
    <row r="60" spans="2:10">
      <c r="B60" s="186"/>
      <c r="C60" s="186"/>
      <c r="D60" s="186"/>
      <c r="E60" s="186"/>
      <c r="F60" s="186"/>
      <c r="G60" s="186"/>
      <c r="H60" s="186"/>
      <c r="I60" s="186"/>
      <c r="J60" s="186"/>
    </row>
    <row r="61" spans="2:10">
      <c r="B61" s="186"/>
      <c r="C61" s="186"/>
      <c r="D61" s="186"/>
      <c r="E61" s="186"/>
      <c r="F61" s="186"/>
      <c r="G61" s="186"/>
      <c r="H61" s="186"/>
      <c r="I61" s="186"/>
      <c r="J61" s="186"/>
    </row>
  </sheetData>
  <mergeCells count="7">
    <mergeCell ref="A25:B25"/>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3FF1-DE54-48EB-8AFD-709BD21EF487}">
  <sheetPr>
    <tabColor rgb="FF002060"/>
  </sheetPr>
  <dimension ref="A1:AE48"/>
  <sheetViews>
    <sheetView showGridLines="0" view="pageBreakPreview" zoomScale="70" zoomScaleNormal="100" zoomScaleSheetLayoutView="70" workbookViewId="0">
      <selection activeCell="L9" sqref="L9"/>
    </sheetView>
  </sheetViews>
  <sheetFormatPr defaultColWidth="8.6640625" defaultRowHeight="14.4"/>
  <cols>
    <col min="1" max="1" width="18.5546875" style="152" customWidth="1"/>
    <col min="2" max="4" width="11.44140625" style="152" bestFit="1" customWidth="1"/>
    <col min="5" max="5" width="13.109375" style="152" bestFit="1" customWidth="1"/>
    <col min="6" max="6" width="11.44140625" style="152" bestFit="1" customWidth="1"/>
    <col min="7" max="8" width="13.109375" style="152" bestFit="1" customWidth="1"/>
    <col min="9" max="9" width="11.44140625" style="152" bestFit="1" customWidth="1"/>
    <col min="10" max="10" width="16.44140625" style="152" customWidth="1"/>
    <col min="11" max="16384" width="8.6640625" style="152"/>
  </cols>
  <sheetData>
    <row r="1" spans="1:31">
      <c r="A1" s="157" t="s">
        <v>279</v>
      </c>
      <c r="B1" s="151"/>
      <c r="C1" s="151"/>
    </row>
    <row r="2" spans="1:31" s="153" customFormat="1">
      <c r="A2" s="151"/>
      <c r="B2" s="151"/>
      <c r="C2" s="151"/>
      <c r="K2" s="152"/>
      <c r="L2" s="152"/>
      <c r="M2" s="152"/>
      <c r="N2" s="152"/>
      <c r="O2" s="152"/>
      <c r="P2" s="152"/>
      <c r="Q2" s="152"/>
      <c r="R2" s="152"/>
      <c r="S2" s="152"/>
      <c r="T2" s="152"/>
      <c r="U2" s="152"/>
      <c r="V2" s="152"/>
      <c r="W2" s="152"/>
      <c r="X2" s="152"/>
      <c r="Y2" s="152"/>
      <c r="Z2" s="152"/>
      <c r="AA2" s="152"/>
      <c r="AB2" s="152"/>
      <c r="AC2" s="152"/>
      <c r="AD2" s="152"/>
      <c r="AE2" s="152"/>
    </row>
    <row r="3" spans="1:31" s="153" customFormat="1">
      <c r="A3" s="154"/>
      <c r="B3" s="154"/>
      <c r="C3" s="154"/>
      <c r="K3" s="152"/>
      <c r="L3" s="152"/>
      <c r="M3" s="152"/>
      <c r="N3" s="152"/>
      <c r="O3" s="152"/>
      <c r="P3" s="152"/>
      <c r="Q3" s="152"/>
      <c r="R3" s="152"/>
      <c r="S3" s="152"/>
      <c r="T3" s="152"/>
      <c r="U3" s="152"/>
      <c r="V3" s="152"/>
      <c r="W3" s="152"/>
      <c r="X3" s="152"/>
      <c r="Y3" s="152"/>
      <c r="Z3" s="152"/>
      <c r="AA3" s="152"/>
      <c r="AB3" s="152"/>
      <c r="AC3" s="152"/>
      <c r="AD3" s="152"/>
      <c r="AE3" s="152"/>
    </row>
    <row r="4" spans="1:31" ht="15">
      <c r="A4" s="400" t="s">
        <v>121</v>
      </c>
      <c r="B4" s="400"/>
      <c r="C4" s="400"/>
      <c r="D4" s="400"/>
      <c r="E4" s="400"/>
      <c r="F4" s="400"/>
      <c r="G4" s="400"/>
      <c r="H4" s="400"/>
      <c r="I4" s="400"/>
      <c r="J4" s="400"/>
    </row>
    <row r="5" spans="1:31" ht="15">
      <c r="A5" s="158" t="s">
        <v>174</v>
      </c>
      <c r="B5" s="368" t="s">
        <v>129</v>
      </c>
      <c r="C5" s="369"/>
      <c r="D5" s="369"/>
      <c r="E5" s="369"/>
      <c r="F5" s="369"/>
      <c r="G5" s="369"/>
      <c r="H5" s="369"/>
      <c r="I5" s="369"/>
      <c r="J5" s="370"/>
    </row>
    <row r="6" spans="1:31" ht="16.2" customHeight="1">
      <c r="A6" s="401" t="s">
        <v>41</v>
      </c>
      <c r="B6" s="373" t="s">
        <v>0</v>
      </c>
      <c r="C6" s="373"/>
      <c r="D6" s="373"/>
      <c r="E6" s="373" t="s">
        <v>1</v>
      </c>
      <c r="F6" s="373"/>
      <c r="G6" s="373"/>
      <c r="H6" s="373" t="s">
        <v>2</v>
      </c>
      <c r="I6" s="373"/>
      <c r="J6" s="385"/>
    </row>
    <row r="7" spans="1:31" ht="15">
      <c r="A7" s="402"/>
      <c r="B7" s="50" t="s">
        <v>27</v>
      </c>
      <c r="C7" s="50" t="s">
        <v>28</v>
      </c>
      <c r="D7" s="50" t="s">
        <v>2</v>
      </c>
      <c r="E7" s="50" t="s">
        <v>27</v>
      </c>
      <c r="F7" s="50" t="s">
        <v>28</v>
      </c>
      <c r="G7" s="50" t="s">
        <v>2</v>
      </c>
      <c r="H7" s="50" t="s">
        <v>27</v>
      </c>
      <c r="I7" s="50" t="s">
        <v>28</v>
      </c>
      <c r="J7" s="51" t="s">
        <v>2</v>
      </c>
    </row>
    <row r="8" spans="1:31" ht="24" customHeight="1">
      <c r="A8" s="159" t="s">
        <v>4</v>
      </c>
      <c r="B8" s="159">
        <v>4115</v>
      </c>
      <c r="C8" s="159">
        <v>1592</v>
      </c>
      <c r="D8" s="159">
        <f t="shared" ref="D8:D18" si="0">B8+C8</f>
        <v>5707</v>
      </c>
      <c r="E8" s="159">
        <v>3</v>
      </c>
      <c r="F8" s="159">
        <v>3</v>
      </c>
      <c r="G8" s="159">
        <f t="shared" ref="G8:G18" si="1">E8+F8</f>
        <v>6</v>
      </c>
      <c r="H8" s="159">
        <f t="shared" ref="H8:I18" si="2">B8+E8</f>
        <v>4118</v>
      </c>
      <c r="I8" s="159">
        <f t="shared" si="2"/>
        <v>1595</v>
      </c>
      <c r="J8" s="160">
        <f t="shared" ref="J8:J18" si="3">H8+I8</f>
        <v>5713</v>
      </c>
    </row>
    <row r="9" spans="1:31" ht="24" customHeight="1">
      <c r="A9" s="161" t="s">
        <v>5</v>
      </c>
      <c r="B9" s="161">
        <v>18262</v>
      </c>
      <c r="C9" s="161">
        <v>9043</v>
      </c>
      <c r="D9" s="161">
        <f t="shared" si="0"/>
        <v>27305</v>
      </c>
      <c r="E9" s="161">
        <v>1790</v>
      </c>
      <c r="F9" s="161">
        <v>45</v>
      </c>
      <c r="G9" s="161">
        <f t="shared" si="1"/>
        <v>1835</v>
      </c>
      <c r="H9" s="161">
        <f t="shared" si="2"/>
        <v>20052</v>
      </c>
      <c r="I9" s="161">
        <f t="shared" si="2"/>
        <v>9088</v>
      </c>
      <c r="J9" s="162">
        <f t="shared" si="3"/>
        <v>29140</v>
      </c>
    </row>
    <row r="10" spans="1:31" ht="24" customHeight="1">
      <c r="A10" s="159" t="s">
        <v>6</v>
      </c>
      <c r="B10" s="159">
        <v>15976</v>
      </c>
      <c r="C10" s="159">
        <v>12255</v>
      </c>
      <c r="D10" s="159">
        <f t="shared" si="0"/>
        <v>28231</v>
      </c>
      <c r="E10" s="159">
        <v>4364</v>
      </c>
      <c r="F10" s="159">
        <v>158</v>
      </c>
      <c r="G10" s="159">
        <f t="shared" si="1"/>
        <v>4522</v>
      </c>
      <c r="H10" s="159">
        <f t="shared" si="2"/>
        <v>20340</v>
      </c>
      <c r="I10" s="159">
        <f t="shared" si="2"/>
        <v>12413</v>
      </c>
      <c r="J10" s="160">
        <f t="shared" si="3"/>
        <v>32753</v>
      </c>
    </row>
    <row r="11" spans="1:31" ht="24" customHeight="1">
      <c r="A11" s="161" t="s">
        <v>7</v>
      </c>
      <c r="B11" s="161">
        <v>9242</v>
      </c>
      <c r="C11" s="161">
        <v>9995</v>
      </c>
      <c r="D11" s="161">
        <f t="shared" si="0"/>
        <v>19237</v>
      </c>
      <c r="E11" s="161">
        <v>4276</v>
      </c>
      <c r="F11" s="161">
        <v>203</v>
      </c>
      <c r="G11" s="161">
        <f t="shared" si="1"/>
        <v>4479</v>
      </c>
      <c r="H11" s="161">
        <f t="shared" si="2"/>
        <v>13518</v>
      </c>
      <c r="I11" s="161">
        <f t="shared" si="2"/>
        <v>10198</v>
      </c>
      <c r="J11" s="162">
        <f t="shared" si="3"/>
        <v>23716</v>
      </c>
    </row>
    <row r="12" spans="1:31" ht="24" customHeight="1">
      <c r="A12" s="159" t="s">
        <v>8</v>
      </c>
      <c r="B12" s="159">
        <v>5484</v>
      </c>
      <c r="C12" s="159">
        <v>6892</v>
      </c>
      <c r="D12" s="159">
        <f t="shared" si="0"/>
        <v>12376</v>
      </c>
      <c r="E12" s="159">
        <v>4062</v>
      </c>
      <c r="F12" s="159">
        <v>182</v>
      </c>
      <c r="G12" s="159">
        <f t="shared" si="1"/>
        <v>4244</v>
      </c>
      <c r="H12" s="159">
        <f t="shared" si="2"/>
        <v>9546</v>
      </c>
      <c r="I12" s="159">
        <f t="shared" si="2"/>
        <v>7074</v>
      </c>
      <c r="J12" s="160">
        <f t="shared" si="3"/>
        <v>16620</v>
      </c>
    </row>
    <row r="13" spans="1:31" ht="24" customHeight="1">
      <c r="A13" s="161" t="s">
        <v>9</v>
      </c>
      <c r="B13" s="161">
        <v>3699</v>
      </c>
      <c r="C13" s="161">
        <v>4285</v>
      </c>
      <c r="D13" s="161">
        <f t="shared" si="0"/>
        <v>7984</v>
      </c>
      <c r="E13" s="161">
        <v>3061</v>
      </c>
      <c r="F13" s="161">
        <v>130</v>
      </c>
      <c r="G13" s="161">
        <f t="shared" si="1"/>
        <v>3191</v>
      </c>
      <c r="H13" s="161">
        <f t="shared" si="2"/>
        <v>6760</v>
      </c>
      <c r="I13" s="161">
        <f t="shared" si="2"/>
        <v>4415</v>
      </c>
      <c r="J13" s="162">
        <f t="shared" si="3"/>
        <v>11175</v>
      </c>
    </row>
    <row r="14" spans="1:31" ht="24" customHeight="1">
      <c r="A14" s="159" t="s">
        <v>10</v>
      </c>
      <c r="B14" s="159">
        <v>2066</v>
      </c>
      <c r="C14" s="159">
        <v>2523</v>
      </c>
      <c r="D14" s="159">
        <f t="shared" si="0"/>
        <v>4589</v>
      </c>
      <c r="E14" s="159">
        <v>1790</v>
      </c>
      <c r="F14" s="159">
        <v>97</v>
      </c>
      <c r="G14" s="159">
        <f t="shared" si="1"/>
        <v>1887</v>
      </c>
      <c r="H14" s="159">
        <f t="shared" si="2"/>
        <v>3856</v>
      </c>
      <c r="I14" s="159">
        <f t="shared" si="2"/>
        <v>2620</v>
      </c>
      <c r="J14" s="160">
        <f t="shared" si="3"/>
        <v>6476</v>
      </c>
    </row>
    <row r="15" spans="1:31" ht="24" customHeight="1">
      <c r="A15" s="161" t="s">
        <v>11</v>
      </c>
      <c r="B15" s="161">
        <v>1433</v>
      </c>
      <c r="C15" s="161">
        <v>1725</v>
      </c>
      <c r="D15" s="161">
        <f t="shared" si="0"/>
        <v>3158</v>
      </c>
      <c r="E15" s="161">
        <v>1158</v>
      </c>
      <c r="F15" s="161">
        <v>47</v>
      </c>
      <c r="G15" s="161">
        <f t="shared" si="1"/>
        <v>1205</v>
      </c>
      <c r="H15" s="161">
        <f t="shared" si="2"/>
        <v>2591</v>
      </c>
      <c r="I15" s="161">
        <f t="shared" si="2"/>
        <v>1772</v>
      </c>
      <c r="J15" s="162">
        <f t="shared" si="3"/>
        <v>4363</v>
      </c>
    </row>
    <row r="16" spans="1:31" ht="24" customHeight="1">
      <c r="A16" s="159" t="s">
        <v>12</v>
      </c>
      <c r="B16" s="159">
        <v>1130</v>
      </c>
      <c r="C16" s="159">
        <v>1219</v>
      </c>
      <c r="D16" s="159">
        <f t="shared" si="0"/>
        <v>2349</v>
      </c>
      <c r="E16" s="159">
        <v>732</v>
      </c>
      <c r="F16" s="159">
        <v>20</v>
      </c>
      <c r="G16" s="159">
        <f t="shared" si="1"/>
        <v>752</v>
      </c>
      <c r="H16" s="159">
        <f t="shared" si="2"/>
        <v>1862</v>
      </c>
      <c r="I16" s="159">
        <f t="shared" si="2"/>
        <v>1239</v>
      </c>
      <c r="J16" s="160">
        <f t="shared" si="3"/>
        <v>3101</v>
      </c>
    </row>
    <row r="17" spans="1:10" ht="24" customHeight="1">
      <c r="A17" s="161" t="s">
        <v>42</v>
      </c>
      <c r="B17" s="161">
        <v>338</v>
      </c>
      <c r="C17" s="161">
        <v>426</v>
      </c>
      <c r="D17" s="161">
        <f t="shared" si="0"/>
        <v>764</v>
      </c>
      <c r="E17" s="161">
        <v>383</v>
      </c>
      <c r="F17" s="161">
        <v>16</v>
      </c>
      <c r="G17" s="161">
        <f t="shared" si="1"/>
        <v>399</v>
      </c>
      <c r="H17" s="161">
        <f t="shared" si="2"/>
        <v>721</v>
      </c>
      <c r="I17" s="161">
        <f t="shared" si="2"/>
        <v>442</v>
      </c>
      <c r="J17" s="162">
        <f t="shared" si="3"/>
        <v>1163</v>
      </c>
    </row>
    <row r="18" spans="1:10" ht="24" customHeight="1">
      <c r="A18" s="159" t="s">
        <v>43</v>
      </c>
      <c r="B18" s="159">
        <v>212</v>
      </c>
      <c r="C18" s="159">
        <v>218</v>
      </c>
      <c r="D18" s="159">
        <f t="shared" si="0"/>
        <v>430</v>
      </c>
      <c r="E18" s="159">
        <v>243</v>
      </c>
      <c r="F18" s="159">
        <v>7</v>
      </c>
      <c r="G18" s="159">
        <f t="shared" si="1"/>
        <v>250</v>
      </c>
      <c r="H18" s="159">
        <f t="shared" si="2"/>
        <v>455</v>
      </c>
      <c r="I18" s="159">
        <f t="shared" si="2"/>
        <v>225</v>
      </c>
      <c r="J18" s="160">
        <f t="shared" si="3"/>
        <v>680</v>
      </c>
    </row>
    <row r="19" spans="1:10" ht="15">
      <c r="A19" s="141" t="s">
        <v>55</v>
      </c>
      <c r="B19" s="40">
        <f t="shared" ref="B19:J19" si="4">SUM(B8:B18)</f>
        <v>61957</v>
      </c>
      <c r="C19" s="40">
        <f t="shared" si="4"/>
        <v>50173</v>
      </c>
      <c r="D19" s="40">
        <f t="shared" si="4"/>
        <v>112130</v>
      </c>
      <c r="E19" s="40">
        <f t="shared" si="4"/>
        <v>21862</v>
      </c>
      <c r="F19" s="40">
        <f t="shared" si="4"/>
        <v>908</v>
      </c>
      <c r="G19" s="40">
        <f t="shared" si="4"/>
        <v>22770</v>
      </c>
      <c r="H19" s="40">
        <f t="shared" si="4"/>
        <v>83819</v>
      </c>
      <c r="I19" s="40">
        <f t="shared" si="4"/>
        <v>51081</v>
      </c>
      <c r="J19" s="40">
        <f t="shared" si="4"/>
        <v>134900</v>
      </c>
    </row>
    <row r="20" spans="1:10" ht="16.8">
      <c r="A20" s="176" t="s">
        <v>56</v>
      </c>
      <c r="B20" s="155"/>
      <c r="C20" s="155"/>
      <c r="D20" s="155"/>
      <c r="E20" s="155"/>
      <c r="F20" s="155"/>
      <c r="G20" s="155"/>
      <c r="H20" s="155"/>
      <c r="I20" s="155"/>
    </row>
    <row r="21" spans="1:10" ht="16.8">
      <c r="A21" s="176" t="s">
        <v>39</v>
      </c>
      <c r="B21" s="155"/>
      <c r="C21" s="156"/>
      <c r="D21" s="156"/>
      <c r="E21" s="155"/>
      <c r="F21" s="155"/>
      <c r="G21" s="155"/>
      <c r="H21" s="155"/>
      <c r="I21" s="177"/>
    </row>
    <row r="22" spans="1:10">
      <c r="A22" s="222" t="s">
        <v>281</v>
      </c>
    </row>
    <row r="36" spans="2:10">
      <c r="B36" s="169"/>
      <c r="C36" s="169"/>
      <c r="D36" s="169"/>
      <c r="E36" s="169"/>
      <c r="F36" s="169"/>
      <c r="G36" s="169"/>
      <c r="H36" s="169"/>
      <c r="I36" s="169"/>
      <c r="J36" s="169"/>
    </row>
    <row r="37" spans="2:10">
      <c r="B37" s="169"/>
      <c r="C37" s="169"/>
      <c r="D37" s="169"/>
      <c r="E37" s="169"/>
      <c r="F37" s="169"/>
      <c r="G37" s="169"/>
      <c r="H37" s="169"/>
      <c r="I37" s="169"/>
      <c r="J37" s="169"/>
    </row>
    <row r="38" spans="2:10">
      <c r="B38" s="169"/>
      <c r="C38" s="169"/>
      <c r="D38" s="169"/>
      <c r="E38" s="169"/>
      <c r="F38" s="169"/>
      <c r="G38" s="169"/>
      <c r="H38" s="169"/>
      <c r="I38" s="169"/>
      <c r="J38" s="169"/>
    </row>
    <row r="39" spans="2:10">
      <c r="B39" s="169"/>
      <c r="C39" s="169"/>
      <c r="D39" s="169"/>
      <c r="E39" s="169"/>
      <c r="F39" s="169"/>
      <c r="G39" s="169"/>
      <c r="H39" s="169"/>
      <c r="I39" s="169"/>
      <c r="J39" s="169"/>
    </row>
    <row r="40" spans="2:10">
      <c r="B40" s="169"/>
      <c r="C40" s="169"/>
      <c r="D40" s="169"/>
      <c r="E40" s="169"/>
      <c r="F40" s="169"/>
      <c r="G40" s="169"/>
      <c r="H40" s="169"/>
      <c r="I40" s="169"/>
      <c r="J40" s="169"/>
    </row>
    <row r="41" spans="2:10">
      <c r="B41" s="169"/>
      <c r="C41" s="169"/>
      <c r="D41" s="169"/>
      <c r="E41" s="169"/>
      <c r="F41" s="169"/>
      <c r="G41" s="169"/>
      <c r="H41" s="169"/>
      <c r="I41" s="169"/>
      <c r="J41" s="169"/>
    </row>
    <row r="42" spans="2:10">
      <c r="B42" s="169"/>
      <c r="C42" s="169"/>
      <c r="D42" s="169"/>
      <c r="E42" s="169"/>
      <c r="F42" s="169"/>
      <c r="G42" s="169"/>
      <c r="H42" s="169"/>
      <c r="I42" s="169"/>
      <c r="J42" s="169"/>
    </row>
    <row r="43" spans="2:10">
      <c r="B43" s="169"/>
      <c r="C43" s="169"/>
      <c r="D43" s="169"/>
      <c r="E43" s="169"/>
      <c r="F43" s="169"/>
      <c r="G43" s="169"/>
      <c r="H43" s="169"/>
      <c r="I43" s="169"/>
      <c r="J43" s="169"/>
    </row>
    <row r="44" spans="2:10">
      <c r="B44" s="169"/>
      <c r="C44" s="169"/>
      <c r="D44" s="169"/>
      <c r="E44" s="169"/>
      <c r="F44" s="169"/>
      <c r="G44" s="169"/>
      <c r="H44" s="169"/>
      <c r="I44" s="169"/>
      <c r="J44" s="169"/>
    </row>
    <row r="45" spans="2:10">
      <c r="B45" s="169"/>
      <c r="C45" s="169"/>
      <c r="D45" s="169"/>
      <c r="E45" s="169"/>
      <c r="F45" s="169"/>
      <c r="G45" s="169"/>
      <c r="H45" s="169"/>
      <c r="I45" s="169"/>
      <c r="J45" s="169"/>
    </row>
    <row r="46" spans="2:10">
      <c r="B46" s="169"/>
      <c r="C46" s="169"/>
      <c r="D46" s="169"/>
      <c r="E46" s="169"/>
      <c r="F46" s="169"/>
      <c r="G46" s="169"/>
      <c r="H46" s="169"/>
      <c r="I46" s="169"/>
      <c r="J46" s="169"/>
    </row>
    <row r="47" spans="2:10">
      <c r="B47" s="169"/>
      <c r="C47" s="169"/>
      <c r="D47" s="169"/>
      <c r="E47" s="169"/>
      <c r="F47" s="169"/>
      <c r="G47" s="169"/>
      <c r="H47" s="169"/>
      <c r="I47" s="169"/>
      <c r="J47" s="169"/>
    </row>
    <row r="48" spans="2:10">
      <c r="B48" s="169"/>
      <c r="C48" s="169"/>
      <c r="D48" s="169"/>
      <c r="E48" s="169"/>
      <c r="F48" s="169"/>
      <c r="G48" s="169"/>
      <c r="H48" s="169"/>
      <c r="I48" s="169"/>
      <c r="J48" s="169"/>
    </row>
  </sheetData>
  <mergeCells count="6">
    <mergeCell ref="H6:J6"/>
    <mergeCell ref="A4:J4"/>
    <mergeCell ref="A6:A7"/>
    <mergeCell ref="B6:D6"/>
    <mergeCell ref="E6:G6"/>
    <mergeCell ref="B5:J5"/>
  </mergeCells>
  <pageMargins left="0.7" right="0.7" top="0.75" bottom="0.75" header="0.3" footer="0.3"/>
  <pageSetup paperSize="9" scale="51"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C889-D9F4-4EDF-93AB-C87A0AD474EB}">
  <sheetPr>
    <tabColor rgb="FF002060"/>
  </sheetPr>
  <dimension ref="A1:P43"/>
  <sheetViews>
    <sheetView showGridLines="0" view="pageBreakPreview" zoomScale="55" zoomScaleNormal="70" zoomScaleSheetLayoutView="55" workbookViewId="0">
      <selection activeCell="G40" sqref="G40"/>
    </sheetView>
  </sheetViews>
  <sheetFormatPr defaultColWidth="8.77734375" defaultRowHeight="14.4"/>
  <cols>
    <col min="1" max="1" width="47" style="129" customWidth="1"/>
    <col min="2" max="4" width="11.44140625" style="129" bestFit="1" customWidth="1"/>
    <col min="5" max="5" width="13.21875" style="129" bestFit="1" customWidth="1"/>
    <col min="6" max="6" width="11.44140625" style="129" bestFit="1" customWidth="1"/>
    <col min="7" max="8" width="13.21875" style="129" bestFit="1" customWidth="1"/>
    <col min="9" max="9" width="11.44140625" style="129" bestFit="1" customWidth="1"/>
    <col min="10" max="10" width="13.21875" style="129" bestFit="1" customWidth="1"/>
    <col min="11" max="11" width="13.77734375" style="129" customWidth="1"/>
    <col min="12" max="16384" width="8.77734375" style="129"/>
  </cols>
  <sheetData>
    <row r="1" spans="1:16">
      <c r="A1" s="393" t="s">
        <v>279</v>
      </c>
      <c r="B1" s="393"/>
      <c r="C1" s="128"/>
    </row>
    <row r="2" spans="1:16" s="130" customFormat="1">
      <c r="A2" s="393"/>
      <c r="B2" s="393"/>
      <c r="C2" s="128"/>
      <c r="K2" s="129"/>
      <c r="L2" s="129"/>
      <c r="M2" s="129"/>
      <c r="N2" s="129"/>
      <c r="O2" s="129"/>
      <c r="P2" s="129"/>
    </row>
    <row r="3" spans="1:16" s="130" customFormat="1">
      <c r="A3" s="131"/>
      <c r="B3" s="131"/>
      <c r="C3" s="131"/>
      <c r="K3" s="129"/>
      <c r="L3" s="129"/>
      <c r="M3" s="129"/>
      <c r="N3" s="129"/>
      <c r="O3" s="129"/>
      <c r="P3" s="129"/>
    </row>
    <row r="4" spans="1:16" ht="15">
      <c r="A4" s="403" t="s">
        <v>255</v>
      </c>
      <c r="B4" s="403"/>
      <c r="C4" s="403"/>
      <c r="D4" s="403"/>
      <c r="E4" s="403"/>
      <c r="F4" s="403"/>
      <c r="G4" s="403"/>
      <c r="H4" s="403"/>
      <c r="I4" s="403"/>
      <c r="J4" s="403"/>
    </row>
    <row r="5" spans="1:16" s="55" customFormat="1" ht="15">
      <c r="A5" s="132" t="s">
        <v>175</v>
      </c>
      <c r="B5" s="368" t="s">
        <v>129</v>
      </c>
      <c r="C5" s="369"/>
      <c r="D5" s="369"/>
      <c r="E5" s="369"/>
      <c r="F5" s="369"/>
      <c r="G5" s="369"/>
      <c r="H5" s="369"/>
      <c r="I5" s="369"/>
      <c r="J5" s="370"/>
    </row>
    <row r="6" spans="1:16" s="55" customFormat="1" ht="16.2" customHeight="1">
      <c r="A6" s="401" t="s">
        <v>211</v>
      </c>
      <c r="B6" s="373" t="s">
        <v>0</v>
      </c>
      <c r="C6" s="373"/>
      <c r="D6" s="373"/>
      <c r="E6" s="373" t="s">
        <v>1</v>
      </c>
      <c r="F6" s="373"/>
      <c r="G6" s="373"/>
      <c r="H6" s="373" t="s">
        <v>2</v>
      </c>
      <c r="I6" s="373"/>
      <c r="J6" s="385"/>
    </row>
    <row r="7" spans="1:16" s="55" customFormat="1" ht="15">
      <c r="A7" s="402"/>
      <c r="B7" s="50" t="s">
        <v>27</v>
      </c>
      <c r="C7" s="50" t="s">
        <v>28</v>
      </c>
      <c r="D7" s="50" t="s">
        <v>2</v>
      </c>
      <c r="E7" s="50" t="s">
        <v>27</v>
      </c>
      <c r="F7" s="50" t="s">
        <v>28</v>
      </c>
      <c r="G7" s="50" t="s">
        <v>2</v>
      </c>
      <c r="H7" s="50" t="s">
        <v>27</v>
      </c>
      <c r="I7" s="50" t="s">
        <v>28</v>
      </c>
      <c r="J7" s="51" t="s">
        <v>2</v>
      </c>
    </row>
    <row r="8" spans="1:16" ht="15">
      <c r="A8" s="62" t="s">
        <v>212</v>
      </c>
      <c r="B8" s="133">
        <v>7958</v>
      </c>
      <c r="C8" s="133">
        <v>5208</v>
      </c>
      <c r="D8" s="134">
        <f t="shared" ref="D8:D17" si="0">SUM(B8:C8)</f>
        <v>13166</v>
      </c>
      <c r="E8" s="133">
        <v>290</v>
      </c>
      <c r="F8" s="133">
        <v>32</v>
      </c>
      <c r="G8" s="133">
        <f t="shared" ref="G8:G17" si="1">SUM(E8:F8)</f>
        <v>322</v>
      </c>
      <c r="H8" s="133">
        <f>B8+E8</f>
        <v>8248</v>
      </c>
      <c r="I8" s="133">
        <f>C8+F8</f>
        <v>5240</v>
      </c>
      <c r="J8" s="133">
        <f t="shared" ref="J8:J17" si="2">SUM(H8:I8)</f>
        <v>13488</v>
      </c>
    </row>
    <row r="9" spans="1:16" ht="15">
      <c r="A9" s="64" t="s">
        <v>213</v>
      </c>
      <c r="B9" s="135">
        <v>16059</v>
      </c>
      <c r="C9" s="135">
        <v>15573</v>
      </c>
      <c r="D9" s="136">
        <f t="shared" si="0"/>
        <v>31632</v>
      </c>
      <c r="E9" s="135">
        <v>1972</v>
      </c>
      <c r="F9" s="135">
        <v>239</v>
      </c>
      <c r="G9" s="135">
        <f t="shared" si="1"/>
        <v>2211</v>
      </c>
      <c r="H9" s="135">
        <f t="shared" ref="H9:I17" si="3">B9+E9</f>
        <v>18031</v>
      </c>
      <c r="I9" s="135">
        <f t="shared" si="3"/>
        <v>15812</v>
      </c>
      <c r="J9" s="135">
        <f t="shared" si="2"/>
        <v>33843</v>
      </c>
    </row>
    <row r="10" spans="1:16" ht="15">
      <c r="A10" s="62" t="s">
        <v>214</v>
      </c>
      <c r="B10" s="133">
        <v>10890</v>
      </c>
      <c r="C10" s="133">
        <v>7833</v>
      </c>
      <c r="D10" s="134">
        <f t="shared" si="0"/>
        <v>18723</v>
      </c>
      <c r="E10" s="133">
        <v>1358</v>
      </c>
      <c r="F10" s="133">
        <v>172</v>
      </c>
      <c r="G10" s="133">
        <f t="shared" si="1"/>
        <v>1530</v>
      </c>
      <c r="H10" s="133">
        <f t="shared" si="3"/>
        <v>12248</v>
      </c>
      <c r="I10" s="133">
        <f t="shared" si="3"/>
        <v>8005</v>
      </c>
      <c r="J10" s="133">
        <f t="shared" si="2"/>
        <v>20253</v>
      </c>
    </row>
    <row r="11" spans="1:16" ht="15">
      <c r="A11" s="64" t="s">
        <v>215</v>
      </c>
      <c r="B11" s="135">
        <v>9319</v>
      </c>
      <c r="C11" s="135">
        <v>13236</v>
      </c>
      <c r="D11" s="136">
        <f t="shared" si="0"/>
        <v>22555</v>
      </c>
      <c r="E11" s="135">
        <v>326</v>
      </c>
      <c r="F11" s="135">
        <v>52</v>
      </c>
      <c r="G11" s="135">
        <f t="shared" si="1"/>
        <v>378</v>
      </c>
      <c r="H11" s="135">
        <f t="shared" si="3"/>
        <v>9645</v>
      </c>
      <c r="I11" s="135">
        <f t="shared" si="3"/>
        <v>13288</v>
      </c>
      <c r="J11" s="135">
        <f t="shared" si="2"/>
        <v>22933</v>
      </c>
    </row>
    <row r="12" spans="1:16" ht="15">
      <c r="A12" s="62" t="s">
        <v>216</v>
      </c>
      <c r="B12" s="133">
        <v>11481</v>
      </c>
      <c r="C12" s="133">
        <v>6672</v>
      </c>
      <c r="D12" s="134">
        <f t="shared" si="0"/>
        <v>18153</v>
      </c>
      <c r="E12" s="133">
        <v>1436</v>
      </c>
      <c r="F12" s="133">
        <v>103</v>
      </c>
      <c r="G12" s="133">
        <f t="shared" si="1"/>
        <v>1539</v>
      </c>
      <c r="H12" s="133">
        <f t="shared" si="3"/>
        <v>12917</v>
      </c>
      <c r="I12" s="133">
        <f t="shared" si="3"/>
        <v>6775</v>
      </c>
      <c r="J12" s="133">
        <f t="shared" si="2"/>
        <v>19692</v>
      </c>
    </row>
    <row r="13" spans="1:16" ht="30">
      <c r="A13" s="64" t="s">
        <v>217</v>
      </c>
      <c r="B13" s="135">
        <v>36</v>
      </c>
      <c r="C13" s="135">
        <v>2</v>
      </c>
      <c r="D13" s="136">
        <f t="shared" si="0"/>
        <v>38</v>
      </c>
      <c r="E13" s="135">
        <v>15</v>
      </c>
      <c r="F13" s="135">
        <v>0</v>
      </c>
      <c r="G13" s="135">
        <f t="shared" si="1"/>
        <v>15</v>
      </c>
      <c r="H13" s="135">
        <f t="shared" si="3"/>
        <v>51</v>
      </c>
      <c r="I13" s="135">
        <f t="shared" si="3"/>
        <v>2</v>
      </c>
      <c r="J13" s="135">
        <f t="shared" si="2"/>
        <v>53</v>
      </c>
    </row>
    <row r="14" spans="1:16" ht="15">
      <c r="A14" s="62" t="s">
        <v>218</v>
      </c>
      <c r="B14" s="133">
        <v>1062</v>
      </c>
      <c r="C14" s="133">
        <v>226</v>
      </c>
      <c r="D14" s="134">
        <f t="shared" si="0"/>
        <v>1288</v>
      </c>
      <c r="E14" s="133">
        <v>2497</v>
      </c>
      <c r="F14" s="133">
        <v>14</v>
      </c>
      <c r="G14" s="133">
        <f t="shared" si="1"/>
        <v>2511</v>
      </c>
      <c r="H14" s="133">
        <f t="shared" si="3"/>
        <v>3559</v>
      </c>
      <c r="I14" s="133">
        <f t="shared" si="3"/>
        <v>240</v>
      </c>
      <c r="J14" s="133">
        <f t="shared" si="2"/>
        <v>3799</v>
      </c>
    </row>
    <row r="15" spans="1:16" ht="30">
      <c r="A15" s="64" t="s">
        <v>219</v>
      </c>
      <c r="B15" s="135">
        <v>1822</v>
      </c>
      <c r="C15" s="135">
        <v>342</v>
      </c>
      <c r="D15" s="136">
        <f t="shared" si="0"/>
        <v>2164</v>
      </c>
      <c r="E15" s="135">
        <v>2649</v>
      </c>
      <c r="F15" s="135">
        <v>1</v>
      </c>
      <c r="G15" s="135">
        <f t="shared" si="1"/>
        <v>2650</v>
      </c>
      <c r="H15" s="135">
        <f t="shared" si="3"/>
        <v>4471</v>
      </c>
      <c r="I15" s="135">
        <f t="shared" si="3"/>
        <v>343</v>
      </c>
      <c r="J15" s="135">
        <f t="shared" si="2"/>
        <v>4814</v>
      </c>
    </row>
    <row r="16" spans="1:16" ht="15">
      <c r="A16" s="62" t="s">
        <v>220</v>
      </c>
      <c r="B16" s="133">
        <v>1761</v>
      </c>
      <c r="C16" s="133">
        <v>634</v>
      </c>
      <c r="D16" s="134">
        <f t="shared" si="0"/>
        <v>2395</v>
      </c>
      <c r="E16" s="133">
        <v>11207</v>
      </c>
      <c r="F16" s="133">
        <v>294</v>
      </c>
      <c r="G16" s="133">
        <f t="shared" si="1"/>
        <v>11501</v>
      </c>
      <c r="H16" s="133">
        <f t="shared" si="3"/>
        <v>12968</v>
      </c>
      <c r="I16" s="133">
        <f t="shared" si="3"/>
        <v>928</v>
      </c>
      <c r="J16" s="133">
        <f t="shared" si="2"/>
        <v>13896</v>
      </c>
    </row>
    <row r="17" spans="1:16" ht="15">
      <c r="A17" s="64" t="s">
        <v>221</v>
      </c>
      <c r="B17" s="135">
        <v>1569</v>
      </c>
      <c r="C17" s="135">
        <v>447</v>
      </c>
      <c r="D17" s="136">
        <f t="shared" si="0"/>
        <v>2016</v>
      </c>
      <c r="E17" s="135">
        <v>112</v>
      </c>
      <c r="F17" s="135">
        <v>1</v>
      </c>
      <c r="G17" s="135">
        <f t="shared" si="1"/>
        <v>113</v>
      </c>
      <c r="H17" s="135">
        <f t="shared" si="3"/>
        <v>1681</v>
      </c>
      <c r="I17" s="135">
        <f t="shared" si="3"/>
        <v>448</v>
      </c>
      <c r="J17" s="135">
        <f t="shared" si="2"/>
        <v>2129</v>
      </c>
    </row>
    <row r="18" spans="1:16" ht="15">
      <c r="A18" s="53" t="s">
        <v>55</v>
      </c>
      <c r="B18" s="42">
        <f>SUM(B8:B17)</f>
        <v>61957</v>
      </c>
      <c r="C18" s="42">
        <f t="shared" ref="C18:J18" si="4">SUM(C8:C17)</f>
        <v>50173</v>
      </c>
      <c r="D18" s="42">
        <f t="shared" si="4"/>
        <v>112130</v>
      </c>
      <c r="E18" s="42">
        <f t="shared" si="4"/>
        <v>21862</v>
      </c>
      <c r="F18" s="42">
        <f t="shared" si="4"/>
        <v>908</v>
      </c>
      <c r="G18" s="42">
        <f t="shared" si="4"/>
        <v>22770</v>
      </c>
      <c r="H18" s="42">
        <f t="shared" si="4"/>
        <v>83819</v>
      </c>
      <c r="I18" s="42">
        <f t="shared" si="4"/>
        <v>51081</v>
      </c>
      <c r="J18" s="42">
        <f t="shared" si="4"/>
        <v>134900</v>
      </c>
    </row>
    <row r="19" spans="1:16" ht="16.8">
      <c r="A19" s="137" t="s">
        <v>56</v>
      </c>
      <c r="B19" s="138"/>
      <c r="C19" s="138"/>
      <c r="D19" s="138"/>
      <c r="E19" s="138"/>
      <c r="F19" s="138"/>
      <c r="G19" s="138"/>
      <c r="H19" s="138"/>
      <c r="I19" s="138"/>
      <c r="J19" s="138"/>
    </row>
    <row r="20" spans="1:16" ht="16.8">
      <c r="A20" s="137" t="s">
        <v>39</v>
      </c>
      <c r="B20" s="139"/>
      <c r="C20" s="139"/>
      <c r="D20" s="139"/>
      <c r="E20" s="139"/>
      <c r="F20" s="139"/>
      <c r="G20" s="139"/>
      <c r="H20" s="139"/>
      <c r="I20" s="139"/>
      <c r="J20" s="139"/>
    </row>
    <row r="21" spans="1:16" s="73" customFormat="1" ht="18">
      <c r="A21" s="150" t="s">
        <v>256</v>
      </c>
      <c r="B21" s="94"/>
      <c r="C21" s="94"/>
      <c r="D21" s="94"/>
      <c r="E21" s="94"/>
      <c r="F21" s="94"/>
      <c r="G21" s="94"/>
      <c r="H21" s="94"/>
      <c r="I21" s="94"/>
      <c r="J21" s="94"/>
      <c r="K21" s="94"/>
      <c r="L21" s="94"/>
      <c r="M21" s="94"/>
      <c r="N21" s="94"/>
      <c r="O21" s="94"/>
      <c r="P21" s="94"/>
    </row>
    <row r="22" spans="1:16">
      <c r="A22" s="222" t="s">
        <v>281</v>
      </c>
    </row>
    <row r="33" spans="2:10">
      <c r="B33" s="140"/>
      <c r="C33" s="140"/>
      <c r="D33" s="140"/>
      <c r="E33" s="140"/>
      <c r="F33" s="140"/>
      <c r="G33" s="140"/>
      <c r="H33" s="140"/>
      <c r="I33" s="140"/>
      <c r="J33" s="140"/>
    </row>
    <row r="34" spans="2:10">
      <c r="B34" s="140"/>
      <c r="C34" s="140"/>
      <c r="D34" s="140"/>
      <c r="E34" s="140"/>
      <c r="F34" s="140"/>
      <c r="G34" s="140"/>
      <c r="H34" s="140"/>
      <c r="I34" s="140"/>
      <c r="J34" s="140"/>
    </row>
    <row r="35" spans="2:10">
      <c r="B35" s="140"/>
      <c r="C35" s="140"/>
      <c r="D35" s="140"/>
      <c r="E35" s="140"/>
      <c r="F35" s="140"/>
      <c r="G35" s="140"/>
      <c r="H35" s="140"/>
      <c r="I35" s="140"/>
      <c r="J35" s="140"/>
    </row>
    <row r="36" spans="2:10">
      <c r="B36" s="140"/>
      <c r="C36" s="140"/>
      <c r="D36" s="140"/>
      <c r="E36" s="140"/>
      <c r="F36" s="140"/>
      <c r="G36" s="140"/>
      <c r="H36" s="140"/>
      <c r="I36" s="140"/>
      <c r="J36" s="140"/>
    </row>
    <row r="37" spans="2:10">
      <c r="B37" s="140"/>
      <c r="C37" s="140"/>
      <c r="D37" s="140"/>
      <c r="E37" s="140"/>
      <c r="F37" s="140"/>
      <c r="G37" s="140"/>
      <c r="H37" s="140"/>
      <c r="I37" s="140"/>
      <c r="J37" s="140"/>
    </row>
    <row r="38" spans="2:10">
      <c r="B38" s="140"/>
      <c r="C38" s="140"/>
      <c r="D38" s="140"/>
      <c r="E38" s="140"/>
      <c r="F38" s="140"/>
      <c r="G38" s="140"/>
      <c r="H38" s="140"/>
      <c r="I38" s="140"/>
      <c r="J38" s="140"/>
    </row>
    <row r="39" spans="2:10">
      <c r="B39" s="140"/>
      <c r="C39" s="140"/>
      <c r="D39" s="140"/>
      <c r="E39" s="140"/>
      <c r="F39" s="140"/>
      <c r="G39" s="140"/>
      <c r="H39" s="140"/>
      <c r="I39" s="140"/>
      <c r="J39" s="140"/>
    </row>
    <row r="40" spans="2:10">
      <c r="B40" s="140"/>
      <c r="C40" s="140"/>
      <c r="D40" s="140"/>
      <c r="E40" s="140"/>
      <c r="F40" s="140"/>
      <c r="G40" s="140"/>
      <c r="H40" s="140"/>
      <c r="I40" s="140"/>
      <c r="J40" s="140"/>
    </row>
    <row r="41" spans="2:10">
      <c r="B41" s="140"/>
      <c r="C41" s="140"/>
      <c r="D41" s="140"/>
      <c r="E41" s="140"/>
      <c r="F41" s="140"/>
      <c r="G41" s="140"/>
      <c r="H41" s="140"/>
      <c r="I41" s="140"/>
      <c r="J41" s="140"/>
    </row>
    <row r="42" spans="2:10">
      <c r="B42" s="140"/>
      <c r="C42" s="140"/>
      <c r="D42" s="140"/>
      <c r="E42" s="140"/>
      <c r="F42" s="140"/>
      <c r="G42" s="140"/>
      <c r="H42" s="140"/>
      <c r="I42" s="140"/>
      <c r="J42" s="140"/>
    </row>
    <row r="43" spans="2:10">
      <c r="B43" s="140"/>
      <c r="C43" s="140"/>
      <c r="D43" s="140"/>
      <c r="E43" s="140"/>
      <c r="F43" s="140"/>
      <c r="G43" s="140"/>
      <c r="H43" s="140"/>
      <c r="I43" s="140"/>
      <c r="J43" s="140"/>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36A7-B7E4-4945-B44E-B63B55CB3CE8}">
  <sheetPr>
    <tabColor rgb="FF002060"/>
  </sheetPr>
  <dimension ref="A1:P45"/>
  <sheetViews>
    <sheetView showGridLines="0" view="pageBreakPreview" zoomScale="55" zoomScaleNormal="70" zoomScaleSheetLayoutView="55" workbookViewId="0">
      <selection activeCell="N14" sqref="N14"/>
    </sheetView>
  </sheetViews>
  <sheetFormatPr defaultColWidth="8.6640625" defaultRowHeight="14.4"/>
  <cols>
    <col min="1" max="1" width="47" style="187" customWidth="1"/>
    <col min="2" max="4" width="11.44140625" style="187" bestFit="1" customWidth="1"/>
    <col min="5" max="5" width="13.33203125" style="187" bestFit="1" customWidth="1"/>
    <col min="6" max="6" width="11.44140625" style="187" bestFit="1" customWidth="1"/>
    <col min="7" max="8" width="13.33203125" style="187" bestFit="1" customWidth="1"/>
    <col min="9" max="9" width="11.44140625" style="187" bestFit="1" customWidth="1"/>
    <col min="10" max="10" width="13.33203125" style="187" bestFit="1" customWidth="1"/>
    <col min="11" max="11" width="13.6640625" style="187" customWidth="1"/>
    <col min="12" max="16384" width="8.6640625" style="187"/>
  </cols>
  <sheetData>
    <row r="1" spans="1:16">
      <c r="A1" s="404" t="s">
        <v>279</v>
      </c>
      <c r="B1" s="404"/>
      <c r="C1" s="196"/>
    </row>
    <row r="2" spans="1:16" s="194" customFormat="1">
      <c r="A2" s="404"/>
      <c r="B2" s="404"/>
      <c r="C2" s="196"/>
      <c r="K2" s="187"/>
      <c r="L2" s="187"/>
      <c r="M2" s="187"/>
      <c r="N2" s="187"/>
      <c r="O2" s="187"/>
      <c r="P2" s="187"/>
    </row>
    <row r="3" spans="1:16" s="194" customFormat="1">
      <c r="A3" s="195"/>
      <c r="B3" s="195"/>
      <c r="C3" s="195"/>
      <c r="K3" s="187"/>
      <c r="L3" s="187"/>
      <c r="M3" s="187"/>
      <c r="N3" s="187"/>
      <c r="O3" s="187"/>
      <c r="P3" s="187"/>
    </row>
    <row r="4" spans="1:16" ht="15">
      <c r="A4" s="405" t="s">
        <v>189</v>
      </c>
      <c r="B4" s="405"/>
      <c r="C4" s="405"/>
      <c r="D4" s="405"/>
      <c r="E4" s="405"/>
      <c r="F4" s="405"/>
      <c r="G4" s="405"/>
      <c r="H4" s="405"/>
      <c r="I4" s="405"/>
      <c r="J4" s="405"/>
    </row>
    <row r="5" spans="1:16" s="192" customFormat="1" ht="15">
      <c r="A5" s="193" t="s">
        <v>263</v>
      </c>
      <c r="B5" s="368" t="s">
        <v>129</v>
      </c>
      <c r="C5" s="369"/>
      <c r="D5" s="369"/>
      <c r="E5" s="369"/>
      <c r="F5" s="369"/>
      <c r="G5" s="369"/>
      <c r="H5" s="369"/>
      <c r="I5" s="369"/>
      <c r="J5" s="370"/>
    </row>
    <row r="6" spans="1:16" s="192" customFormat="1" ht="16.2" customHeight="1">
      <c r="A6" s="401" t="s">
        <v>41</v>
      </c>
      <c r="B6" s="373" t="s">
        <v>0</v>
      </c>
      <c r="C6" s="373"/>
      <c r="D6" s="373"/>
      <c r="E6" s="373" t="s">
        <v>1</v>
      </c>
      <c r="F6" s="373"/>
      <c r="G6" s="373"/>
      <c r="H6" s="373" t="s">
        <v>2</v>
      </c>
      <c r="I6" s="373"/>
      <c r="J6" s="385"/>
    </row>
    <row r="7" spans="1:16" s="192" customFormat="1" ht="15">
      <c r="A7" s="402"/>
      <c r="B7" s="50" t="s">
        <v>27</v>
      </c>
      <c r="C7" s="50" t="s">
        <v>28</v>
      </c>
      <c r="D7" s="50" t="s">
        <v>2</v>
      </c>
      <c r="E7" s="50" t="s">
        <v>27</v>
      </c>
      <c r="F7" s="50" t="s">
        <v>28</v>
      </c>
      <c r="G7" s="50" t="s">
        <v>2</v>
      </c>
      <c r="H7" s="50" t="s">
        <v>27</v>
      </c>
      <c r="I7" s="50" t="s">
        <v>28</v>
      </c>
      <c r="J7" s="51" t="s">
        <v>2</v>
      </c>
    </row>
    <row r="8" spans="1:16" ht="15">
      <c r="A8" s="172" t="s">
        <v>14</v>
      </c>
      <c r="B8" s="173">
        <v>28219</v>
      </c>
      <c r="C8" s="160">
        <v>24735</v>
      </c>
      <c r="D8" s="160">
        <f>SUM(B8:C8)</f>
        <v>52954</v>
      </c>
      <c r="E8" s="160">
        <v>11450</v>
      </c>
      <c r="F8" s="160">
        <v>373</v>
      </c>
      <c r="G8" s="160">
        <f>SUM(E8:F8)</f>
        <v>11823</v>
      </c>
      <c r="H8" s="160">
        <f>B8+E8</f>
        <v>39669</v>
      </c>
      <c r="I8" s="160">
        <f t="shared" ref="I8:J20" si="0">C8+F8</f>
        <v>25108</v>
      </c>
      <c r="J8" s="160">
        <f t="shared" si="0"/>
        <v>64777</v>
      </c>
    </row>
    <row r="9" spans="1:16" ht="15">
      <c r="A9" s="174" t="s">
        <v>15</v>
      </c>
      <c r="B9" s="175">
        <v>10907</v>
      </c>
      <c r="C9" s="162">
        <v>9389</v>
      </c>
      <c r="D9" s="162">
        <f t="shared" ref="D9:D20" si="1">SUM(B9:C9)</f>
        <v>20296</v>
      </c>
      <c r="E9" s="162">
        <v>3537</v>
      </c>
      <c r="F9" s="162">
        <v>252</v>
      </c>
      <c r="G9" s="162">
        <f t="shared" ref="G9:G20" si="2">SUM(E9:F9)</f>
        <v>3789</v>
      </c>
      <c r="H9" s="162">
        <f t="shared" ref="H9:H20" si="3">B9+E9</f>
        <v>14444</v>
      </c>
      <c r="I9" s="162">
        <f t="shared" si="0"/>
        <v>9641</v>
      </c>
      <c r="J9" s="162">
        <f t="shared" si="0"/>
        <v>24085</v>
      </c>
    </row>
    <row r="10" spans="1:16" ht="15">
      <c r="A10" s="172" t="s">
        <v>16</v>
      </c>
      <c r="B10" s="173">
        <v>2431</v>
      </c>
      <c r="C10" s="160">
        <v>1834</v>
      </c>
      <c r="D10" s="160">
        <f t="shared" si="1"/>
        <v>4265</v>
      </c>
      <c r="E10" s="160">
        <v>755</v>
      </c>
      <c r="F10" s="160">
        <v>60</v>
      </c>
      <c r="G10" s="160">
        <f t="shared" si="2"/>
        <v>815</v>
      </c>
      <c r="H10" s="160">
        <f t="shared" si="3"/>
        <v>3186</v>
      </c>
      <c r="I10" s="160">
        <f t="shared" si="0"/>
        <v>1894</v>
      </c>
      <c r="J10" s="160">
        <f t="shared" si="0"/>
        <v>5080</v>
      </c>
    </row>
    <row r="11" spans="1:16" ht="15">
      <c r="A11" s="174" t="s">
        <v>17</v>
      </c>
      <c r="B11" s="175">
        <v>2235</v>
      </c>
      <c r="C11" s="162">
        <v>1772</v>
      </c>
      <c r="D11" s="162">
        <f t="shared" si="1"/>
        <v>4007</v>
      </c>
      <c r="E11" s="162">
        <v>558</v>
      </c>
      <c r="F11" s="162">
        <v>8</v>
      </c>
      <c r="G11" s="162">
        <f t="shared" si="2"/>
        <v>566</v>
      </c>
      <c r="H11" s="162">
        <f t="shared" si="3"/>
        <v>2793</v>
      </c>
      <c r="I11" s="162">
        <f t="shared" si="0"/>
        <v>1780</v>
      </c>
      <c r="J11" s="162">
        <f t="shared" si="0"/>
        <v>4573</v>
      </c>
    </row>
    <row r="12" spans="1:16" ht="15">
      <c r="A12" s="172" t="s">
        <v>18</v>
      </c>
      <c r="B12" s="173">
        <v>11827</v>
      </c>
      <c r="C12" s="160">
        <v>7194</v>
      </c>
      <c r="D12" s="160">
        <f t="shared" si="1"/>
        <v>19021</v>
      </c>
      <c r="E12" s="160">
        <v>3149</v>
      </c>
      <c r="F12" s="160">
        <v>106</v>
      </c>
      <c r="G12" s="160">
        <f t="shared" si="2"/>
        <v>3255</v>
      </c>
      <c r="H12" s="160">
        <f t="shared" si="3"/>
        <v>14976</v>
      </c>
      <c r="I12" s="160">
        <f t="shared" si="0"/>
        <v>7300</v>
      </c>
      <c r="J12" s="160">
        <f t="shared" si="0"/>
        <v>22276</v>
      </c>
    </row>
    <row r="13" spans="1:16" ht="15">
      <c r="A13" s="174" t="s">
        <v>19</v>
      </c>
      <c r="B13" s="175">
        <v>1880</v>
      </c>
      <c r="C13" s="162">
        <v>1516</v>
      </c>
      <c r="D13" s="162">
        <f t="shared" si="1"/>
        <v>3396</v>
      </c>
      <c r="E13" s="162">
        <v>679</v>
      </c>
      <c r="F13" s="162">
        <v>14</v>
      </c>
      <c r="G13" s="162">
        <f t="shared" si="2"/>
        <v>693</v>
      </c>
      <c r="H13" s="162">
        <f t="shared" si="3"/>
        <v>2559</v>
      </c>
      <c r="I13" s="162">
        <f t="shared" si="0"/>
        <v>1530</v>
      </c>
      <c r="J13" s="162">
        <f t="shared" si="0"/>
        <v>4089</v>
      </c>
    </row>
    <row r="14" spans="1:16" ht="15">
      <c r="A14" s="172" t="s">
        <v>20</v>
      </c>
      <c r="B14" s="173">
        <v>669</v>
      </c>
      <c r="C14" s="160">
        <v>609</v>
      </c>
      <c r="D14" s="160">
        <f t="shared" si="1"/>
        <v>1278</v>
      </c>
      <c r="E14" s="160">
        <v>260</v>
      </c>
      <c r="F14" s="160">
        <v>6</v>
      </c>
      <c r="G14" s="160">
        <f t="shared" si="2"/>
        <v>266</v>
      </c>
      <c r="H14" s="160">
        <f t="shared" si="3"/>
        <v>929</v>
      </c>
      <c r="I14" s="160">
        <f t="shared" si="0"/>
        <v>615</v>
      </c>
      <c r="J14" s="160">
        <f t="shared" si="0"/>
        <v>1544</v>
      </c>
    </row>
    <row r="15" spans="1:16" ht="15">
      <c r="A15" s="174" t="s">
        <v>21</v>
      </c>
      <c r="B15" s="175">
        <v>882</v>
      </c>
      <c r="C15" s="162">
        <v>762</v>
      </c>
      <c r="D15" s="162">
        <f t="shared" si="1"/>
        <v>1644</v>
      </c>
      <c r="E15" s="162">
        <v>366</v>
      </c>
      <c r="F15" s="162">
        <v>30</v>
      </c>
      <c r="G15" s="162">
        <f t="shared" si="2"/>
        <v>396</v>
      </c>
      <c r="H15" s="162">
        <f t="shared" si="3"/>
        <v>1248</v>
      </c>
      <c r="I15" s="162">
        <f t="shared" si="0"/>
        <v>792</v>
      </c>
      <c r="J15" s="162">
        <f t="shared" si="0"/>
        <v>2040</v>
      </c>
    </row>
    <row r="16" spans="1:16" ht="15">
      <c r="A16" s="172" t="s">
        <v>22</v>
      </c>
      <c r="B16" s="173">
        <v>256</v>
      </c>
      <c r="C16" s="160">
        <v>259</v>
      </c>
      <c r="D16" s="160">
        <f t="shared" si="1"/>
        <v>515</v>
      </c>
      <c r="E16" s="160">
        <v>359</v>
      </c>
      <c r="F16" s="160">
        <v>31</v>
      </c>
      <c r="G16" s="160">
        <f t="shared" si="2"/>
        <v>390</v>
      </c>
      <c r="H16" s="160">
        <f t="shared" si="3"/>
        <v>615</v>
      </c>
      <c r="I16" s="160">
        <f t="shared" si="0"/>
        <v>290</v>
      </c>
      <c r="J16" s="160">
        <f t="shared" si="0"/>
        <v>905</v>
      </c>
    </row>
    <row r="17" spans="1:10" ht="15">
      <c r="A17" s="174" t="s">
        <v>23</v>
      </c>
      <c r="B17" s="175">
        <v>1175</v>
      </c>
      <c r="C17" s="162">
        <v>921</v>
      </c>
      <c r="D17" s="162">
        <f t="shared" si="1"/>
        <v>2096</v>
      </c>
      <c r="E17" s="162">
        <v>337</v>
      </c>
      <c r="F17" s="162">
        <v>9</v>
      </c>
      <c r="G17" s="162">
        <f t="shared" si="2"/>
        <v>346</v>
      </c>
      <c r="H17" s="162">
        <f t="shared" si="3"/>
        <v>1512</v>
      </c>
      <c r="I17" s="162">
        <f t="shared" si="0"/>
        <v>930</v>
      </c>
      <c r="J17" s="162">
        <f t="shared" si="0"/>
        <v>2442</v>
      </c>
    </row>
    <row r="18" spans="1:10" ht="15">
      <c r="A18" s="172" t="s">
        <v>24</v>
      </c>
      <c r="B18" s="173">
        <v>640</v>
      </c>
      <c r="C18" s="160">
        <v>691</v>
      </c>
      <c r="D18" s="160">
        <f t="shared" si="1"/>
        <v>1331</v>
      </c>
      <c r="E18" s="160">
        <v>194</v>
      </c>
      <c r="F18" s="160">
        <v>16</v>
      </c>
      <c r="G18" s="160">
        <f t="shared" si="2"/>
        <v>210</v>
      </c>
      <c r="H18" s="160">
        <f t="shared" si="3"/>
        <v>834</v>
      </c>
      <c r="I18" s="160">
        <f t="shared" si="0"/>
        <v>707</v>
      </c>
      <c r="J18" s="160">
        <f t="shared" si="0"/>
        <v>1541</v>
      </c>
    </row>
    <row r="19" spans="1:10" ht="15">
      <c r="A19" s="174" t="s">
        <v>25</v>
      </c>
      <c r="B19" s="175">
        <v>354</v>
      </c>
      <c r="C19" s="162">
        <v>209</v>
      </c>
      <c r="D19" s="162">
        <f t="shared" si="1"/>
        <v>563</v>
      </c>
      <c r="E19" s="162">
        <v>107</v>
      </c>
      <c r="F19" s="162">
        <v>2</v>
      </c>
      <c r="G19" s="162">
        <f t="shared" si="2"/>
        <v>109</v>
      </c>
      <c r="H19" s="162">
        <f t="shared" si="3"/>
        <v>461</v>
      </c>
      <c r="I19" s="162">
        <f t="shared" si="0"/>
        <v>211</v>
      </c>
      <c r="J19" s="162">
        <f t="shared" si="0"/>
        <v>672</v>
      </c>
    </row>
    <row r="20" spans="1:10" ht="15">
      <c r="A20" s="172" t="s">
        <v>26</v>
      </c>
      <c r="B20" s="173">
        <v>482</v>
      </c>
      <c r="C20" s="160">
        <v>282</v>
      </c>
      <c r="D20" s="160">
        <f t="shared" si="1"/>
        <v>764</v>
      </c>
      <c r="E20" s="160">
        <v>111</v>
      </c>
      <c r="F20" s="160">
        <v>1</v>
      </c>
      <c r="G20" s="160">
        <f t="shared" si="2"/>
        <v>112</v>
      </c>
      <c r="H20" s="160">
        <f t="shared" si="3"/>
        <v>593</v>
      </c>
      <c r="I20" s="160">
        <f t="shared" si="0"/>
        <v>283</v>
      </c>
      <c r="J20" s="160">
        <f t="shared" si="0"/>
        <v>876</v>
      </c>
    </row>
    <row r="21" spans="1:10" ht="15">
      <c r="A21" s="142" t="s">
        <v>2</v>
      </c>
      <c r="B21" s="40">
        <f>SUM(B8:B20)</f>
        <v>61957</v>
      </c>
      <c r="C21" s="40">
        <f t="shared" ref="C21:J21" si="4">SUM(C8:C20)</f>
        <v>50173</v>
      </c>
      <c r="D21" s="40">
        <f t="shared" si="4"/>
        <v>112130</v>
      </c>
      <c r="E21" s="40">
        <f t="shared" si="4"/>
        <v>21862</v>
      </c>
      <c r="F21" s="40">
        <f t="shared" si="4"/>
        <v>908</v>
      </c>
      <c r="G21" s="40">
        <f t="shared" si="4"/>
        <v>22770</v>
      </c>
      <c r="H21" s="40">
        <f t="shared" si="4"/>
        <v>83819</v>
      </c>
      <c r="I21" s="40">
        <f t="shared" si="4"/>
        <v>51081</v>
      </c>
      <c r="J21" s="49">
        <f t="shared" si="4"/>
        <v>134900</v>
      </c>
    </row>
    <row r="22" spans="1:10" ht="16.8">
      <c r="A22" s="190" t="s">
        <v>56</v>
      </c>
      <c r="B22" s="191"/>
      <c r="C22" s="191"/>
      <c r="D22" s="191"/>
      <c r="E22" s="191"/>
      <c r="F22" s="191"/>
      <c r="G22" s="191"/>
      <c r="H22" s="191"/>
      <c r="I22" s="191"/>
      <c r="J22" s="191"/>
    </row>
    <row r="23" spans="1:10" ht="16.8">
      <c r="A23" s="190" t="s">
        <v>39</v>
      </c>
      <c r="B23" s="189"/>
      <c r="C23" s="189"/>
      <c r="D23" s="189"/>
      <c r="E23" s="189"/>
      <c r="F23" s="189"/>
      <c r="G23" s="189"/>
      <c r="H23" s="189"/>
      <c r="I23" s="189"/>
      <c r="J23" s="189"/>
    </row>
    <row r="24" spans="1:10">
      <c r="A24" s="222" t="s">
        <v>281</v>
      </c>
    </row>
    <row r="35" spans="2:10">
      <c r="B35" s="188"/>
      <c r="C35" s="188"/>
      <c r="D35" s="188"/>
      <c r="E35" s="188"/>
      <c r="F35" s="188"/>
      <c r="G35" s="188"/>
      <c r="H35" s="188"/>
      <c r="I35" s="188"/>
      <c r="J35" s="188"/>
    </row>
    <row r="36" spans="2:10">
      <c r="B36" s="188"/>
      <c r="C36" s="188"/>
      <c r="D36" s="188"/>
      <c r="E36" s="188"/>
      <c r="F36" s="188"/>
      <c r="G36" s="188"/>
      <c r="H36" s="188"/>
      <c r="I36" s="188"/>
      <c r="J36" s="188"/>
    </row>
    <row r="37" spans="2:10">
      <c r="B37" s="188"/>
      <c r="C37" s="188"/>
      <c r="D37" s="188"/>
      <c r="E37" s="188"/>
      <c r="F37" s="188"/>
      <c r="G37" s="188"/>
      <c r="H37" s="188"/>
      <c r="I37" s="188"/>
      <c r="J37" s="188"/>
    </row>
    <row r="38" spans="2:10">
      <c r="B38" s="188"/>
      <c r="C38" s="188"/>
      <c r="D38" s="188"/>
      <c r="E38" s="188"/>
      <c r="F38" s="188"/>
      <c r="G38" s="188"/>
      <c r="H38" s="188"/>
      <c r="I38" s="188"/>
      <c r="J38" s="188"/>
    </row>
    <row r="39" spans="2:10">
      <c r="B39" s="188"/>
      <c r="C39" s="188"/>
      <c r="D39" s="188"/>
      <c r="E39" s="188"/>
      <c r="F39" s="188"/>
      <c r="G39" s="188"/>
      <c r="H39" s="188"/>
      <c r="I39" s="188"/>
      <c r="J39" s="188"/>
    </row>
    <row r="40" spans="2:10">
      <c r="B40" s="188"/>
      <c r="C40" s="188"/>
      <c r="D40" s="188"/>
      <c r="E40" s="188"/>
      <c r="F40" s="188"/>
      <c r="G40" s="188"/>
      <c r="H40" s="188"/>
      <c r="I40" s="188"/>
      <c r="J40" s="188"/>
    </row>
    <row r="41" spans="2:10">
      <c r="B41" s="188"/>
      <c r="C41" s="188"/>
      <c r="D41" s="188"/>
      <c r="E41" s="188"/>
      <c r="F41" s="188"/>
      <c r="G41" s="188"/>
      <c r="H41" s="188"/>
      <c r="I41" s="188"/>
      <c r="J41" s="188"/>
    </row>
    <row r="42" spans="2:10">
      <c r="B42" s="188"/>
      <c r="C42" s="188"/>
      <c r="D42" s="188"/>
      <c r="E42" s="188"/>
      <c r="F42" s="188"/>
      <c r="G42" s="188"/>
      <c r="H42" s="188"/>
      <c r="I42" s="188"/>
      <c r="J42" s="188"/>
    </row>
    <row r="43" spans="2:10">
      <c r="B43" s="188"/>
      <c r="C43" s="188"/>
      <c r="D43" s="188"/>
      <c r="E43" s="188"/>
      <c r="F43" s="188"/>
      <c r="G43" s="188"/>
      <c r="H43" s="188"/>
      <c r="I43" s="188"/>
      <c r="J43" s="188"/>
    </row>
    <row r="44" spans="2:10">
      <c r="B44" s="188"/>
      <c r="C44" s="188"/>
      <c r="D44" s="188"/>
      <c r="E44" s="188"/>
      <c r="F44" s="188"/>
      <c r="G44" s="188"/>
      <c r="H44" s="188"/>
      <c r="I44" s="188"/>
      <c r="J44" s="188"/>
    </row>
    <row r="45" spans="2:10">
      <c r="B45" s="188"/>
      <c r="C45" s="188"/>
      <c r="D45" s="188"/>
      <c r="E45" s="188"/>
      <c r="F45" s="188"/>
      <c r="G45" s="188"/>
      <c r="H45" s="188"/>
      <c r="I45" s="188"/>
      <c r="J45" s="188"/>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C8FE1-5B1B-4B9C-A757-EB9E4D1E345E}">
  <sheetPr>
    <tabColor rgb="FF002060"/>
  </sheetPr>
  <dimension ref="A1:AE43"/>
  <sheetViews>
    <sheetView showGridLines="0" view="pageBreakPreview" zoomScale="55" zoomScaleNormal="55" zoomScaleSheetLayoutView="55" workbookViewId="0">
      <selection activeCell="L13" sqref="L13"/>
    </sheetView>
  </sheetViews>
  <sheetFormatPr defaultColWidth="8.6640625" defaultRowHeight="14.4"/>
  <cols>
    <col min="1" max="1" width="56.88671875" style="197" customWidth="1"/>
    <col min="2" max="2" width="13.44140625" style="197" bestFit="1" customWidth="1"/>
    <col min="3" max="3" width="11.44140625" style="197" bestFit="1" customWidth="1"/>
    <col min="4" max="5" width="13.44140625" style="197" bestFit="1" customWidth="1"/>
    <col min="6" max="6" width="11.44140625" style="197" bestFit="1" customWidth="1"/>
    <col min="7" max="8" width="13.44140625" style="197" bestFit="1" customWidth="1"/>
    <col min="9" max="9" width="11.44140625" style="197" bestFit="1" customWidth="1"/>
    <col min="10" max="10" width="13.44140625" style="197" bestFit="1" customWidth="1"/>
    <col min="11" max="11" width="54.44140625" style="197" customWidth="1"/>
    <col min="12" max="16384" width="8.6640625" style="197"/>
  </cols>
  <sheetData>
    <row r="1" spans="1:31">
      <c r="A1" s="404" t="s">
        <v>279</v>
      </c>
      <c r="B1" s="404"/>
      <c r="C1" s="206"/>
    </row>
    <row r="2" spans="1:31" s="204" customFormat="1">
      <c r="A2" s="404"/>
      <c r="B2" s="404"/>
      <c r="C2" s="206"/>
      <c r="K2" s="197"/>
      <c r="L2" s="197"/>
      <c r="M2" s="197"/>
      <c r="N2" s="197"/>
      <c r="O2" s="197"/>
      <c r="P2" s="197"/>
      <c r="Q2" s="197"/>
      <c r="R2" s="197"/>
      <c r="S2" s="197"/>
      <c r="T2" s="197"/>
      <c r="U2" s="197"/>
      <c r="V2" s="197"/>
      <c r="W2" s="197"/>
      <c r="X2" s="197"/>
      <c r="Y2" s="197"/>
      <c r="Z2" s="197"/>
      <c r="AA2" s="197"/>
      <c r="AB2" s="197"/>
      <c r="AC2" s="197"/>
      <c r="AD2" s="197"/>
      <c r="AE2" s="197"/>
    </row>
    <row r="3" spans="1:31" s="204" customFormat="1">
      <c r="A3" s="205"/>
      <c r="B3" s="205"/>
      <c r="C3" s="205"/>
      <c r="K3" s="197"/>
      <c r="L3" s="197"/>
      <c r="M3" s="197"/>
      <c r="N3" s="197"/>
      <c r="O3" s="197"/>
      <c r="P3" s="197"/>
      <c r="Q3" s="197"/>
      <c r="R3" s="197"/>
      <c r="S3" s="197"/>
      <c r="T3" s="197"/>
      <c r="U3" s="197"/>
      <c r="V3" s="197"/>
      <c r="W3" s="197"/>
      <c r="X3" s="197"/>
      <c r="Y3" s="197"/>
      <c r="Z3" s="197"/>
      <c r="AA3" s="197"/>
      <c r="AB3" s="197"/>
      <c r="AC3" s="197"/>
      <c r="AD3" s="197"/>
      <c r="AE3" s="197"/>
    </row>
    <row r="4" spans="1:31" ht="15">
      <c r="A4" s="406" t="s">
        <v>136</v>
      </c>
      <c r="B4" s="406"/>
      <c r="C4" s="406"/>
      <c r="D4" s="406"/>
      <c r="E4" s="406"/>
      <c r="F4" s="406"/>
      <c r="G4" s="406"/>
      <c r="H4" s="406"/>
      <c r="I4" s="406"/>
      <c r="J4" s="406"/>
    </row>
    <row r="5" spans="1:31">
      <c r="A5" s="203" t="s">
        <v>176</v>
      </c>
      <c r="B5" s="202"/>
      <c r="C5" s="202"/>
      <c r="D5" s="202"/>
      <c r="E5" s="202"/>
      <c r="F5" s="202"/>
      <c r="G5" s="202"/>
      <c r="H5" s="202"/>
      <c r="I5" s="202"/>
      <c r="J5" s="202"/>
    </row>
    <row r="6" spans="1:31" ht="15">
      <c r="A6" s="371" t="s">
        <v>135</v>
      </c>
      <c r="B6" s="371" t="s">
        <v>0</v>
      </c>
      <c r="C6" s="371"/>
      <c r="D6" s="371"/>
      <c r="E6" s="371" t="s">
        <v>1</v>
      </c>
      <c r="F6" s="371"/>
      <c r="G6" s="371"/>
      <c r="H6" s="371" t="s">
        <v>2</v>
      </c>
      <c r="I6" s="371"/>
      <c r="J6" s="371"/>
    </row>
    <row r="7" spans="1:31" ht="15">
      <c r="A7" s="371"/>
      <c r="B7" s="52" t="s">
        <v>27</v>
      </c>
      <c r="C7" s="52" t="s">
        <v>28</v>
      </c>
      <c r="D7" s="52" t="s">
        <v>2</v>
      </c>
      <c r="E7" s="52" t="s">
        <v>27</v>
      </c>
      <c r="F7" s="52" t="s">
        <v>28</v>
      </c>
      <c r="G7" s="52" t="s">
        <v>2</v>
      </c>
      <c r="H7" s="52" t="s">
        <v>27</v>
      </c>
      <c r="I7" s="52" t="s">
        <v>28</v>
      </c>
      <c r="J7" s="52" t="s">
        <v>2</v>
      </c>
    </row>
    <row r="8" spans="1:31" ht="15">
      <c r="A8" s="213" t="s">
        <v>139</v>
      </c>
      <c r="B8" s="212">
        <v>97</v>
      </c>
      <c r="C8" s="211">
        <v>26</v>
      </c>
      <c r="D8" s="211">
        <f>B8+C8</f>
        <v>123</v>
      </c>
      <c r="E8" s="211">
        <v>0</v>
      </c>
      <c r="F8" s="211">
        <v>0</v>
      </c>
      <c r="G8" s="211">
        <v>0</v>
      </c>
      <c r="H8" s="211">
        <f t="shared" ref="H8:I23" si="0">B8+E8</f>
        <v>97</v>
      </c>
      <c r="I8" s="211">
        <f t="shared" si="0"/>
        <v>26</v>
      </c>
      <c r="J8" s="211">
        <f t="shared" ref="J8:J38" si="1">H8+I8</f>
        <v>123</v>
      </c>
    </row>
    <row r="9" spans="1:31" ht="15">
      <c r="A9" s="216" t="s">
        <v>134</v>
      </c>
      <c r="B9" s="215">
        <v>23505</v>
      </c>
      <c r="C9" s="214">
        <v>21954</v>
      </c>
      <c r="D9" s="214">
        <f t="shared" ref="D9:D38" si="2">B9+C9</f>
        <v>45459</v>
      </c>
      <c r="E9" s="214">
        <v>517</v>
      </c>
      <c r="F9" s="214">
        <v>267</v>
      </c>
      <c r="G9" s="214">
        <f t="shared" ref="G9:G38" si="3">E9+F9</f>
        <v>784</v>
      </c>
      <c r="H9" s="214">
        <f t="shared" si="0"/>
        <v>24022</v>
      </c>
      <c r="I9" s="214">
        <f t="shared" si="0"/>
        <v>22221</v>
      </c>
      <c r="J9" s="214">
        <f t="shared" si="1"/>
        <v>46243</v>
      </c>
    </row>
    <row r="10" spans="1:31" ht="15">
      <c r="A10" s="213" t="s">
        <v>140</v>
      </c>
      <c r="B10" s="212">
        <v>551</v>
      </c>
      <c r="C10" s="211">
        <v>482</v>
      </c>
      <c r="D10" s="211">
        <f t="shared" si="2"/>
        <v>1033</v>
      </c>
      <c r="E10" s="211">
        <v>0</v>
      </c>
      <c r="F10" s="211">
        <v>0</v>
      </c>
      <c r="G10" s="211">
        <f t="shared" si="3"/>
        <v>0</v>
      </c>
      <c r="H10" s="211">
        <f t="shared" si="0"/>
        <v>551</v>
      </c>
      <c r="I10" s="211">
        <f t="shared" si="0"/>
        <v>482</v>
      </c>
      <c r="J10" s="211">
        <f t="shared" si="1"/>
        <v>1033</v>
      </c>
    </row>
    <row r="11" spans="1:31" ht="30">
      <c r="A11" s="216" t="s">
        <v>264</v>
      </c>
      <c r="B11" s="215">
        <v>0</v>
      </c>
      <c r="C11" s="214">
        <v>1</v>
      </c>
      <c r="D11" s="214">
        <f t="shared" si="2"/>
        <v>1</v>
      </c>
      <c r="E11" s="214">
        <v>0</v>
      </c>
      <c r="F11" s="214">
        <v>0</v>
      </c>
      <c r="G11" s="214">
        <v>0</v>
      </c>
      <c r="H11" s="214">
        <f t="shared" si="0"/>
        <v>0</v>
      </c>
      <c r="I11" s="214">
        <f t="shared" si="0"/>
        <v>1</v>
      </c>
      <c r="J11" s="214">
        <f t="shared" si="1"/>
        <v>1</v>
      </c>
    </row>
    <row r="12" spans="1:31" ht="15">
      <c r="A12" s="213" t="s">
        <v>141</v>
      </c>
      <c r="B12" s="212">
        <v>3</v>
      </c>
      <c r="C12" s="211">
        <v>1</v>
      </c>
      <c r="D12" s="211">
        <f t="shared" si="2"/>
        <v>4</v>
      </c>
      <c r="E12" s="211">
        <v>0</v>
      </c>
      <c r="F12" s="211">
        <v>0</v>
      </c>
      <c r="G12" s="211">
        <f t="shared" si="3"/>
        <v>0</v>
      </c>
      <c r="H12" s="211">
        <f t="shared" si="0"/>
        <v>3</v>
      </c>
      <c r="I12" s="211">
        <f t="shared" si="0"/>
        <v>1</v>
      </c>
      <c r="J12" s="211">
        <f t="shared" si="1"/>
        <v>4</v>
      </c>
    </row>
    <row r="13" spans="1:31" ht="15">
      <c r="A13" s="216" t="s">
        <v>142</v>
      </c>
      <c r="B13" s="215">
        <v>3</v>
      </c>
      <c r="C13" s="214">
        <v>2</v>
      </c>
      <c r="D13" s="214">
        <f t="shared" si="2"/>
        <v>5</v>
      </c>
      <c r="E13" s="214">
        <v>0</v>
      </c>
      <c r="F13" s="214">
        <v>0</v>
      </c>
      <c r="G13" s="214">
        <f t="shared" si="3"/>
        <v>0</v>
      </c>
      <c r="H13" s="214">
        <f t="shared" si="0"/>
        <v>3</v>
      </c>
      <c r="I13" s="214">
        <f t="shared" si="0"/>
        <v>2</v>
      </c>
      <c r="J13" s="214">
        <f t="shared" si="1"/>
        <v>5</v>
      </c>
    </row>
    <row r="14" spans="1:31" ht="15">
      <c r="A14" s="213" t="s">
        <v>133</v>
      </c>
      <c r="B14" s="212">
        <v>8</v>
      </c>
      <c r="C14" s="211">
        <v>4</v>
      </c>
      <c r="D14" s="211">
        <f t="shared" si="2"/>
        <v>12</v>
      </c>
      <c r="E14" s="211">
        <v>0</v>
      </c>
      <c r="F14" s="211">
        <v>0</v>
      </c>
      <c r="G14" s="211">
        <f t="shared" si="3"/>
        <v>0</v>
      </c>
      <c r="H14" s="211">
        <f t="shared" si="0"/>
        <v>8</v>
      </c>
      <c r="I14" s="211">
        <f t="shared" si="0"/>
        <v>4</v>
      </c>
      <c r="J14" s="211">
        <f t="shared" si="1"/>
        <v>12</v>
      </c>
    </row>
    <row r="15" spans="1:31" ht="30">
      <c r="A15" s="216" t="s">
        <v>143</v>
      </c>
      <c r="B15" s="215">
        <v>2840</v>
      </c>
      <c r="C15" s="214">
        <v>4425</v>
      </c>
      <c r="D15" s="214">
        <f t="shared" si="2"/>
        <v>7265</v>
      </c>
      <c r="E15" s="214">
        <v>0</v>
      </c>
      <c r="F15" s="214">
        <v>0</v>
      </c>
      <c r="G15" s="214">
        <f t="shared" si="3"/>
        <v>0</v>
      </c>
      <c r="H15" s="214">
        <f t="shared" si="0"/>
        <v>2840</v>
      </c>
      <c r="I15" s="214">
        <f t="shared" si="0"/>
        <v>4425</v>
      </c>
      <c r="J15" s="214">
        <f t="shared" si="1"/>
        <v>7265</v>
      </c>
    </row>
    <row r="16" spans="1:31" ht="30">
      <c r="A16" s="213" t="s">
        <v>144</v>
      </c>
      <c r="B16" s="212">
        <v>742</v>
      </c>
      <c r="C16" s="211">
        <v>1625</v>
      </c>
      <c r="D16" s="211">
        <f t="shared" si="2"/>
        <v>2367</v>
      </c>
      <c r="E16" s="211">
        <v>0</v>
      </c>
      <c r="F16" s="211">
        <v>0</v>
      </c>
      <c r="G16" s="211">
        <f t="shared" si="3"/>
        <v>0</v>
      </c>
      <c r="H16" s="211">
        <f t="shared" si="0"/>
        <v>742</v>
      </c>
      <c r="I16" s="211">
        <f t="shared" si="0"/>
        <v>1625</v>
      </c>
      <c r="J16" s="211">
        <f t="shared" si="1"/>
        <v>2367</v>
      </c>
    </row>
    <row r="17" spans="1:10" ht="30">
      <c r="A17" s="216" t="s">
        <v>145</v>
      </c>
      <c r="B17" s="215">
        <v>3260</v>
      </c>
      <c r="C17" s="214">
        <v>6345</v>
      </c>
      <c r="D17" s="214">
        <f t="shared" si="2"/>
        <v>9605</v>
      </c>
      <c r="E17" s="214">
        <v>0</v>
      </c>
      <c r="F17" s="214">
        <v>0</v>
      </c>
      <c r="G17" s="214">
        <f t="shared" si="3"/>
        <v>0</v>
      </c>
      <c r="H17" s="214">
        <f t="shared" si="0"/>
        <v>3260</v>
      </c>
      <c r="I17" s="214">
        <f t="shared" si="0"/>
        <v>6345</v>
      </c>
      <c r="J17" s="214">
        <f t="shared" si="1"/>
        <v>9605</v>
      </c>
    </row>
    <row r="18" spans="1:10" ht="15">
      <c r="A18" s="213" t="s">
        <v>146</v>
      </c>
      <c r="B18" s="212">
        <v>1</v>
      </c>
      <c r="C18" s="211">
        <v>0</v>
      </c>
      <c r="D18" s="211">
        <f t="shared" si="2"/>
        <v>1</v>
      </c>
      <c r="E18" s="211">
        <v>0</v>
      </c>
      <c r="F18" s="211">
        <v>0</v>
      </c>
      <c r="G18" s="211">
        <f t="shared" si="3"/>
        <v>0</v>
      </c>
      <c r="H18" s="211">
        <f t="shared" si="0"/>
        <v>1</v>
      </c>
      <c r="I18" s="211">
        <f t="shared" si="0"/>
        <v>0</v>
      </c>
      <c r="J18" s="211">
        <f t="shared" si="1"/>
        <v>1</v>
      </c>
    </row>
    <row r="19" spans="1:10" ht="15">
      <c r="A19" s="216" t="s">
        <v>147</v>
      </c>
      <c r="B19" s="215">
        <v>0</v>
      </c>
      <c r="C19" s="214">
        <v>0</v>
      </c>
      <c r="D19" s="214">
        <f t="shared" si="2"/>
        <v>0</v>
      </c>
      <c r="E19" s="214">
        <v>47145</v>
      </c>
      <c r="F19" s="214">
        <v>5651</v>
      </c>
      <c r="G19" s="214">
        <f t="shared" si="3"/>
        <v>52796</v>
      </c>
      <c r="H19" s="214">
        <f t="shared" si="0"/>
        <v>47145</v>
      </c>
      <c r="I19" s="214">
        <f t="shared" si="0"/>
        <v>5651</v>
      </c>
      <c r="J19" s="214">
        <f t="shared" si="1"/>
        <v>52796</v>
      </c>
    </row>
    <row r="20" spans="1:10" ht="15">
      <c r="A20" s="213" t="s">
        <v>148</v>
      </c>
      <c r="B20" s="212">
        <v>783</v>
      </c>
      <c r="C20" s="211">
        <v>806</v>
      </c>
      <c r="D20" s="211">
        <f t="shared" si="2"/>
        <v>1589</v>
      </c>
      <c r="E20" s="211">
        <v>1</v>
      </c>
      <c r="F20" s="211">
        <v>0</v>
      </c>
      <c r="G20" s="211">
        <f t="shared" si="3"/>
        <v>1</v>
      </c>
      <c r="H20" s="211">
        <f t="shared" si="0"/>
        <v>784</v>
      </c>
      <c r="I20" s="211">
        <f t="shared" si="0"/>
        <v>806</v>
      </c>
      <c r="J20" s="211">
        <f t="shared" si="1"/>
        <v>1590</v>
      </c>
    </row>
    <row r="21" spans="1:10" ht="15">
      <c r="A21" s="216" t="s">
        <v>149</v>
      </c>
      <c r="B21" s="215">
        <v>149</v>
      </c>
      <c r="C21" s="214">
        <v>68</v>
      </c>
      <c r="D21" s="214">
        <f t="shared" si="2"/>
        <v>217</v>
      </c>
      <c r="E21" s="214">
        <v>0</v>
      </c>
      <c r="F21" s="214">
        <v>0</v>
      </c>
      <c r="G21" s="214">
        <f t="shared" si="3"/>
        <v>0</v>
      </c>
      <c r="H21" s="214">
        <f t="shared" si="0"/>
        <v>149</v>
      </c>
      <c r="I21" s="214">
        <f t="shared" si="0"/>
        <v>68</v>
      </c>
      <c r="J21" s="214">
        <f t="shared" si="1"/>
        <v>217</v>
      </c>
    </row>
    <row r="22" spans="1:10" ht="15">
      <c r="A22" s="213" t="s">
        <v>150</v>
      </c>
      <c r="B22" s="212">
        <v>0</v>
      </c>
      <c r="C22" s="211">
        <v>0</v>
      </c>
      <c r="D22" s="211">
        <f t="shared" si="2"/>
        <v>0</v>
      </c>
      <c r="E22" s="211">
        <v>9</v>
      </c>
      <c r="F22" s="211">
        <v>2</v>
      </c>
      <c r="G22" s="211">
        <f t="shared" si="3"/>
        <v>11</v>
      </c>
      <c r="H22" s="211">
        <f t="shared" si="0"/>
        <v>9</v>
      </c>
      <c r="I22" s="211">
        <f t="shared" si="0"/>
        <v>2</v>
      </c>
      <c r="J22" s="211">
        <f t="shared" si="1"/>
        <v>11</v>
      </c>
    </row>
    <row r="23" spans="1:10" ht="30">
      <c r="A23" s="216" t="s">
        <v>151</v>
      </c>
      <c r="B23" s="215">
        <v>4</v>
      </c>
      <c r="C23" s="214">
        <v>1</v>
      </c>
      <c r="D23" s="214">
        <f t="shared" si="2"/>
        <v>5</v>
      </c>
      <c r="E23" s="214">
        <v>0</v>
      </c>
      <c r="F23" s="214">
        <v>0</v>
      </c>
      <c r="G23" s="214">
        <f t="shared" si="3"/>
        <v>0</v>
      </c>
      <c r="H23" s="214">
        <f t="shared" si="0"/>
        <v>4</v>
      </c>
      <c r="I23" s="214">
        <f t="shared" si="0"/>
        <v>1</v>
      </c>
      <c r="J23" s="214">
        <f t="shared" si="1"/>
        <v>5</v>
      </c>
    </row>
    <row r="24" spans="1:10" ht="15">
      <c r="A24" s="213" t="s">
        <v>152</v>
      </c>
      <c r="B24" s="212">
        <v>1857</v>
      </c>
      <c r="C24" s="211">
        <v>553</v>
      </c>
      <c r="D24" s="211">
        <f t="shared" si="2"/>
        <v>2410</v>
      </c>
      <c r="E24" s="211">
        <v>0</v>
      </c>
      <c r="F24" s="211">
        <v>0</v>
      </c>
      <c r="G24" s="211">
        <f t="shared" si="3"/>
        <v>0</v>
      </c>
      <c r="H24" s="211">
        <f t="shared" ref="H24:I38" si="4">B24+E24</f>
        <v>1857</v>
      </c>
      <c r="I24" s="211">
        <f t="shared" si="4"/>
        <v>553</v>
      </c>
      <c r="J24" s="211">
        <f t="shared" si="1"/>
        <v>2410</v>
      </c>
    </row>
    <row r="25" spans="1:10" ht="30">
      <c r="A25" s="216" t="s">
        <v>153</v>
      </c>
      <c r="B25" s="215">
        <v>3982</v>
      </c>
      <c r="C25" s="214">
        <v>4269</v>
      </c>
      <c r="D25" s="214">
        <f t="shared" si="2"/>
        <v>8251</v>
      </c>
      <c r="E25" s="214">
        <v>0</v>
      </c>
      <c r="F25" s="214">
        <v>0</v>
      </c>
      <c r="G25" s="214">
        <f t="shared" si="3"/>
        <v>0</v>
      </c>
      <c r="H25" s="214">
        <f t="shared" si="4"/>
        <v>3982</v>
      </c>
      <c r="I25" s="214">
        <f t="shared" si="4"/>
        <v>4269</v>
      </c>
      <c r="J25" s="214">
        <f t="shared" si="1"/>
        <v>8251</v>
      </c>
    </row>
    <row r="26" spans="1:10" ht="15">
      <c r="A26" s="213" t="s">
        <v>154</v>
      </c>
      <c r="B26" s="212">
        <v>0</v>
      </c>
      <c r="C26" s="211">
        <v>0</v>
      </c>
      <c r="D26" s="211">
        <f t="shared" si="2"/>
        <v>0</v>
      </c>
      <c r="E26" s="211">
        <v>66</v>
      </c>
      <c r="F26" s="211">
        <v>19</v>
      </c>
      <c r="G26" s="211">
        <f t="shared" si="3"/>
        <v>85</v>
      </c>
      <c r="H26" s="211">
        <f t="shared" si="4"/>
        <v>66</v>
      </c>
      <c r="I26" s="211">
        <f t="shared" si="4"/>
        <v>19</v>
      </c>
      <c r="J26" s="211">
        <f t="shared" si="1"/>
        <v>85</v>
      </c>
    </row>
    <row r="27" spans="1:10" ht="15">
      <c r="A27" s="216" t="s">
        <v>155</v>
      </c>
      <c r="B27" s="215">
        <v>819</v>
      </c>
      <c r="C27" s="214">
        <v>667</v>
      </c>
      <c r="D27" s="214">
        <f t="shared" si="2"/>
        <v>1486</v>
      </c>
      <c r="E27" s="214">
        <v>0</v>
      </c>
      <c r="F27" s="214">
        <v>0</v>
      </c>
      <c r="G27" s="214">
        <f t="shared" si="3"/>
        <v>0</v>
      </c>
      <c r="H27" s="214">
        <f t="shared" si="4"/>
        <v>819</v>
      </c>
      <c r="I27" s="214">
        <f t="shared" si="4"/>
        <v>667</v>
      </c>
      <c r="J27" s="214">
        <f t="shared" si="1"/>
        <v>1486</v>
      </c>
    </row>
    <row r="28" spans="1:10" ht="15">
      <c r="A28" s="213" t="s">
        <v>156</v>
      </c>
      <c r="B28" s="212">
        <v>76</v>
      </c>
      <c r="C28" s="211">
        <v>19</v>
      </c>
      <c r="D28" s="211">
        <f t="shared" si="2"/>
        <v>95</v>
      </c>
      <c r="E28" s="211">
        <v>0</v>
      </c>
      <c r="F28" s="211">
        <v>0</v>
      </c>
      <c r="G28" s="211">
        <f t="shared" si="3"/>
        <v>0</v>
      </c>
      <c r="H28" s="211">
        <f t="shared" si="4"/>
        <v>76</v>
      </c>
      <c r="I28" s="211">
        <f t="shared" si="4"/>
        <v>19</v>
      </c>
      <c r="J28" s="211">
        <f t="shared" si="1"/>
        <v>95</v>
      </c>
    </row>
    <row r="29" spans="1:10" ht="15">
      <c r="A29" s="216" t="s">
        <v>157</v>
      </c>
      <c r="B29" s="215">
        <v>0</v>
      </c>
      <c r="C29" s="214">
        <v>0</v>
      </c>
      <c r="D29" s="214">
        <f t="shared" si="2"/>
        <v>0</v>
      </c>
      <c r="E29" s="214">
        <v>136</v>
      </c>
      <c r="F29" s="214">
        <v>154</v>
      </c>
      <c r="G29" s="214">
        <f t="shared" si="3"/>
        <v>290</v>
      </c>
      <c r="H29" s="214">
        <f t="shared" si="4"/>
        <v>136</v>
      </c>
      <c r="I29" s="214">
        <f t="shared" si="4"/>
        <v>154</v>
      </c>
      <c r="J29" s="214">
        <f t="shared" si="1"/>
        <v>290</v>
      </c>
    </row>
    <row r="30" spans="1:10" ht="15">
      <c r="A30" s="213" t="s">
        <v>158</v>
      </c>
      <c r="B30" s="212">
        <v>41</v>
      </c>
      <c r="C30" s="211">
        <v>28</v>
      </c>
      <c r="D30" s="211">
        <f t="shared" si="2"/>
        <v>69</v>
      </c>
      <c r="E30" s="211">
        <v>42</v>
      </c>
      <c r="F30" s="211">
        <v>0</v>
      </c>
      <c r="G30" s="211">
        <f t="shared" si="3"/>
        <v>42</v>
      </c>
      <c r="H30" s="211">
        <f t="shared" si="4"/>
        <v>83</v>
      </c>
      <c r="I30" s="211">
        <f t="shared" si="4"/>
        <v>28</v>
      </c>
      <c r="J30" s="211">
        <f t="shared" si="1"/>
        <v>111</v>
      </c>
    </row>
    <row r="31" spans="1:10" ht="15">
      <c r="A31" s="216" t="s">
        <v>131</v>
      </c>
      <c r="B31" s="215">
        <v>0</v>
      </c>
      <c r="C31" s="214">
        <v>0</v>
      </c>
      <c r="D31" s="214">
        <f t="shared" si="2"/>
        <v>0</v>
      </c>
      <c r="E31" s="214">
        <v>1</v>
      </c>
      <c r="F31" s="214">
        <v>0</v>
      </c>
      <c r="G31" s="214">
        <f t="shared" si="3"/>
        <v>1</v>
      </c>
      <c r="H31" s="214">
        <f t="shared" si="4"/>
        <v>1</v>
      </c>
      <c r="I31" s="214">
        <f t="shared" si="4"/>
        <v>0</v>
      </c>
      <c r="J31" s="214">
        <f t="shared" si="1"/>
        <v>1</v>
      </c>
    </row>
    <row r="32" spans="1:10" ht="15">
      <c r="A32" s="213" t="s">
        <v>132</v>
      </c>
      <c r="B32" s="212">
        <v>1</v>
      </c>
      <c r="C32" s="211">
        <v>0</v>
      </c>
      <c r="D32" s="211">
        <f t="shared" si="2"/>
        <v>1</v>
      </c>
      <c r="E32" s="211">
        <v>0</v>
      </c>
      <c r="F32" s="211">
        <v>0</v>
      </c>
      <c r="G32" s="211">
        <f t="shared" si="3"/>
        <v>0</v>
      </c>
      <c r="H32" s="211">
        <f t="shared" si="4"/>
        <v>1</v>
      </c>
      <c r="I32" s="211">
        <f t="shared" si="4"/>
        <v>0</v>
      </c>
      <c r="J32" s="211">
        <f t="shared" si="1"/>
        <v>1</v>
      </c>
    </row>
    <row r="33" spans="1:10" ht="15">
      <c r="A33" s="216" t="s">
        <v>160</v>
      </c>
      <c r="B33" s="215">
        <v>0</v>
      </c>
      <c r="C33" s="214">
        <v>0</v>
      </c>
      <c r="D33" s="214">
        <f t="shared" si="2"/>
        <v>0</v>
      </c>
      <c r="E33" s="214">
        <v>0</v>
      </c>
      <c r="F33" s="214">
        <v>0</v>
      </c>
      <c r="G33" s="214">
        <f t="shared" si="3"/>
        <v>0</v>
      </c>
      <c r="H33" s="214">
        <f t="shared" si="4"/>
        <v>0</v>
      </c>
      <c r="I33" s="214">
        <f t="shared" si="4"/>
        <v>0</v>
      </c>
      <c r="J33" s="214">
        <f t="shared" si="1"/>
        <v>0</v>
      </c>
    </row>
    <row r="34" spans="1:10" ht="15">
      <c r="A34" s="213" t="s">
        <v>159</v>
      </c>
      <c r="B34" s="212">
        <v>14</v>
      </c>
      <c r="C34" s="211">
        <v>2</v>
      </c>
      <c r="D34" s="211">
        <f t="shared" si="2"/>
        <v>16</v>
      </c>
      <c r="E34" s="211">
        <v>3</v>
      </c>
      <c r="F34" s="211">
        <v>3</v>
      </c>
      <c r="G34" s="211">
        <f t="shared" si="3"/>
        <v>6</v>
      </c>
      <c r="H34" s="211">
        <f t="shared" si="4"/>
        <v>17</v>
      </c>
      <c r="I34" s="211">
        <f t="shared" si="4"/>
        <v>5</v>
      </c>
      <c r="J34" s="211">
        <f t="shared" si="1"/>
        <v>22</v>
      </c>
    </row>
    <row r="35" spans="1:10" ht="15">
      <c r="A35" s="216" t="s">
        <v>138</v>
      </c>
      <c r="B35" s="215">
        <v>0</v>
      </c>
      <c r="C35" s="214">
        <v>0</v>
      </c>
      <c r="D35" s="214">
        <f t="shared" si="2"/>
        <v>0</v>
      </c>
      <c r="E35" s="214">
        <v>0</v>
      </c>
      <c r="F35" s="214">
        <v>0</v>
      </c>
      <c r="G35" s="214">
        <f t="shared" si="3"/>
        <v>0</v>
      </c>
      <c r="H35" s="214">
        <f t="shared" si="4"/>
        <v>0</v>
      </c>
      <c r="I35" s="214">
        <f t="shared" si="4"/>
        <v>0</v>
      </c>
      <c r="J35" s="214">
        <f t="shared" si="1"/>
        <v>0</v>
      </c>
    </row>
    <row r="36" spans="1:10" ht="15">
      <c r="A36" s="213" t="s">
        <v>182</v>
      </c>
      <c r="B36" s="212">
        <v>0</v>
      </c>
      <c r="C36" s="211">
        <v>0</v>
      </c>
      <c r="D36" s="211">
        <f t="shared" si="2"/>
        <v>0</v>
      </c>
      <c r="E36" s="211">
        <v>0</v>
      </c>
      <c r="F36" s="211">
        <v>0</v>
      </c>
      <c r="G36" s="211">
        <f t="shared" si="3"/>
        <v>0</v>
      </c>
      <c r="H36" s="211">
        <f t="shared" si="4"/>
        <v>0</v>
      </c>
      <c r="I36" s="211">
        <f t="shared" si="4"/>
        <v>0</v>
      </c>
      <c r="J36" s="211">
        <f t="shared" si="1"/>
        <v>0</v>
      </c>
    </row>
    <row r="37" spans="1:10" ht="30">
      <c r="A37" s="216" t="s">
        <v>183</v>
      </c>
      <c r="B37" s="215">
        <v>0</v>
      </c>
      <c r="C37" s="214">
        <v>1</v>
      </c>
      <c r="D37" s="214">
        <f t="shared" si="2"/>
        <v>1</v>
      </c>
      <c r="E37" s="214">
        <v>0</v>
      </c>
      <c r="F37" s="214">
        <v>0</v>
      </c>
      <c r="G37" s="214">
        <f t="shared" si="3"/>
        <v>0</v>
      </c>
      <c r="H37" s="214">
        <f t="shared" si="4"/>
        <v>0</v>
      </c>
      <c r="I37" s="214">
        <f t="shared" si="4"/>
        <v>1</v>
      </c>
      <c r="J37" s="214">
        <f t="shared" si="1"/>
        <v>1</v>
      </c>
    </row>
    <row r="38" spans="1:10" ht="15">
      <c r="A38" s="213" t="s">
        <v>3</v>
      </c>
      <c r="B38" s="212">
        <v>0</v>
      </c>
      <c r="C38" s="211">
        <v>0</v>
      </c>
      <c r="D38" s="211">
        <f t="shared" si="2"/>
        <v>0</v>
      </c>
      <c r="E38" s="211">
        <v>34544</v>
      </c>
      <c r="F38" s="211">
        <v>1039</v>
      </c>
      <c r="G38" s="211">
        <f t="shared" si="3"/>
        <v>35583</v>
      </c>
      <c r="H38" s="211">
        <f t="shared" si="4"/>
        <v>34544</v>
      </c>
      <c r="I38" s="211">
        <f t="shared" si="4"/>
        <v>1039</v>
      </c>
      <c r="J38" s="211">
        <f t="shared" si="1"/>
        <v>35583</v>
      </c>
    </row>
    <row r="39" spans="1:10" ht="15">
      <c r="A39" s="42" t="s">
        <v>2</v>
      </c>
      <c r="B39" s="42">
        <f t="shared" ref="B39:I39" si="5">SUM(B8:B38)</f>
        <v>38736</v>
      </c>
      <c r="C39" s="42">
        <f t="shared" si="5"/>
        <v>41279</v>
      </c>
      <c r="D39" s="42">
        <f t="shared" si="5"/>
        <v>80015</v>
      </c>
      <c r="E39" s="42">
        <f t="shared" si="5"/>
        <v>82464</v>
      </c>
      <c r="F39" s="42">
        <f t="shared" si="5"/>
        <v>7135</v>
      </c>
      <c r="G39" s="42">
        <f t="shared" si="5"/>
        <v>89599</v>
      </c>
      <c r="H39" s="42">
        <f t="shared" si="5"/>
        <v>121200</v>
      </c>
      <c r="I39" s="42">
        <f t="shared" si="5"/>
        <v>48414</v>
      </c>
      <c r="J39" s="42">
        <f>SUM(J8:J38)</f>
        <v>169614</v>
      </c>
    </row>
    <row r="40" spans="1:10" ht="16.8">
      <c r="A40" s="210" t="s">
        <v>40</v>
      </c>
      <c r="B40" s="201"/>
      <c r="C40" s="201"/>
      <c r="D40" s="201"/>
      <c r="E40" s="201"/>
      <c r="F40" s="201"/>
      <c r="G40" s="201"/>
      <c r="H40" s="201"/>
      <c r="I40" s="201"/>
      <c r="J40" s="200"/>
    </row>
    <row r="41" spans="1:10" ht="16.8">
      <c r="A41" s="209" t="s">
        <v>39</v>
      </c>
      <c r="B41" s="199"/>
      <c r="C41" s="199"/>
      <c r="D41" s="199"/>
      <c r="E41" s="199"/>
      <c r="F41" s="199"/>
      <c r="G41" s="199"/>
      <c r="H41" s="199"/>
      <c r="I41" s="199"/>
      <c r="J41" s="199"/>
    </row>
    <row r="42" spans="1:10" s="207" customFormat="1" ht="17.399999999999999" customHeight="1">
      <c r="A42" s="198" t="s">
        <v>161</v>
      </c>
      <c r="B42" s="208"/>
      <c r="C42" s="208"/>
      <c r="D42" s="208"/>
      <c r="E42" s="208"/>
      <c r="F42" s="208"/>
      <c r="G42" s="208"/>
      <c r="H42" s="208"/>
      <c r="I42" s="208"/>
      <c r="J42" s="208"/>
    </row>
    <row r="43" spans="1:10">
      <c r="A43" s="222" t="s">
        <v>281</v>
      </c>
    </row>
  </sheetData>
  <mergeCells count="6">
    <mergeCell ref="A1:B2"/>
    <mergeCell ref="B6:D6"/>
    <mergeCell ref="E6:G6"/>
    <mergeCell ref="H6:J6"/>
    <mergeCell ref="A6:A7"/>
    <mergeCell ref="A4:J4"/>
  </mergeCells>
  <pageMargins left="0.7" right="0.7" top="0.75" bottom="0.75" header="0.3" footer="0.3"/>
  <pageSetup paperSize="9" scale="38"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E832-73A8-4AE4-BBD1-3BC09AFDBEB8}">
  <sheetPr>
    <tabColor rgb="FF002060"/>
  </sheetPr>
  <dimension ref="A1:AE43"/>
  <sheetViews>
    <sheetView showGridLines="0" view="pageBreakPreview" zoomScale="80" zoomScaleNormal="90" zoomScaleSheetLayoutView="80" workbookViewId="0">
      <selection activeCell="H8" sqref="H8"/>
    </sheetView>
  </sheetViews>
  <sheetFormatPr defaultColWidth="8.6640625" defaultRowHeight="14.4"/>
  <cols>
    <col min="1" max="1" width="44.44140625" style="240" customWidth="1"/>
    <col min="2" max="3" width="14.6640625" style="240" customWidth="1"/>
    <col min="4" max="4" width="16.6640625" style="240" customWidth="1"/>
    <col min="5" max="5" width="45.33203125" style="240" customWidth="1"/>
    <col min="6" max="6" width="9.44140625" style="240" bestFit="1" customWidth="1"/>
    <col min="7" max="16384" width="8.6640625" style="240"/>
  </cols>
  <sheetData>
    <row r="1" spans="1:31">
      <c r="A1" s="238" t="s">
        <v>279</v>
      </c>
      <c r="B1" s="239"/>
      <c r="C1" s="239"/>
    </row>
    <row r="2" spans="1:31" s="241" customFormat="1">
      <c r="A2" s="239"/>
      <c r="B2" s="239"/>
      <c r="C2" s="239"/>
      <c r="K2" s="240"/>
      <c r="L2" s="240"/>
      <c r="M2" s="240"/>
      <c r="N2" s="240"/>
      <c r="O2" s="240"/>
      <c r="P2" s="240"/>
      <c r="Q2" s="240"/>
      <c r="R2" s="240"/>
      <c r="S2" s="240"/>
      <c r="T2" s="240"/>
      <c r="U2" s="240"/>
      <c r="V2" s="240"/>
      <c r="W2" s="240"/>
      <c r="X2" s="240"/>
      <c r="Y2" s="240"/>
      <c r="Z2" s="240"/>
      <c r="AA2" s="240"/>
      <c r="AB2" s="240"/>
      <c r="AC2" s="240"/>
      <c r="AD2" s="240"/>
      <c r="AE2" s="240"/>
    </row>
    <row r="3" spans="1:31" s="241" customFormat="1">
      <c r="A3" s="242"/>
      <c r="B3" s="242"/>
      <c r="C3" s="242"/>
      <c r="K3" s="240"/>
      <c r="L3" s="240"/>
      <c r="M3" s="240"/>
      <c r="N3" s="240"/>
      <c r="O3" s="240"/>
      <c r="P3" s="240"/>
      <c r="Q3" s="240"/>
      <c r="R3" s="240"/>
      <c r="S3" s="240"/>
      <c r="T3" s="240"/>
      <c r="U3" s="240"/>
      <c r="V3" s="240"/>
      <c r="W3" s="240"/>
      <c r="X3" s="240"/>
      <c r="Y3" s="240"/>
      <c r="Z3" s="240"/>
      <c r="AA3" s="240"/>
      <c r="AB3" s="240"/>
      <c r="AC3" s="240"/>
      <c r="AD3" s="240"/>
      <c r="AE3" s="240"/>
    </row>
    <row r="4" spans="1:31" ht="15">
      <c r="A4" s="407" t="s">
        <v>30</v>
      </c>
      <c r="B4" s="407"/>
      <c r="C4" s="407"/>
      <c r="D4" s="407"/>
      <c r="E4" s="265"/>
    </row>
    <row r="5" spans="1:31" ht="15">
      <c r="A5" s="243" t="s">
        <v>188</v>
      </c>
      <c r="B5" s="368" t="s">
        <v>128</v>
      </c>
      <c r="C5" s="369"/>
      <c r="D5" s="370"/>
    </row>
    <row r="6" spans="1:31" ht="40.5" customHeight="1">
      <c r="A6" s="52" t="s">
        <v>57</v>
      </c>
      <c r="B6" s="52" t="s">
        <v>27</v>
      </c>
      <c r="C6" s="52" t="s">
        <v>28</v>
      </c>
      <c r="D6" s="52" t="s">
        <v>2</v>
      </c>
    </row>
    <row r="7" spans="1:31" ht="21.75" customHeight="1">
      <c r="A7" s="261" t="s">
        <v>58</v>
      </c>
      <c r="B7" s="246">
        <v>1298</v>
      </c>
      <c r="C7" s="246">
        <v>1142</v>
      </c>
      <c r="D7" s="246">
        <f t="shared" ref="D7:D15" si="0">B7+C7</f>
        <v>2440</v>
      </c>
      <c r="F7" s="266"/>
    </row>
    <row r="8" spans="1:31" ht="21.75" customHeight="1">
      <c r="A8" s="262" t="s">
        <v>59</v>
      </c>
      <c r="B8" s="257">
        <v>1791238</v>
      </c>
      <c r="C8" s="257">
        <v>120</v>
      </c>
      <c r="D8" s="257">
        <f t="shared" si="0"/>
        <v>1791358</v>
      </c>
      <c r="F8" s="266"/>
    </row>
    <row r="9" spans="1:31" ht="21.75" customHeight="1">
      <c r="A9" s="261" t="s">
        <v>60</v>
      </c>
      <c r="B9" s="246">
        <v>787884</v>
      </c>
      <c r="C9" s="246">
        <v>1015884</v>
      </c>
      <c r="D9" s="246">
        <f t="shared" si="0"/>
        <v>1803768</v>
      </c>
      <c r="F9" s="266"/>
      <c r="H9" s="266"/>
    </row>
    <row r="10" spans="1:31" ht="21.75" customHeight="1">
      <c r="A10" s="262" t="s">
        <v>61</v>
      </c>
      <c r="B10" s="257">
        <v>58152</v>
      </c>
      <c r="C10" s="257">
        <v>3200</v>
      </c>
      <c r="D10" s="257">
        <f t="shared" si="0"/>
        <v>61352</v>
      </c>
      <c r="F10" s="266"/>
    </row>
    <row r="11" spans="1:31" ht="21.75" customHeight="1">
      <c r="A11" s="261" t="s">
        <v>115</v>
      </c>
      <c r="B11" s="246">
        <v>22494</v>
      </c>
      <c r="C11" s="246">
        <v>12</v>
      </c>
      <c r="D11" s="246">
        <f t="shared" si="0"/>
        <v>22506</v>
      </c>
      <c r="F11" s="266"/>
    </row>
    <row r="12" spans="1:31" ht="21.75" customHeight="1">
      <c r="A12" s="262" t="s">
        <v>62</v>
      </c>
      <c r="B12" s="257">
        <v>2095</v>
      </c>
      <c r="C12" s="257">
        <v>0</v>
      </c>
      <c r="D12" s="257">
        <f t="shared" si="0"/>
        <v>2095</v>
      </c>
      <c r="F12" s="266"/>
    </row>
    <row r="13" spans="1:31" ht="21.75" customHeight="1">
      <c r="A13" s="261" t="s">
        <v>63</v>
      </c>
      <c r="B13" s="246">
        <v>501</v>
      </c>
      <c r="C13" s="246">
        <v>661</v>
      </c>
      <c r="D13" s="246">
        <f t="shared" si="0"/>
        <v>1162</v>
      </c>
      <c r="F13" s="266"/>
    </row>
    <row r="14" spans="1:31" ht="21.75" customHeight="1">
      <c r="A14" s="262" t="s">
        <v>116</v>
      </c>
      <c r="B14" s="257">
        <v>525</v>
      </c>
      <c r="C14" s="257">
        <v>1112</v>
      </c>
      <c r="D14" s="257">
        <f t="shared" si="0"/>
        <v>1637</v>
      </c>
      <c r="F14" s="266"/>
    </row>
    <row r="15" spans="1:31" ht="19.2" customHeight="1">
      <c r="A15" s="261" t="s">
        <v>64</v>
      </c>
      <c r="B15" s="246">
        <v>25</v>
      </c>
      <c r="C15" s="246">
        <v>4586</v>
      </c>
      <c r="D15" s="246">
        <f t="shared" si="0"/>
        <v>4611</v>
      </c>
      <c r="F15" s="266"/>
    </row>
    <row r="16" spans="1:31" ht="19.5" customHeight="1">
      <c r="A16" s="142" t="s">
        <v>2</v>
      </c>
      <c r="B16" s="40">
        <f>SUM(B7:B15)</f>
        <v>2664212</v>
      </c>
      <c r="C16" s="40">
        <f>SUM(C7:C15)</f>
        <v>1026717</v>
      </c>
      <c r="D16" s="40">
        <f>SUM(D7:D15)</f>
        <v>3690929</v>
      </c>
      <c r="F16" s="266"/>
    </row>
    <row r="17" spans="1:4" ht="16.8">
      <c r="A17" s="250" t="s">
        <v>127</v>
      </c>
      <c r="B17" s="267"/>
      <c r="C17" s="251"/>
      <c r="D17" s="251"/>
    </row>
    <row r="18" spans="1:4">
      <c r="A18" s="268"/>
      <c r="B18" s="254"/>
      <c r="C18" s="254"/>
      <c r="D18" s="254"/>
    </row>
    <row r="29" spans="1:4">
      <c r="B29" s="254"/>
      <c r="C29" s="254"/>
      <c r="D29" s="254"/>
    </row>
    <row r="30" spans="1:4">
      <c r="B30" s="254"/>
      <c r="C30" s="254"/>
      <c r="D30" s="254"/>
    </row>
    <row r="31" spans="1:4">
      <c r="B31" s="254"/>
      <c r="C31" s="254"/>
      <c r="D31" s="254"/>
    </row>
    <row r="32" spans="1:4">
      <c r="B32" s="254"/>
      <c r="C32" s="254"/>
      <c r="D32" s="254"/>
    </row>
    <row r="33" spans="2:4">
      <c r="B33" s="254"/>
      <c r="C33" s="254"/>
      <c r="D33" s="254"/>
    </row>
    <row r="34" spans="2:4">
      <c r="B34" s="254"/>
      <c r="C34" s="254"/>
      <c r="D34" s="254"/>
    </row>
    <row r="35" spans="2:4">
      <c r="B35" s="254"/>
      <c r="C35" s="254"/>
      <c r="D35" s="254"/>
    </row>
    <row r="36" spans="2:4">
      <c r="B36" s="254"/>
      <c r="C36" s="254"/>
      <c r="D36" s="254"/>
    </row>
    <row r="37" spans="2:4">
      <c r="B37" s="254"/>
      <c r="C37" s="254"/>
      <c r="D37" s="254"/>
    </row>
    <row r="38" spans="2:4">
      <c r="B38" s="254"/>
      <c r="C38" s="254"/>
      <c r="D38" s="254"/>
    </row>
    <row r="39" spans="2:4">
      <c r="B39" s="254"/>
      <c r="C39" s="254"/>
      <c r="D39" s="254"/>
    </row>
    <row r="40" spans="2:4">
      <c r="B40" s="254"/>
      <c r="C40" s="254"/>
      <c r="D40" s="254"/>
    </row>
    <row r="41" spans="2:4">
      <c r="B41" s="254"/>
      <c r="C41" s="254"/>
      <c r="D41" s="254"/>
    </row>
    <row r="42" spans="2:4">
      <c r="B42" s="254"/>
      <c r="C42" s="254"/>
      <c r="D42" s="254"/>
    </row>
    <row r="43" spans="2:4">
      <c r="B43" s="254"/>
      <c r="C43" s="254"/>
      <c r="D43" s="254"/>
    </row>
  </sheetData>
  <mergeCells count="2">
    <mergeCell ref="A4:D4"/>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9223-2B75-4518-94B5-D55EA8D4CCE2}">
  <sheetPr>
    <tabColor rgb="FF002060"/>
  </sheetPr>
  <dimension ref="A1:D18"/>
  <sheetViews>
    <sheetView showGridLines="0" view="pageBreakPreview" zoomScale="85" zoomScaleNormal="40" zoomScaleSheetLayoutView="85" workbookViewId="0">
      <selection activeCell="F16" sqref="F16"/>
    </sheetView>
  </sheetViews>
  <sheetFormatPr defaultColWidth="9" defaultRowHeight="20.399999999999999"/>
  <cols>
    <col min="1" max="1" width="84.44140625" style="272" customWidth="1"/>
    <col min="2" max="2" width="23.6640625" style="272" customWidth="1"/>
    <col min="3" max="3" width="20.6640625" style="272" customWidth="1"/>
    <col min="4" max="4" width="24" style="272" customWidth="1"/>
    <col min="5" max="16384" width="9" style="272"/>
  </cols>
  <sheetData>
    <row r="1" spans="1:4">
      <c r="A1" s="363" t="s">
        <v>279</v>
      </c>
      <c r="B1" s="271"/>
      <c r="C1" s="271"/>
    </row>
    <row r="2" spans="1:4" ht="24.75" customHeight="1">
      <c r="A2" s="363"/>
      <c r="B2" s="271"/>
      <c r="C2" s="271"/>
    </row>
    <row r="3" spans="1:4" s="273" customFormat="1">
      <c r="A3" s="364" t="s">
        <v>29</v>
      </c>
      <c r="B3" s="364"/>
      <c r="C3" s="364"/>
      <c r="D3" s="364"/>
    </row>
    <row r="4" spans="1:4" s="273" customFormat="1">
      <c r="A4" s="274" t="s">
        <v>181</v>
      </c>
      <c r="B4" s="365"/>
      <c r="C4" s="366"/>
      <c r="D4" s="366"/>
    </row>
    <row r="5" spans="1:4">
      <c r="A5" s="142" t="s">
        <v>31</v>
      </c>
      <c r="B5" s="52" t="s">
        <v>27</v>
      </c>
      <c r="C5" s="52" t="s">
        <v>28</v>
      </c>
      <c r="D5" s="52" t="s">
        <v>2</v>
      </c>
    </row>
    <row r="6" spans="1:4" ht="36" customHeight="1">
      <c r="A6" s="275" t="s">
        <v>271</v>
      </c>
      <c r="B6" s="276">
        <f t="shared" ref="B6:D6" si="0">B7+B8</f>
        <v>12540866</v>
      </c>
      <c r="C6" s="276">
        <f t="shared" si="0"/>
        <v>2914202</v>
      </c>
      <c r="D6" s="276">
        <f t="shared" si="0"/>
        <v>15455068</v>
      </c>
    </row>
    <row r="7" spans="1:4" ht="36" customHeight="1">
      <c r="A7" s="277" t="s">
        <v>272</v>
      </c>
      <c r="B7" s="278">
        <v>2338735</v>
      </c>
      <c r="C7" s="278">
        <v>1518362</v>
      </c>
      <c r="D7" s="278">
        <f>SUM(B7:C7)</f>
        <v>3857097</v>
      </c>
    </row>
    <row r="8" spans="1:4" ht="36" customHeight="1">
      <c r="A8" s="275" t="s">
        <v>273</v>
      </c>
      <c r="B8" s="276">
        <v>10202131</v>
      </c>
      <c r="C8" s="276">
        <v>1395840</v>
      </c>
      <c r="D8" s="276">
        <f>SUM(B8:C8)</f>
        <v>11597971</v>
      </c>
    </row>
    <row r="9" spans="1:4" ht="26.4">
      <c r="A9" s="279" t="s">
        <v>32</v>
      </c>
      <c r="B9" s="280"/>
      <c r="C9" s="281"/>
      <c r="D9" s="282"/>
    </row>
    <row r="10" spans="1:4" ht="26.4">
      <c r="A10" s="283" t="s">
        <v>33</v>
      </c>
      <c r="B10" s="284"/>
      <c r="C10" s="284"/>
      <c r="D10" s="284"/>
    </row>
    <row r="11" spans="1:4" ht="26.4">
      <c r="A11" s="285" t="s">
        <v>34</v>
      </c>
      <c r="B11" s="284"/>
      <c r="C11" s="284"/>
      <c r="D11" s="284"/>
    </row>
    <row r="12" spans="1:4">
      <c r="A12" s="221" t="s">
        <v>275</v>
      </c>
    </row>
    <row r="16" spans="1:4">
      <c r="B16" s="286"/>
      <c r="C16" s="286"/>
      <c r="D16" s="286"/>
    </row>
    <row r="17" spans="2:4">
      <c r="B17" s="286"/>
      <c r="C17" s="286"/>
      <c r="D17" s="286"/>
    </row>
    <row r="18" spans="2:4">
      <c r="B18" s="286"/>
      <c r="C18" s="286"/>
      <c r="D18" s="286"/>
    </row>
  </sheetData>
  <mergeCells count="3">
    <mergeCell ref="A1:A2"/>
    <mergeCell ref="A3:D3"/>
    <mergeCell ref="B4:D4"/>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AA19-1A3D-41F9-B56C-D2735F7B678D}">
  <sheetPr>
    <tabColor rgb="FF002060"/>
  </sheetPr>
  <dimension ref="A1:AE18"/>
  <sheetViews>
    <sheetView showGridLines="0" view="pageBreakPreview" zoomScale="70" zoomScaleNormal="70" zoomScaleSheetLayoutView="70" workbookViewId="0">
      <selection activeCell="F16" sqref="F16"/>
    </sheetView>
  </sheetViews>
  <sheetFormatPr defaultColWidth="8.6640625" defaultRowHeight="14.4"/>
  <cols>
    <col min="1" max="1" width="47.21875" style="289" customWidth="1"/>
    <col min="2" max="10" width="16.33203125" style="289" customWidth="1"/>
    <col min="11" max="16384" width="8.6640625" style="289"/>
  </cols>
  <sheetData>
    <row r="1" spans="1:31" ht="24.6" customHeight="1">
      <c r="A1" s="287" t="str">
        <f>'1'!$A$1</f>
        <v>Administrative registers , Labor market 2023 Second quarter</v>
      </c>
      <c r="B1" s="288"/>
      <c r="C1" s="288"/>
    </row>
    <row r="2" spans="1:31" s="290" customFormat="1" ht="14.25" customHeight="1">
      <c r="A2" s="288"/>
      <c r="B2" s="288"/>
      <c r="C2" s="288"/>
      <c r="K2" s="289"/>
      <c r="L2" s="289"/>
      <c r="M2" s="289"/>
      <c r="N2" s="289"/>
      <c r="O2" s="289"/>
      <c r="P2" s="289"/>
      <c r="Q2" s="289"/>
      <c r="R2" s="289"/>
      <c r="S2" s="289"/>
      <c r="T2" s="289"/>
      <c r="U2" s="289"/>
      <c r="V2" s="289"/>
      <c r="W2" s="289"/>
      <c r="X2" s="289"/>
      <c r="Y2" s="289"/>
      <c r="Z2" s="289"/>
      <c r="AA2" s="289"/>
      <c r="AB2" s="289"/>
      <c r="AC2" s="289"/>
      <c r="AD2" s="289"/>
      <c r="AE2" s="289"/>
    </row>
    <row r="3" spans="1:31" ht="21" customHeight="1">
      <c r="A3" s="367" t="s">
        <v>265</v>
      </c>
      <c r="B3" s="367"/>
      <c r="C3" s="367"/>
      <c r="D3" s="367"/>
      <c r="E3" s="367"/>
      <c r="F3" s="367"/>
      <c r="G3" s="367"/>
      <c r="H3" s="367"/>
      <c r="I3" s="367"/>
      <c r="J3" s="367"/>
    </row>
    <row r="4" spans="1:31" ht="15">
      <c r="A4" s="291" t="s">
        <v>180</v>
      </c>
      <c r="B4" s="368" t="s">
        <v>129</v>
      </c>
      <c r="C4" s="369"/>
      <c r="D4" s="369"/>
      <c r="E4" s="369"/>
      <c r="F4" s="369"/>
      <c r="G4" s="369"/>
      <c r="H4" s="369"/>
      <c r="I4" s="369"/>
      <c r="J4" s="370"/>
    </row>
    <row r="5" spans="1:31" ht="15">
      <c r="A5" s="371" t="s">
        <v>35</v>
      </c>
      <c r="B5" s="371" t="s">
        <v>0</v>
      </c>
      <c r="C5" s="371"/>
      <c r="D5" s="371"/>
      <c r="E5" s="371" t="s">
        <v>1</v>
      </c>
      <c r="F5" s="371"/>
      <c r="G5" s="371"/>
      <c r="H5" s="371" t="s">
        <v>2</v>
      </c>
      <c r="I5" s="371"/>
      <c r="J5" s="371"/>
    </row>
    <row r="6" spans="1:31" ht="15">
      <c r="A6" s="371"/>
      <c r="B6" s="52" t="s">
        <v>27</v>
      </c>
      <c r="C6" s="52" t="s">
        <v>28</v>
      </c>
      <c r="D6" s="52" t="s">
        <v>2</v>
      </c>
      <c r="E6" s="52" t="s">
        <v>27</v>
      </c>
      <c r="F6" s="52" t="s">
        <v>28</v>
      </c>
      <c r="G6" s="52" t="s">
        <v>2</v>
      </c>
      <c r="H6" s="52" t="s">
        <v>27</v>
      </c>
      <c r="I6" s="52" t="s">
        <v>28</v>
      </c>
      <c r="J6" s="52" t="s">
        <v>2</v>
      </c>
    </row>
    <row r="7" spans="1:31" ht="15">
      <c r="A7" s="292" t="s">
        <v>68</v>
      </c>
      <c r="B7" s="276">
        <v>718331</v>
      </c>
      <c r="C7" s="276">
        <v>507562</v>
      </c>
      <c r="D7" s="276">
        <f>B7+C7</f>
        <v>1225893</v>
      </c>
      <c r="E7" s="276">
        <v>22735</v>
      </c>
      <c r="F7" s="276">
        <v>20425</v>
      </c>
      <c r="G7" s="276">
        <f>E7+F7</f>
        <v>43160</v>
      </c>
      <c r="H7" s="276">
        <f>B7+E7</f>
        <v>741066</v>
      </c>
      <c r="I7" s="276">
        <f>C7+F7</f>
        <v>527987</v>
      </c>
      <c r="J7" s="276">
        <f>H7+I7</f>
        <v>1269053</v>
      </c>
    </row>
    <row r="8" spans="1:31" ht="15">
      <c r="A8" s="293" t="s">
        <v>67</v>
      </c>
      <c r="B8" s="278">
        <v>1620404</v>
      </c>
      <c r="C8" s="278">
        <v>1010800</v>
      </c>
      <c r="D8" s="278">
        <f>SUM(B8:C8)</f>
        <v>2631204</v>
      </c>
      <c r="E8" s="278">
        <v>7515184</v>
      </c>
      <c r="F8" s="278">
        <v>348698</v>
      </c>
      <c r="G8" s="278">
        <f>SUM(E8:F8)</f>
        <v>7863882</v>
      </c>
      <c r="H8" s="278">
        <f>B8+E8</f>
        <v>9135588</v>
      </c>
      <c r="I8" s="278">
        <f>C8+F8</f>
        <v>1359498</v>
      </c>
      <c r="J8" s="294">
        <f>D8+G8</f>
        <v>10495086</v>
      </c>
    </row>
    <row r="9" spans="1:31" ht="15">
      <c r="A9" s="292" t="s">
        <v>66</v>
      </c>
      <c r="B9" s="276">
        <f t="shared" ref="B9:J9" si="0">SUM(B7:B8)</f>
        <v>2338735</v>
      </c>
      <c r="C9" s="276">
        <f t="shared" si="0"/>
        <v>1518362</v>
      </c>
      <c r="D9" s="276">
        <f t="shared" si="0"/>
        <v>3857097</v>
      </c>
      <c r="E9" s="276">
        <f t="shared" si="0"/>
        <v>7537919</v>
      </c>
      <c r="F9" s="276">
        <f t="shared" si="0"/>
        <v>369123</v>
      </c>
      <c r="G9" s="276">
        <f t="shared" si="0"/>
        <v>7907042</v>
      </c>
      <c r="H9" s="276">
        <f t="shared" si="0"/>
        <v>9876654</v>
      </c>
      <c r="I9" s="276">
        <f t="shared" si="0"/>
        <v>1887485</v>
      </c>
      <c r="J9" s="276">
        <f t="shared" si="0"/>
        <v>11764139</v>
      </c>
    </row>
    <row r="10" spans="1:31" ht="15">
      <c r="A10" s="295" t="s">
        <v>46</v>
      </c>
      <c r="B10" s="278">
        <v>0</v>
      </c>
      <c r="C10" s="278">
        <v>0</v>
      </c>
      <c r="D10" s="278">
        <v>0</v>
      </c>
      <c r="E10" s="278">
        <v>2664212</v>
      </c>
      <c r="F10" s="278">
        <v>1026717</v>
      </c>
      <c r="G10" s="278">
        <f>SUM(E10:F10)</f>
        <v>3690929</v>
      </c>
      <c r="H10" s="278">
        <f>B10+E10</f>
        <v>2664212</v>
      </c>
      <c r="I10" s="278">
        <f>C10+F10</f>
        <v>1026717</v>
      </c>
      <c r="J10" s="294">
        <f>D10+G10</f>
        <v>3690929</v>
      </c>
    </row>
    <row r="11" spans="1:31" ht="15">
      <c r="A11" s="39" t="s">
        <v>55</v>
      </c>
      <c r="B11" s="40">
        <f t="shared" ref="B11:J11" si="1">SUM(B9:B10)</f>
        <v>2338735</v>
      </c>
      <c r="C11" s="40">
        <f t="shared" si="1"/>
        <v>1518362</v>
      </c>
      <c r="D11" s="40">
        <f t="shared" si="1"/>
        <v>3857097</v>
      </c>
      <c r="E11" s="40">
        <f t="shared" si="1"/>
        <v>10202131</v>
      </c>
      <c r="F11" s="40">
        <f t="shared" si="1"/>
        <v>1395840</v>
      </c>
      <c r="G11" s="40">
        <f t="shared" si="1"/>
        <v>11597971</v>
      </c>
      <c r="H11" s="40">
        <f t="shared" si="1"/>
        <v>12540866</v>
      </c>
      <c r="I11" s="40">
        <f t="shared" si="1"/>
        <v>2914202</v>
      </c>
      <c r="J11" s="40">
        <f t="shared" si="1"/>
        <v>15455068</v>
      </c>
    </row>
    <row r="12" spans="1:31" ht="16.8">
      <c r="A12" s="296" t="s">
        <v>36</v>
      </c>
      <c r="B12" s="297"/>
      <c r="C12" s="297"/>
      <c r="D12" s="298"/>
      <c r="E12" s="298"/>
      <c r="F12" s="298"/>
      <c r="G12" s="299"/>
      <c r="H12" s="299"/>
      <c r="I12" s="300"/>
    </row>
    <row r="13" spans="1:31" ht="16.8">
      <c r="A13" s="301" t="s">
        <v>125</v>
      </c>
      <c r="B13" s="302"/>
      <c r="C13" s="303"/>
      <c r="D13" s="303"/>
      <c r="E13" s="303"/>
      <c r="F13" s="303"/>
      <c r="G13" s="304"/>
      <c r="H13" s="305"/>
      <c r="I13" s="305"/>
    </row>
    <row r="14" spans="1:31" ht="16.8">
      <c r="A14" s="306" t="s">
        <v>33</v>
      </c>
      <c r="B14" s="307"/>
      <c r="C14" s="307"/>
      <c r="D14" s="307"/>
      <c r="E14" s="307"/>
      <c r="F14" s="307"/>
      <c r="G14" s="304"/>
      <c r="H14" s="305"/>
      <c r="I14" s="305"/>
    </row>
    <row r="15" spans="1:31" ht="16.8">
      <c r="A15" s="308" t="s">
        <v>34</v>
      </c>
      <c r="B15" s="302"/>
      <c r="C15" s="302"/>
      <c r="D15" s="302"/>
      <c r="E15" s="302"/>
      <c r="F15" s="302"/>
      <c r="G15" s="304"/>
      <c r="I15" s="305"/>
    </row>
    <row r="16" spans="1:31">
      <c r="A16" s="221" t="s">
        <v>275</v>
      </c>
    </row>
    <row r="18" spans="2:11">
      <c r="B18" s="310"/>
      <c r="C18" s="310"/>
      <c r="D18" s="310"/>
      <c r="E18" s="310"/>
      <c r="F18" s="310"/>
      <c r="G18" s="310"/>
      <c r="H18" s="310"/>
      <c r="I18" s="310"/>
      <c r="J18" s="310"/>
      <c r="K18" s="310">
        <f>K17-K11</f>
        <v>0</v>
      </c>
    </row>
  </sheetData>
  <mergeCells count="6">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0897-15C4-427B-B6C5-66B00FE5B9F3}">
  <sheetPr>
    <tabColor rgb="FF002060"/>
  </sheetPr>
  <dimension ref="A1:AE21"/>
  <sheetViews>
    <sheetView showGridLines="0" view="pageBreakPreview" zoomScale="70" zoomScaleNormal="80" zoomScaleSheetLayoutView="70" workbookViewId="0">
      <selection activeCell="F16" sqref="F16"/>
    </sheetView>
  </sheetViews>
  <sheetFormatPr defaultColWidth="8.6640625" defaultRowHeight="14.4"/>
  <cols>
    <col min="1" max="1" width="41.109375" style="289" customWidth="1"/>
    <col min="2" max="10" width="17.33203125" style="289" customWidth="1"/>
    <col min="11" max="16384" width="8.6640625" style="289"/>
  </cols>
  <sheetData>
    <row r="1" spans="1:31" s="300" customFormat="1" ht="14.7" customHeight="1">
      <c r="A1" s="287" t="s">
        <v>279</v>
      </c>
      <c r="B1" s="288"/>
      <c r="C1" s="311"/>
    </row>
    <row r="2" spans="1:31" s="312" customFormat="1" ht="14.7" customHeight="1">
      <c r="A2" s="288"/>
      <c r="B2" s="288"/>
      <c r="C2" s="311"/>
      <c r="K2" s="300"/>
      <c r="L2" s="300"/>
      <c r="M2" s="300"/>
      <c r="N2" s="300"/>
      <c r="O2" s="300"/>
      <c r="P2" s="300"/>
      <c r="Q2" s="300"/>
      <c r="R2" s="300"/>
      <c r="S2" s="300"/>
      <c r="T2" s="300"/>
      <c r="U2" s="300"/>
      <c r="V2" s="300"/>
      <c r="W2" s="300"/>
      <c r="X2" s="300"/>
      <c r="Y2" s="300"/>
      <c r="Z2" s="300"/>
      <c r="AA2" s="300"/>
      <c r="AB2" s="300"/>
      <c r="AC2" s="300"/>
      <c r="AD2" s="300"/>
      <c r="AE2" s="300"/>
    </row>
    <row r="3" spans="1:31" s="290" customFormat="1" ht="18.600000000000001" customHeight="1">
      <c r="A3" s="367" t="s">
        <v>266</v>
      </c>
      <c r="B3" s="367"/>
      <c r="C3" s="367"/>
      <c r="D3" s="367"/>
      <c r="E3" s="367"/>
      <c r="F3" s="367"/>
      <c r="G3" s="367"/>
      <c r="H3" s="367"/>
      <c r="I3" s="367"/>
      <c r="J3" s="367"/>
      <c r="K3" s="289"/>
      <c r="L3" s="289"/>
      <c r="M3" s="289"/>
      <c r="N3" s="289"/>
      <c r="O3" s="289"/>
      <c r="P3" s="289"/>
      <c r="Q3" s="289"/>
      <c r="R3" s="289"/>
      <c r="S3" s="289"/>
      <c r="T3" s="289"/>
      <c r="U3" s="289"/>
      <c r="V3" s="289"/>
      <c r="W3" s="289"/>
      <c r="X3" s="289"/>
      <c r="Y3" s="289"/>
      <c r="Z3" s="289"/>
      <c r="AA3" s="289"/>
      <c r="AB3" s="289"/>
      <c r="AC3" s="289"/>
      <c r="AD3" s="289"/>
      <c r="AE3" s="289"/>
    </row>
    <row r="4" spans="1:31" ht="15">
      <c r="A4" s="291" t="s">
        <v>179</v>
      </c>
      <c r="B4" s="368" t="s">
        <v>129</v>
      </c>
      <c r="C4" s="369"/>
      <c r="D4" s="369"/>
      <c r="E4" s="369"/>
      <c r="F4" s="369"/>
      <c r="G4" s="369"/>
      <c r="H4" s="369"/>
      <c r="I4" s="369"/>
      <c r="J4" s="370"/>
    </row>
    <row r="5" spans="1:31" ht="15">
      <c r="A5" s="372" t="s">
        <v>111</v>
      </c>
      <c r="B5" s="371" t="s">
        <v>0</v>
      </c>
      <c r="C5" s="371"/>
      <c r="D5" s="371"/>
      <c r="E5" s="371" t="s">
        <v>1</v>
      </c>
      <c r="F5" s="371"/>
      <c r="G5" s="371"/>
      <c r="H5" s="371" t="s">
        <v>2</v>
      </c>
      <c r="I5" s="371"/>
      <c r="J5" s="371"/>
    </row>
    <row r="6" spans="1:31" ht="15">
      <c r="A6" s="373"/>
      <c r="B6" s="52" t="s">
        <v>27</v>
      </c>
      <c r="C6" s="52" t="s">
        <v>28</v>
      </c>
      <c r="D6" s="52" t="s">
        <v>2</v>
      </c>
      <c r="E6" s="52" t="s">
        <v>27</v>
      </c>
      <c r="F6" s="52" t="s">
        <v>28</v>
      </c>
      <c r="G6" s="52" t="s">
        <v>2</v>
      </c>
      <c r="H6" s="52" t="s">
        <v>27</v>
      </c>
      <c r="I6" s="52" t="s">
        <v>28</v>
      </c>
      <c r="J6" s="52" t="s">
        <v>2</v>
      </c>
    </row>
    <row r="7" spans="1:31" ht="15">
      <c r="A7" s="313" t="s">
        <v>71</v>
      </c>
      <c r="B7" s="276">
        <v>1006989</v>
      </c>
      <c r="C7" s="276">
        <v>624218</v>
      </c>
      <c r="D7" s="276">
        <f>SUM(B7:C7)</f>
        <v>1631207</v>
      </c>
      <c r="E7" s="276">
        <v>96798</v>
      </c>
      <c r="F7" s="276">
        <v>60449</v>
      </c>
      <c r="G7" s="276">
        <f>SUM(E7:F7)</f>
        <v>157247</v>
      </c>
      <c r="H7" s="276">
        <f t="shared" ref="H7:J8" si="0">B7+E7</f>
        <v>1103787</v>
      </c>
      <c r="I7" s="276">
        <f t="shared" si="0"/>
        <v>684667</v>
      </c>
      <c r="J7" s="276">
        <f t="shared" si="0"/>
        <v>1788454</v>
      </c>
    </row>
    <row r="8" spans="1:31" ht="15">
      <c r="A8" s="295" t="s">
        <v>70</v>
      </c>
      <c r="B8" s="278">
        <v>1331746</v>
      </c>
      <c r="C8" s="278">
        <v>894144</v>
      </c>
      <c r="D8" s="278">
        <f>SUM(B8:C8)</f>
        <v>2225890</v>
      </c>
      <c r="E8" s="278">
        <v>7441121</v>
      </c>
      <c r="F8" s="278">
        <v>308674</v>
      </c>
      <c r="G8" s="278">
        <f>SUM(E8:F8)</f>
        <v>7749795</v>
      </c>
      <c r="H8" s="278">
        <f t="shared" si="0"/>
        <v>8772867</v>
      </c>
      <c r="I8" s="278">
        <f t="shared" si="0"/>
        <v>1202818</v>
      </c>
      <c r="J8" s="278">
        <f>D8+G8</f>
        <v>9975685</v>
      </c>
    </row>
    <row r="9" spans="1:31" ht="15">
      <c r="A9" s="313" t="s">
        <v>55</v>
      </c>
      <c r="B9" s="276">
        <f>SUM(B7:B8)</f>
        <v>2338735</v>
      </c>
      <c r="C9" s="276">
        <f t="shared" ref="C9:J9" si="1">SUM(C7:C8)</f>
        <v>1518362</v>
      </c>
      <c r="D9" s="276">
        <f t="shared" si="1"/>
        <v>3857097</v>
      </c>
      <c r="E9" s="276">
        <f t="shared" si="1"/>
        <v>7537919</v>
      </c>
      <c r="F9" s="276">
        <f t="shared" si="1"/>
        <v>369123</v>
      </c>
      <c r="G9" s="276">
        <f t="shared" si="1"/>
        <v>7907042</v>
      </c>
      <c r="H9" s="276">
        <f t="shared" si="1"/>
        <v>9876654</v>
      </c>
      <c r="I9" s="276">
        <f t="shared" si="1"/>
        <v>1887485</v>
      </c>
      <c r="J9" s="276">
        <f t="shared" si="1"/>
        <v>11764139</v>
      </c>
      <c r="K9" s="310"/>
      <c r="L9" s="310"/>
      <c r="M9" s="310"/>
      <c r="N9" s="310"/>
    </row>
    <row r="10" spans="1:31" ht="15">
      <c r="A10" s="295" t="s">
        <v>69</v>
      </c>
      <c r="B10" s="278">
        <v>0</v>
      </c>
      <c r="C10" s="278">
        <v>0</v>
      </c>
      <c r="D10" s="278">
        <f>SUM(B10:C10)</f>
        <v>0</v>
      </c>
      <c r="E10" s="278">
        <v>2664212</v>
      </c>
      <c r="F10" s="278">
        <v>1026717</v>
      </c>
      <c r="G10" s="278">
        <f>SUM(E10:F10)</f>
        <v>3690929</v>
      </c>
      <c r="H10" s="278">
        <f>B10+E10</f>
        <v>2664212</v>
      </c>
      <c r="I10" s="278">
        <f>C10+F10</f>
        <v>1026717</v>
      </c>
      <c r="J10" s="294">
        <f>D10+G10</f>
        <v>3690929</v>
      </c>
    </row>
    <row r="11" spans="1:31" ht="15">
      <c r="A11" s="41" t="s">
        <v>55</v>
      </c>
      <c r="B11" s="42">
        <f t="shared" ref="B11:J11" si="2">SUM(B9:B10)</f>
        <v>2338735</v>
      </c>
      <c r="C11" s="42">
        <f t="shared" si="2"/>
        <v>1518362</v>
      </c>
      <c r="D11" s="42">
        <f t="shared" si="2"/>
        <v>3857097</v>
      </c>
      <c r="E11" s="42">
        <f t="shared" si="2"/>
        <v>10202131</v>
      </c>
      <c r="F11" s="42">
        <f t="shared" si="2"/>
        <v>1395840</v>
      </c>
      <c r="G11" s="42">
        <f t="shared" si="2"/>
        <v>11597971</v>
      </c>
      <c r="H11" s="42">
        <f t="shared" si="2"/>
        <v>12540866</v>
      </c>
      <c r="I11" s="42">
        <f t="shared" si="2"/>
        <v>2914202</v>
      </c>
      <c r="J11" s="42">
        <f t="shared" si="2"/>
        <v>15455068</v>
      </c>
    </row>
    <row r="12" spans="1:31" ht="16.8">
      <c r="A12" s="283" t="s">
        <v>36</v>
      </c>
      <c r="B12" s="307"/>
      <c r="C12" s="307"/>
      <c r="D12" s="304"/>
      <c r="E12" s="304"/>
      <c r="F12" s="304"/>
      <c r="G12" s="304"/>
      <c r="H12" s="304"/>
      <c r="I12" s="304"/>
    </row>
    <row r="13" spans="1:31" ht="16.8">
      <c r="A13" s="285" t="s">
        <v>110</v>
      </c>
      <c r="B13" s="314"/>
      <c r="C13" s="314"/>
      <c r="D13" s="304"/>
      <c r="E13" s="304"/>
      <c r="F13" s="304"/>
      <c r="G13" s="304"/>
      <c r="H13" s="304"/>
      <c r="I13" s="304"/>
    </row>
    <row r="14" spans="1:31" ht="16.8">
      <c r="A14" s="315" t="s">
        <v>126</v>
      </c>
      <c r="B14" s="307"/>
      <c r="C14" s="303"/>
      <c r="D14" s="304"/>
      <c r="E14" s="304"/>
      <c r="F14" s="304"/>
      <c r="G14" s="304"/>
      <c r="H14" s="304"/>
      <c r="I14" s="304"/>
    </row>
    <row r="15" spans="1:31" ht="16.8">
      <c r="A15" s="283" t="s">
        <v>33</v>
      </c>
      <c r="B15" s="307"/>
      <c r="C15" s="307"/>
      <c r="D15" s="307"/>
      <c r="E15" s="307"/>
      <c r="F15" s="307"/>
      <c r="G15" s="304"/>
      <c r="H15" s="316"/>
      <c r="I15" s="316"/>
    </row>
    <row r="16" spans="1:31" ht="16.8">
      <c r="A16" s="283" t="s">
        <v>37</v>
      </c>
      <c r="B16" s="307"/>
      <c r="C16" s="307"/>
      <c r="D16" s="307"/>
      <c r="E16" s="307"/>
      <c r="F16" s="307"/>
      <c r="G16" s="309"/>
      <c r="H16" s="304"/>
      <c r="I16" s="307"/>
    </row>
    <row r="17" spans="1:10">
      <c r="A17" s="221" t="s">
        <v>275</v>
      </c>
    </row>
    <row r="21" spans="1:10">
      <c r="B21" s="310"/>
      <c r="C21" s="310"/>
      <c r="D21" s="310"/>
      <c r="E21" s="310"/>
      <c r="F21" s="310"/>
      <c r="G21" s="310"/>
      <c r="H21" s="310"/>
      <c r="I21" s="310"/>
      <c r="J21" s="310"/>
    </row>
  </sheetData>
  <mergeCells count="6">
    <mergeCell ref="A3:J3"/>
    <mergeCell ref="B4:J4"/>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47" orientation="landscape" horizont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B1BBA-6763-4CBD-8EB9-3C422D3E9BCD}">
  <sheetPr>
    <tabColor rgb="FF002060"/>
  </sheetPr>
  <dimension ref="A1:AE54"/>
  <sheetViews>
    <sheetView showGridLines="0" view="pageBreakPreview" zoomScale="55" zoomScaleNormal="80" zoomScaleSheetLayoutView="55" workbookViewId="0">
      <selection activeCell="F16" sqref="F16"/>
    </sheetView>
  </sheetViews>
  <sheetFormatPr defaultColWidth="8.6640625" defaultRowHeight="14.4"/>
  <cols>
    <col min="1" max="1" width="25.5546875" style="289" customWidth="1"/>
    <col min="2" max="10" width="16.6640625" style="289" customWidth="1"/>
    <col min="11" max="16384" width="8.6640625" style="289"/>
  </cols>
  <sheetData>
    <row r="1" spans="1:31">
      <c r="A1" s="287" t="s">
        <v>279</v>
      </c>
      <c r="B1" s="288"/>
      <c r="C1" s="288"/>
    </row>
    <row r="2" spans="1:31" s="290" customFormat="1">
      <c r="A2" s="288"/>
      <c r="B2" s="288"/>
      <c r="C2" s="288"/>
      <c r="K2" s="289"/>
      <c r="L2" s="289"/>
      <c r="M2" s="289"/>
      <c r="N2" s="289"/>
      <c r="O2" s="289"/>
      <c r="P2" s="289"/>
      <c r="Q2" s="289"/>
      <c r="R2" s="289"/>
      <c r="S2" s="289"/>
      <c r="T2" s="289"/>
      <c r="U2" s="289"/>
      <c r="V2" s="289"/>
      <c r="W2" s="289"/>
      <c r="X2" s="289"/>
      <c r="Y2" s="289"/>
      <c r="Z2" s="289"/>
      <c r="AA2" s="289"/>
      <c r="AB2" s="289"/>
      <c r="AC2" s="289"/>
      <c r="AD2" s="289"/>
      <c r="AE2" s="289"/>
    </row>
    <row r="3" spans="1:31" s="290" customFormat="1">
      <c r="A3" s="317"/>
      <c r="B3" s="317"/>
      <c r="C3" s="317"/>
      <c r="K3" s="289"/>
      <c r="L3" s="289"/>
      <c r="M3" s="289"/>
      <c r="N3" s="289"/>
      <c r="O3" s="289"/>
      <c r="P3" s="289"/>
      <c r="Q3" s="289"/>
      <c r="R3" s="289"/>
      <c r="S3" s="289"/>
      <c r="T3" s="289"/>
      <c r="U3" s="289"/>
      <c r="V3" s="289"/>
      <c r="W3" s="289"/>
      <c r="X3" s="289"/>
      <c r="Y3" s="289"/>
      <c r="Z3" s="289"/>
      <c r="AA3" s="289"/>
      <c r="AB3" s="289"/>
      <c r="AC3" s="289"/>
      <c r="AD3" s="289"/>
      <c r="AE3" s="289"/>
    </row>
    <row r="4" spans="1:31" ht="21.6" customHeight="1">
      <c r="A4" s="374" t="s">
        <v>269</v>
      </c>
      <c r="B4" s="374"/>
      <c r="C4" s="374"/>
      <c r="D4" s="374"/>
      <c r="E4" s="374"/>
      <c r="F4" s="374"/>
      <c r="G4" s="374"/>
      <c r="H4" s="374"/>
      <c r="I4" s="374"/>
      <c r="J4" s="374"/>
    </row>
    <row r="5" spans="1:31" ht="21.6" customHeight="1">
      <c r="A5" s="291" t="s">
        <v>178</v>
      </c>
      <c r="B5" s="368" t="s">
        <v>129</v>
      </c>
      <c r="C5" s="369"/>
      <c r="D5" s="369"/>
      <c r="E5" s="369"/>
      <c r="F5" s="369"/>
      <c r="G5" s="369"/>
      <c r="H5" s="369"/>
      <c r="I5" s="369"/>
      <c r="J5" s="370"/>
    </row>
    <row r="6" spans="1:31" ht="21.6" customHeight="1">
      <c r="A6" s="372" t="s">
        <v>41</v>
      </c>
      <c r="B6" s="371" t="s">
        <v>0</v>
      </c>
      <c r="C6" s="371"/>
      <c r="D6" s="371"/>
      <c r="E6" s="371" t="s">
        <v>1</v>
      </c>
      <c r="F6" s="371"/>
      <c r="G6" s="371"/>
      <c r="H6" s="371" t="s">
        <v>2</v>
      </c>
      <c r="I6" s="371"/>
      <c r="J6" s="371"/>
    </row>
    <row r="7" spans="1:31" ht="21.6" customHeight="1">
      <c r="A7" s="373"/>
      <c r="B7" s="52" t="s">
        <v>27</v>
      </c>
      <c r="C7" s="52" t="s">
        <v>28</v>
      </c>
      <c r="D7" s="52" t="s">
        <v>2</v>
      </c>
      <c r="E7" s="52" t="s">
        <v>27</v>
      </c>
      <c r="F7" s="52" t="s">
        <v>28</v>
      </c>
      <c r="G7" s="52" t="s">
        <v>2</v>
      </c>
      <c r="H7" s="52" t="s">
        <v>27</v>
      </c>
      <c r="I7" s="52" t="s">
        <v>28</v>
      </c>
      <c r="J7" s="52" t="s">
        <v>2</v>
      </c>
    </row>
    <row r="8" spans="1:31" ht="15">
      <c r="A8" s="276" t="s">
        <v>4</v>
      </c>
      <c r="B8" s="318">
        <v>45106</v>
      </c>
      <c r="C8" s="318">
        <v>20008</v>
      </c>
      <c r="D8" s="318">
        <v>65114</v>
      </c>
      <c r="E8" s="318">
        <v>1985</v>
      </c>
      <c r="F8" s="318">
        <v>213</v>
      </c>
      <c r="G8" s="318">
        <v>2198</v>
      </c>
      <c r="H8" s="318">
        <v>47091</v>
      </c>
      <c r="I8" s="318">
        <v>20221</v>
      </c>
      <c r="J8" s="318">
        <v>67312</v>
      </c>
    </row>
    <row r="9" spans="1:31" ht="15">
      <c r="A9" s="278" t="s">
        <v>5</v>
      </c>
      <c r="B9" s="278">
        <v>253728</v>
      </c>
      <c r="C9" s="278">
        <v>129138</v>
      </c>
      <c r="D9" s="278">
        <v>382866</v>
      </c>
      <c r="E9" s="278">
        <v>518998</v>
      </c>
      <c r="F9" s="278">
        <v>19057</v>
      </c>
      <c r="G9" s="278">
        <v>538055</v>
      </c>
      <c r="H9" s="278">
        <v>772726</v>
      </c>
      <c r="I9" s="278">
        <v>148195</v>
      </c>
      <c r="J9" s="278">
        <v>920921</v>
      </c>
    </row>
    <row r="10" spans="1:31" ht="15">
      <c r="A10" s="276" t="s">
        <v>6</v>
      </c>
      <c r="B10" s="318">
        <v>368956</v>
      </c>
      <c r="C10" s="318">
        <v>253773</v>
      </c>
      <c r="D10" s="318">
        <v>622729</v>
      </c>
      <c r="E10" s="318">
        <v>1191892</v>
      </c>
      <c r="F10" s="318">
        <v>58131</v>
      </c>
      <c r="G10" s="318">
        <v>1250023</v>
      </c>
      <c r="H10" s="318">
        <v>1560848</v>
      </c>
      <c r="I10" s="318">
        <v>311904</v>
      </c>
      <c r="J10" s="318">
        <v>1872752</v>
      </c>
    </row>
    <row r="11" spans="1:31" ht="15">
      <c r="A11" s="278" t="s">
        <v>7</v>
      </c>
      <c r="B11" s="278">
        <v>396134</v>
      </c>
      <c r="C11" s="278">
        <v>256908</v>
      </c>
      <c r="D11" s="278">
        <v>653042</v>
      </c>
      <c r="E11" s="278">
        <v>1351806</v>
      </c>
      <c r="F11" s="278">
        <v>76056</v>
      </c>
      <c r="G11" s="278">
        <v>1427862</v>
      </c>
      <c r="H11" s="278">
        <v>1747940</v>
      </c>
      <c r="I11" s="278">
        <v>332964</v>
      </c>
      <c r="J11" s="278">
        <v>2080904</v>
      </c>
    </row>
    <row r="12" spans="1:31" ht="15">
      <c r="A12" s="276" t="s">
        <v>8</v>
      </c>
      <c r="B12" s="318">
        <v>388812</v>
      </c>
      <c r="C12" s="318">
        <v>244058</v>
      </c>
      <c r="D12" s="318">
        <v>632870</v>
      </c>
      <c r="E12" s="318">
        <v>1430885</v>
      </c>
      <c r="F12" s="318">
        <v>78466</v>
      </c>
      <c r="G12" s="318">
        <v>1509351</v>
      </c>
      <c r="H12" s="318">
        <v>1819697</v>
      </c>
      <c r="I12" s="318">
        <v>322524</v>
      </c>
      <c r="J12" s="318">
        <v>2142221</v>
      </c>
    </row>
    <row r="13" spans="1:31" ht="15">
      <c r="A13" s="278" t="s">
        <v>9</v>
      </c>
      <c r="B13" s="278">
        <v>339688</v>
      </c>
      <c r="C13" s="278">
        <v>236280</v>
      </c>
      <c r="D13" s="278">
        <v>575968</v>
      </c>
      <c r="E13" s="278">
        <v>1141213</v>
      </c>
      <c r="F13" s="278">
        <v>57654</v>
      </c>
      <c r="G13" s="278">
        <v>1198867</v>
      </c>
      <c r="H13" s="278">
        <v>1480901</v>
      </c>
      <c r="I13" s="278">
        <v>293934</v>
      </c>
      <c r="J13" s="278">
        <v>1774835</v>
      </c>
    </row>
    <row r="14" spans="1:31" ht="15">
      <c r="A14" s="276" t="s">
        <v>10</v>
      </c>
      <c r="B14" s="318">
        <v>244031</v>
      </c>
      <c r="C14" s="318">
        <v>193960</v>
      </c>
      <c r="D14" s="318">
        <v>437991</v>
      </c>
      <c r="E14" s="318">
        <v>735455</v>
      </c>
      <c r="F14" s="318">
        <v>33750</v>
      </c>
      <c r="G14" s="318">
        <v>769205</v>
      </c>
      <c r="H14" s="318">
        <v>979486</v>
      </c>
      <c r="I14" s="318">
        <v>227710</v>
      </c>
      <c r="J14" s="318">
        <v>1207196</v>
      </c>
    </row>
    <row r="15" spans="1:31" ht="15">
      <c r="A15" s="278" t="s">
        <v>11</v>
      </c>
      <c r="B15" s="278">
        <v>162766</v>
      </c>
      <c r="C15" s="278">
        <v>113523</v>
      </c>
      <c r="D15" s="278">
        <v>276289</v>
      </c>
      <c r="E15" s="278">
        <v>501729</v>
      </c>
      <c r="F15" s="278">
        <v>21464</v>
      </c>
      <c r="G15" s="278">
        <v>523193</v>
      </c>
      <c r="H15" s="278">
        <v>664495</v>
      </c>
      <c r="I15" s="278">
        <v>134987</v>
      </c>
      <c r="J15" s="278">
        <v>799482</v>
      </c>
    </row>
    <row r="16" spans="1:31" ht="15">
      <c r="A16" s="276" t="s">
        <v>12</v>
      </c>
      <c r="B16" s="318">
        <v>110090</v>
      </c>
      <c r="C16" s="318">
        <v>55618</v>
      </c>
      <c r="D16" s="318">
        <v>165708</v>
      </c>
      <c r="E16" s="318">
        <v>346934</v>
      </c>
      <c r="F16" s="318">
        <v>12972</v>
      </c>
      <c r="G16" s="318">
        <v>359906</v>
      </c>
      <c r="H16" s="318">
        <v>457024</v>
      </c>
      <c r="I16" s="318">
        <v>68590</v>
      </c>
      <c r="J16" s="318">
        <v>525614</v>
      </c>
    </row>
    <row r="17" spans="1:10" ht="15">
      <c r="A17" s="278" t="s">
        <v>42</v>
      </c>
      <c r="B17" s="278">
        <v>19634</v>
      </c>
      <c r="C17" s="278">
        <v>10486</v>
      </c>
      <c r="D17" s="278">
        <v>30120</v>
      </c>
      <c r="E17" s="278">
        <v>183887</v>
      </c>
      <c r="F17" s="278">
        <v>6471</v>
      </c>
      <c r="G17" s="278">
        <v>190358</v>
      </c>
      <c r="H17" s="278">
        <v>203521</v>
      </c>
      <c r="I17" s="278">
        <v>16957</v>
      </c>
      <c r="J17" s="278">
        <v>220478</v>
      </c>
    </row>
    <row r="18" spans="1:10" ht="15">
      <c r="A18" s="276" t="s">
        <v>43</v>
      </c>
      <c r="B18" s="318">
        <v>9790</v>
      </c>
      <c r="C18" s="318">
        <v>4610</v>
      </c>
      <c r="D18" s="318">
        <v>14400</v>
      </c>
      <c r="E18" s="318">
        <v>133135</v>
      </c>
      <c r="F18" s="318">
        <v>4889</v>
      </c>
      <c r="G18" s="318">
        <v>138024</v>
      </c>
      <c r="H18" s="318">
        <v>142925</v>
      </c>
      <c r="I18" s="318">
        <v>9499</v>
      </c>
      <c r="J18" s="318">
        <v>152424</v>
      </c>
    </row>
    <row r="19" spans="1:10" ht="15">
      <c r="A19" s="278" t="s">
        <v>66</v>
      </c>
      <c r="B19" s="278">
        <v>2338735</v>
      </c>
      <c r="C19" s="278">
        <v>1518362</v>
      </c>
      <c r="D19" s="278">
        <v>3857097</v>
      </c>
      <c r="E19" s="278">
        <v>7537919</v>
      </c>
      <c r="F19" s="278">
        <v>369123</v>
      </c>
      <c r="G19" s="278">
        <v>7907042</v>
      </c>
      <c r="H19" s="278">
        <v>9876654</v>
      </c>
      <c r="I19" s="278">
        <v>1887485</v>
      </c>
      <c r="J19" s="278">
        <v>11764139</v>
      </c>
    </row>
    <row r="20" spans="1:10" ht="15">
      <c r="A20" s="276" t="s">
        <v>46</v>
      </c>
      <c r="B20" s="318">
        <v>0</v>
      </c>
      <c r="C20" s="318">
        <v>0</v>
      </c>
      <c r="D20" s="318">
        <v>0</v>
      </c>
      <c r="E20" s="318">
        <v>2664212</v>
      </c>
      <c r="F20" s="318">
        <v>1026717</v>
      </c>
      <c r="G20" s="318">
        <v>3690929</v>
      </c>
      <c r="H20" s="318">
        <v>2664212</v>
      </c>
      <c r="I20" s="318">
        <v>1026717</v>
      </c>
      <c r="J20" s="318">
        <v>3690929</v>
      </c>
    </row>
    <row r="21" spans="1:10" ht="15.6" thickBot="1">
      <c r="A21" s="142" t="s">
        <v>55</v>
      </c>
      <c r="B21" s="40">
        <v>2338735</v>
      </c>
      <c r="C21" s="40">
        <v>1518362</v>
      </c>
      <c r="D21" s="40">
        <v>3857097</v>
      </c>
      <c r="E21" s="40">
        <v>10202131</v>
      </c>
      <c r="F21" s="40">
        <v>1395840</v>
      </c>
      <c r="G21" s="40">
        <v>11597971</v>
      </c>
      <c r="H21" s="40">
        <v>12540866</v>
      </c>
      <c r="I21" s="43">
        <v>2914202</v>
      </c>
      <c r="J21" s="43">
        <v>15455068</v>
      </c>
    </row>
    <row r="22" spans="1:10" s="322" customFormat="1" ht="16.8">
      <c r="A22" s="319" t="s">
        <v>44</v>
      </c>
      <c r="B22" s="320"/>
      <c r="C22" s="320"/>
      <c r="D22" s="320"/>
      <c r="E22" s="299"/>
      <c r="F22" s="321"/>
      <c r="G22" s="321"/>
      <c r="H22" s="299"/>
      <c r="I22" s="299"/>
    </row>
    <row r="23" spans="1:10" ht="16.8">
      <c r="A23" s="323" t="s">
        <v>125</v>
      </c>
      <c r="B23" s="320"/>
      <c r="C23" s="320"/>
      <c r="D23" s="299"/>
      <c r="E23" s="299"/>
      <c r="F23" s="321"/>
      <c r="G23" s="321"/>
      <c r="H23" s="299"/>
      <c r="I23" s="299"/>
    </row>
    <row r="24" spans="1:10" ht="16.8">
      <c r="A24" s="324" t="s">
        <v>33</v>
      </c>
      <c r="B24" s="297"/>
      <c r="C24" s="297"/>
      <c r="D24" s="297"/>
      <c r="E24" s="297"/>
      <c r="F24" s="325"/>
      <c r="G24" s="325"/>
      <c r="H24" s="326"/>
      <c r="I24" s="326"/>
    </row>
    <row r="25" spans="1:10" ht="16.8">
      <c r="A25" s="306" t="s">
        <v>34</v>
      </c>
      <c r="B25" s="297"/>
      <c r="C25" s="297"/>
      <c r="D25" s="297"/>
      <c r="E25" s="297"/>
      <c r="F25" s="325"/>
      <c r="G25" s="325"/>
      <c r="H25" s="326"/>
      <c r="I25" s="326"/>
    </row>
    <row r="26" spans="1:10">
      <c r="A26" s="221" t="s">
        <v>275</v>
      </c>
    </row>
    <row r="29" spans="1:10">
      <c r="B29" s="310"/>
      <c r="C29" s="310"/>
      <c r="D29" s="310"/>
      <c r="E29" s="310"/>
      <c r="F29" s="310"/>
      <c r="G29" s="310"/>
      <c r="H29" s="310"/>
      <c r="I29" s="310"/>
      <c r="J29" s="310"/>
    </row>
    <row r="41" spans="2:9">
      <c r="B41" s="310"/>
      <c r="C41" s="310"/>
      <c r="D41" s="310"/>
      <c r="E41" s="310"/>
      <c r="F41" s="310"/>
      <c r="G41" s="310"/>
      <c r="H41" s="310"/>
      <c r="I41" s="310"/>
    </row>
    <row r="42" spans="2:9">
      <c r="B42" s="310"/>
      <c r="C42" s="310"/>
      <c r="D42" s="310"/>
      <c r="E42" s="310"/>
      <c r="F42" s="310"/>
      <c r="G42" s="310"/>
      <c r="H42" s="310"/>
      <c r="I42" s="310"/>
    </row>
    <row r="43" spans="2:9">
      <c r="B43" s="310"/>
      <c r="C43" s="310"/>
      <c r="D43" s="310"/>
      <c r="E43" s="310"/>
      <c r="F43" s="310"/>
      <c r="G43" s="310"/>
      <c r="H43" s="310"/>
      <c r="I43" s="310"/>
    </row>
    <row r="44" spans="2:9">
      <c r="B44" s="310"/>
      <c r="C44" s="310"/>
      <c r="D44" s="310"/>
      <c r="E44" s="310"/>
      <c r="F44" s="310"/>
      <c r="G44" s="310"/>
      <c r="H44" s="310"/>
      <c r="I44" s="310"/>
    </row>
    <row r="45" spans="2:9">
      <c r="B45" s="310"/>
      <c r="C45" s="310"/>
      <c r="D45" s="310"/>
      <c r="E45" s="310"/>
      <c r="F45" s="310"/>
      <c r="G45" s="310"/>
      <c r="H45" s="310"/>
      <c r="I45" s="310"/>
    </row>
    <row r="46" spans="2:9">
      <c r="B46" s="310"/>
      <c r="C46" s="310"/>
      <c r="D46" s="310"/>
      <c r="E46" s="310"/>
      <c r="F46" s="310"/>
      <c r="G46" s="310"/>
      <c r="H46" s="310"/>
      <c r="I46" s="310"/>
    </row>
    <row r="47" spans="2:9">
      <c r="B47" s="310"/>
      <c r="C47" s="310"/>
      <c r="D47" s="310"/>
      <c r="E47" s="310"/>
      <c r="F47" s="310"/>
      <c r="G47" s="310"/>
      <c r="H47" s="310"/>
      <c r="I47" s="310"/>
    </row>
    <row r="48" spans="2:9">
      <c r="B48" s="310"/>
      <c r="C48" s="310"/>
      <c r="D48" s="310"/>
      <c r="E48" s="310"/>
      <c r="F48" s="310"/>
      <c r="G48" s="310"/>
      <c r="H48" s="310"/>
      <c r="I48" s="310"/>
    </row>
    <row r="49" spans="2:9">
      <c r="B49" s="310"/>
      <c r="C49" s="310"/>
      <c r="D49" s="310"/>
      <c r="E49" s="310"/>
      <c r="F49" s="310"/>
      <c r="G49" s="310"/>
      <c r="H49" s="310"/>
      <c r="I49" s="310"/>
    </row>
    <row r="50" spans="2:9">
      <c r="B50" s="310"/>
      <c r="C50" s="310"/>
      <c r="D50" s="310"/>
      <c r="E50" s="310"/>
      <c r="F50" s="310"/>
      <c r="G50" s="310"/>
      <c r="H50" s="310"/>
      <c r="I50" s="310"/>
    </row>
    <row r="51" spans="2:9">
      <c r="B51" s="310"/>
      <c r="C51" s="310"/>
      <c r="D51" s="310"/>
      <c r="E51" s="310"/>
      <c r="F51" s="310"/>
      <c r="G51" s="310"/>
      <c r="H51" s="310"/>
      <c r="I51" s="310"/>
    </row>
    <row r="52" spans="2:9">
      <c r="B52" s="310"/>
      <c r="C52" s="310"/>
      <c r="D52" s="310"/>
      <c r="E52" s="310"/>
      <c r="F52" s="310"/>
      <c r="G52" s="310"/>
      <c r="H52" s="310"/>
      <c r="I52" s="310"/>
    </row>
    <row r="53" spans="2:9">
      <c r="B53" s="310"/>
      <c r="C53" s="310"/>
      <c r="D53" s="310"/>
      <c r="E53" s="310"/>
      <c r="F53" s="310"/>
      <c r="G53" s="310"/>
      <c r="H53" s="310"/>
      <c r="I53" s="310"/>
    </row>
    <row r="54" spans="2:9">
      <c r="B54" s="310"/>
      <c r="C54" s="310"/>
      <c r="D54" s="310"/>
      <c r="E54" s="310"/>
      <c r="F54" s="310"/>
      <c r="G54" s="310"/>
      <c r="H54" s="310"/>
      <c r="I54" s="310"/>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BADC3-7913-436B-B594-7FED34B2CE11}">
  <sheetPr>
    <tabColor rgb="FF002060"/>
  </sheetPr>
  <dimension ref="A1:AE68"/>
  <sheetViews>
    <sheetView showGridLines="0" view="pageBreakPreview" zoomScale="55" zoomScaleNormal="70" zoomScaleSheetLayoutView="55" workbookViewId="0">
      <selection activeCell="F16" sqref="F16"/>
    </sheetView>
  </sheetViews>
  <sheetFormatPr defaultColWidth="8.6640625" defaultRowHeight="14.4"/>
  <cols>
    <col min="1" max="1" width="26.6640625" style="289" customWidth="1"/>
    <col min="2" max="10" width="15.109375" style="337" customWidth="1"/>
    <col min="11" max="16384" width="8.6640625" style="289"/>
  </cols>
  <sheetData>
    <row r="1" spans="1:31">
      <c r="A1" s="287" t="s">
        <v>279</v>
      </c>
      <c r="B1" s="288"/>
      <c r="C1" s="288"/>
      <c r="D1" s="289"/>
      <c r="E1" s="289"/>
      <c r="F1" s="289"/>
      <c r="G1" s="289"/>
      <c r="H1" s="289"/>
      <c r="I1" s="289"/>
      <c r="J1" s="289"/>
    </row>
    <row r="2" spans="1:31" s="290" customFormat="1">
      <c r="A2" s="288"/>
      <c r="B2" s="288"/>
      <c r="C2" s="288"/>
      <c r="K2" s="289"/>
      <c r="L2" s="289"/>
      <c r="M2" s="289"/>
      <c r="N2" s="289"/>
      <c r="O2" s="289"/>
      <c r="P2" s="289"/>
      <c r="Q2" s="289"/>
      <c r="R2" s="289"/>
      <c r="S2" s="289"/>
      <c r="T2" s="289"/>
      <c r="U2" s="289"/>
      <c r="V2" s="289"/>
      <c r="W2" s="289"/>
      <c r="X2" s="289"/>
      <c r="Y2" s="289"/>
      <c r="Z2" s="289"/>
      <c r="AA2" s="289"/>
      <c r="AB2" s="289"/>
      <c r="AC2" s="289"/>
      <c r="AD2" s="289"/>
      <c r="AE2" s="289"/>
    </row>
    <row r="3" spans="1:31" s="290" customFormat="1">
      <c r="A3" s="317"/>
      <c r="B3" s="317"/>
      <c r="C3" s="317"/>
      <c r="K3" s="289"/>
      <c r="L3" s="289"/>
      <c r="M3" s="289"/>
      <c r="N3" s="289"/>
      <c r="O3" s="289"/>
      <c r="P3" s="289"/>
      <c r="Q3" s="289"/>
      <c r="R3" s="289"/>
      <c r="S3" s="289"/>
      <c r="T3" s="289"/>
      <c r="U3" s="289"/>
      <c r="V3" s="289"/>
      <c r="W3" s="289"/>
      <c r="X3" s="289"/>
      <c r="Y3" s="289"/>
      <c r="Z3" s="289"/>
      <c r="AA3" s="289"/>
      <c r="AB3" s="289"/>
      <c r="AC3" s="289"/>
      <c r="AD3" s="289"/>
      <c r="AE3" s="289"/>
    </row>
    <row r="4" spans="1:31" ht="15">
      <c r="A4" s="374" t="s">
        <v>270</v>
      </c>
      <c r="B4" s="374"/>
      <c r="C4" s="374"/>
      <c r="D4" s="374"/>
      <c r="E4" s="374"/>
      <c r="F4" s="374"/>
      <c r="G4" s="374"/>
      <c r="H4" s="374"/>
      <c r="I4" s="374"/>
      <c r="J4" s="374"/>
    </row>
    <row r="5" spans="1:31" ht="12.75" customHeight="1">
      <c r="A5" s="291" t="s">
        <v>177</v>
      </c>
      <c r="B5" s="368" t="s">
        <v>129</v>
      </c>
      <c r="C5" s="369"/>
      <c r="D5" s="369"/>
      <c r="E5" s="369"/>
      <c r="F5" s="369"/>
      <c r="G5" s="369"/>
      <c r="H5" s="369"/>
      <c r="I5" s="369"/>
      <c r="J5" s="370"/>
    </row>
    <row r="6" spans="1:31" ht="21.6" customHeight="1">
      <c r="A6" s="372" t="s">
        <v>13</v>
      </c>
      <c r="B6" s="371" t="s">
        <v>0</v>
      </c>
      <c r="C6" s="371"/>
      <c r="D6" s="371"/>
      <c r="E6" s="371" t="s">
        <v>1</v>
      </c>
      <c r="F6" s="371"/>
      <c r="G6" s="371"/>
      <c r="H6" s="371" t="s">
        <v>2</v>
      </c>
      <c r="I6" s="371"/>
      <c r="J6" s="371"/>
    </row>
    <row r="7" spans="1:31" ht="15">
      <c r="A7" s="373"/>
      <c r="B7" s="52" t="s">
        <v>27</v>
      </c>
      <c r="C7" s="52" t="s">
        <v>28</v>
      </c>
      <c r="D7" s="52" t="s">
        <v>2</v>
      </c>
      <c r="E7" s="52" t="s">
        <v>27</v>
      </c>
      <c r="F7" s="52" t="s">
        <v>28</v>
      </c>
      <c r="G7" s="52" t="s">
        <v>2</v>
      </c>
      <c r="H7" s="52" t="s">
        <v>27</v>
      </c>
      <c r="I7" s="52" t="s">
        <v>28</v>
      </c>
      <c r="J7" s="52" t="s">
        <v>2</v>
      </c>
    </row>
    <row r="8" spans="1:31" ht="15">
      <c r="A8" s="327" t="s">
        <v>14</v>
      </c>
      <c r="B8" s="328">
        <v>1017563</v>
      </c>
      <c r="C8" s="328">
        <v>665151</v>
      </c>
      <c r="D8" s="328">
        <f t="shared" ref="D8:D22" si="0">SUM(B8:C8)</f>
        <v>1682714</v>
      </c>
      <c r="E8" s="328">
        <v>3391584</v>
      </c>
      <c r="F8" s="328">
        <v>197569</v>
      </c>
      <c r="G8" s="328">
        <f t="shared" ref="G8:G22" si="1">SUM(E8:F8)</f>
        <v>3589153</v>
      </c>
      <c r="H8" s="328">
        <f t="shared" ref="H8:J22" si="2">B8+E8</f>
        <v>4409147</v>
      </c>
      <c r="I8" s="328">
        <f t="shared" si="2"/>
        <v>862720</v>
      </c>
      <c r="J8" s="328">
        <f t="shared" si="2"/>
        <v>5271867</v>
      </c>
    </row>
    <row r="9" spans="1:31" ht="15">
      <c r="A9" s="329" t="s">
        <v>15</v>
      </c>
      <c r="B9" s="294">
        <v>388630</v>
      </c>
      <c r="C9" s="294">
        <v>287475</v>
      </c>
      <c r="D9" s="294">
        <f t="shared" si="0"/>
        <v>676105</v>
      </c>
      <c r="E9" s="294">
        <v>1370624</v>
      </c>
      <c r="F9" s="294">
        <v>60316</v>
      </c>
      <c r="G9" s="294">
        <f t="shared" si="1"/>
        <v>1430940</v>
      </c>
      <c r="H9" s="294">
        <f t="shared" si="2"/>
        <v>1759254</v>
      </c>
      <c r="I9" s="294">
        <f t="shared" si="2"/>
        <v>347791</v>
      </c>
      <c r="J9" s="294">
        <f t="shared" si="2"/>
        <v>2107045</v>
      </c>
    </row>
    <row r="10" spans="1:31" ht="15">
      <c r="A10" s="327" t="s">
        <v>16</v>
      </c>
      <c r="B10" s="328">
        <v>92370</v>
      </c>
      <c r="C10" s="328">
        <v>61108</v>
      </c>
      <c r="D10" s="328">
        <f t="shared" si="0"/>
        <v>153478</v>
      </c>
      <c r="E10" s="328">
        <v>257413</v>
      </c>
      <c r="F10" s="328">
        <v>11188</v>
      </c>
      <c r="G10" s="328">
        <f t="shared" si="1"/>
        <v>268601</v>
      </c>
      <c r="H10" s="328">
        <f t="shared" si="2"/>
        <v>349783</v>
      </c>
      <c r="I10" s="328">
        <f t="shared" si="2"/>
        <v>72296</v>
      </c>
      <c r="J10" s="328">
        <f t="shared" si="2"/>
        <v>422079</v>
      </c>
    </row>
    <row r="11" spans="1:31" ht="15">
      <c r="A11" s="329" t="s">
        <v>17</v>
      </c>
      <c r="B11" s="294">
        <v>72679</v>
      </c>
      <c r="C11" s="294">
        <v>52696</v>
      </c>
      <c r="D11" s="294">
        <f t="shared" si="0"/>
        <v>125375</v>
      </c>
      <c r="E11" s="294">
        <v>330773</v>
      </c>
      <c r="F11" s="294">
        <v>10943</v>
      </c>
      <c r="G11" s="294">
        <f t="shared" si="1"/>
        <v>341716</v>
      </c>
      <c r="H11" s="294">
        <f t="shared" si="2"/>
        <v>403452</v>
      </c>
      <c r="I11" s="294">
        <f t="shared" si="2"/>
        <v>63639</v>
      </c>
      <c r="J11" s="294">
        <f t="shared" si="2"/>
        <v>467091</v>
      </c>
    </row>
    <row r="12" spans="1:31" ht="15">
      <c r="A12" s="327" t="s">
        <v>18</v>
      </c>
      <c r="B12" s="328">
        <v>465180</v>
      </c>
      <c r="C12" s="328">
        <v>225024</v>
      </c>
      <c r="D12" s="328">
        <f t="shared" si="0"/>
        <v>690204</v>
      </c>
      <c r="E12" s="328">
        <v>1376514</v>
      </c>
      <c r="F12" s="328">
        <v>51418</v>
      </c>
      <c r="G12" s="328">
        <f t="shared" si="1"/>
        <v>1427932</v>
      </c>
      <c r="H12" s="328">
        <f t="shared" si="2"/>
        <v>1841694</v>
      </c>
      <c r="I12" s="328">
        <f t="shared" si="2"/>
        <v>276442</v>
      </c>
      <c r="J12" s="328">
        <f t="shared" si="2"/>
        <v>2118136</v>
      </c>
    </row>
    <row r="13" spans="1:31" ht="15">
      <c r="A13" s="329" t="s">
        <v>19</v>
      </c>
      <c r="B13" s="294">
        <v>90824</v>
      </c>
      <c r="C13" s="294">
        <v>73488</v>
      </c>
      <c r="D13" s="294">
        <f t="shared" si="0"/>
        <v>164312</v>
      </c>
      <c r="E13" s="294">
        <v>249357</v>
      </c>
      <c r="F13" s="294">
        <v>15548</v>
      </c>
      <c r="G13" s="294">
        <f t="shared" si="1"/>
        <v>264905</v>
      </c>
      <c r="H13" s="294">
        <f t="shared" si="2"/>
        <v>340181</v>
      </c>
      <c r="I13" s="294">
        <f t="shared" si="2"/>
        <v>89036</v>
      </c>
      <c r="J13" s="294">
        <f t="shared" si="2"/>
        <v>429217</v>
      </c>
    </row>
    <row r="14" spans="1:31" ht="15">
      <c r="A14" s="327" t="s">
        <v>20</v>
      </c>
      <c r="B14" s="328">
        <v>33919</v>
      </c>
      <c r="C14" s="328">
        <v>26544</v>
      </c>
      <c r="D14" s="328">
        <f t="shared" si="0"/>
        <v>60463</v>
      </c>
      <c r="E14" s="328">
        <v>88319</v>
      </c>
      <c r="F14" s="328">
        <v>3483</v>
      </c>
      <c r="G14" s="328">
        <f t="shared" si="1"/>
        <v>91802</v>
      </c>
      <c r="H14" s="328">
        <f t="shared" si="2"/>
        <v>122238</v>
      </c>
      <c r="I14" s="328">
        <f t="shared" si="2"/>
        <v>30027</v>
      </c>
      <c r="J14" s="328">
        <f t="shared" si="2"/>
        <v>152265</v>
      </c>
    </row>
    <row r="15" spans="1:31" ht="15">
      <c r="A15" s="329" t="s">
        <v>21</v>
      </c>
      <c r="B15" s="294">
        <v>29945</v>
      </c>
      <c r="C15" s="294">
        <v>23978</v>
      </c>
      <c r="D15" s="294">
        <f t="shared" si="0"/>
        <v>53923</v>
      </c>
      <c r="E15" s="294">
        <v>110662</v>
      </c>
      <c r="F15" s="294">
        <v>4444</v>
      </c>
      <c r="G15" s="294">
        <f t="shared" si="1"/>
        <v>115106</v>
      </c>
      <c r="H15" s="294">
        <f t="shared" si="2"/>
        <v>140607</v>
      </c>
      <c r="I15" s="294">
        <f t="shared" si="2"/>
        <v>28422</v>
      </c>
      <c r="J15" s="294">
        <f t="shared" si="2"/>
        <v>169029</v>
      </c>
    </row>
    <row r="16" spans="1:31" ht="15">
      <c r="A16" s="327" t="s">
        <v>22</v>
      </c>
      <c r="B16" s="328">
        <v>16440</v>
      </c>
      <c r="C16" s="328">
        <v>11216</v>
      </c>
      <c r="D16" s="328">
        <f t="shared" si="0"/>
        <v>27656</v>
      </c>
      <c r="E16" s="328">
        <v>40668</v>
      </c>
      <c r="F16" s="328">
        <v>2169</v>
      </c>
      <c r="G16" s="328">
        <f t="shared" si="1"/>
        <v>42837</v>
      </c>
      <c r="H16" s="328">
        <f t="shared" si="2"/>
        <v>57108</v>
      </c>
      <c r="I16" s="328">
        <f t="shared" si="2"/>
        <v>13385</v>
      </c>
      <c r="J16" s="328">
        <f t="shared" si="2"/>
        <v>70493</v>
      </c>
    </row>
    <row r="17" spans="1:10" ht="15">
      <c r="A17" s="329" t="s">
        <v>23</v>
      </c>
      <c r="B17" s="294">
        <v>44920</v>
      </c>
      <c r="C17" s="294">
        <v>38106</v>
      </c>
      <c r="D17" s="294">
        <f t="shared" si="0"/>
        <v>83026</v>
      </c>
      <c r="E17" s="294">
        <v>129225</v>
      </c>
      <c r="F17" s="294">
        <v>5040</v>
      </c>
      <c r="G17" s="294">
        <f t="shared" si="1"/>
        <v>134265</v>
      </c>
      <c r="H17" s="294">
        <f t="shared" si="2"/>
        <v>174145</v>
      </c>
      <c r="I17" s="294">
        <f t="shared" si="2"/>
        <v>43146</v>
      </c>
      <c r="J17" s="294">
        <f t="shared" si="2"/>
        <v>217291</v>
      </c>
    </row>
    <row r="18" spans="1:10" ht="15">
      <c r="A18" s="327" t="s">
        <v>24</v>
      </c>
      <c r="B18" s="328">
        <v>31040</v>
      </c>
      <c r="C18" s="328">
        <v>19660</v>
      </c>
      <c r="D18" s="328">
        <f t="shared" si="0"/>
        <v>50700</v>
      </c>
      <c r="E18" s="328">
        <v>103991</v>
      </c>
      <c r="F18" s="328">
        <v>3622</v>
      </c>
      <c r="G18" s="328">
        <f t="shared" si="1"/>
        <v>107613</v>
      </c>
      <c r="H18" s="328">
        <f t="shared" si="2"/>
        <v>135031</v>
      </c>
      <c r="I18" s="328">
        <f t="shared" si="2"/>
        <v>23282</v>
      </c>
      <c r="J18" s="328">
        <f t="shared" si="2"/>
        <v>158313</v>
      </c>
    </row>
    <row r="19" spans="1:10" ht="15">
      <c r="A19" s="329" t="s">
        <v>25</v>
      </c>
      <c r="B19" s="294">
        <v>18687</v>
      </c>
      <c r="C19" s="294">
        <v>14656</v>
      </c>
      <c r="D19" s="294">
        <f t="shared" si="0"/>
        <v>33343</v>
      </c>
      <c r="E19" s="294">
        <v>34106</v>
      </c>
      <c r="F19" s="294">
        <v>1355</v>
      </c>
      <c r="G19" s="294">
        <f t="shared" si="1"/>
        <v>35461</v>
      </c>
      <c r="H19" s="294">
        <f t="shared" si="2"/>
        <v>52793</v>
      </c>
      <c r="I19" s="294">
        <f t="shared" si="2"/>
        <v>16011</v>
      </c>
      <c r="J19" s="294">
        <f t="shared" si="2"/>
        <v>68804</v>
      </c>
    </row>
    <row r="20" spans="1:10" ht="15">
      <c r="A20" s="327" t="s">
        <v>26</v>
      </c>
      <c r="B20" s="328">
        <v>25230</v>
      </c>
      <c r="C20" s="328">
        <v>16784</v>
      </c>
      <c r="D20" s="328">
        <f t="shared" si="0"/>
        <v>42014</v>
      </c>
      <c r="E20" s="328">
        <v>54662</v>
      </c>
      <c r="F20" s="328">
        <v>2027</v>
      </c>
      <c r="G20" s="328">
        <f t="shared" si="1"/>
        <v>56689</v>
      </c>
      <c r="H20" s="328">
        <f t="shared" si="2"/>
        <v>79892</v>
      </c>
      <c r="I20" s="328">
        <f t="shared" si="2"/>
        <v>18811</v>
      </c>
      <c r="J20" s="328">
        <f t="shared" si="2"/>
        <v>98703</v>
      </c>
    </row>
    <row r="21" spans="1:10" ht="21.6" customHeight="1">
      <c r="A21" s="330" t="s">
        <v>114</v>
      </c>
      <c r="B21" s="294">
        <v>372</v>
      </c>
      <c r="C21" s="294">
        <v>79</v>
      </c>
      <c r="D21" s="294">
        <f t="shared" si="0"/>
        <v>451</v>
      </c>
      <c r="E21" s="294">
        <v>5</v>
      </c>
      <c r="F21" s="294">
        <v>0</v>
      </c>
      <c r="G21" s="294">
        <f t="shared" si="1"/>
        <v>5</v>
      </c>
      <c r="H21" s="294">
        <f t="shared" si="2"/>
        <v>377</v>
      </c>
      <c r="I21" s="294">
        <f t="shared" si="2"/>
        <v>79</v>
      </c>
      <c r="J21" s="294">
        <f t="shared" si="2"/>
        <v>456</v>
      </c>
    </row>
    <row r="22" spans="1:10" ht="15">
      <c r="A22" s="327" t="s">
        <v>45</v>
      </c>
      <c r="B22" s="328">
        <v>10936</v>
      </c>
      <c r="C22" s="328">
        <v>2397</v>
      </c>
      <c r="D22" s="328">
        <f t="shared" si="0"/>
        <v>13333</v>
      </c>
      <c r="E22" s="328">
        <v>16</v>
      </c>
      <c r="F22" s="328">
        <v>1</v>
      </c>
      <c r="G22" s="328">
        <f t="shared" si="1"/>
        <v>17</v>
      </c>
      <c r="H22" s="328">
        <f t="shared" si="2"/>
        <v>10952</v>
      </c>
      <c r="I22" s="328">
        <f t="shared" si="2"/>
        <v>2398</v>
      </c>
      <c r="J22" s="328">
        <f t="shared" si="2"/>
        <v>13350</v>
      </c>
    </row>
    <row r="23" spans="1:10" ht="15">
      <c r="A23" s="329" t="s">
        <v>2</v>
      </c>
      <c r="B23" s="294">
        <f t="shared" ref="B23:J23" si="3">SUM(B8:B22)</f>
        <v>2338735</v>
      </c>
      <c r="C23" s="294">
        <f t="shared" si="3"/>
        <v>1518362</v>
      </c>
      <c r="D23" s="294">
        <f t="shared" si="3"/>
        <v>3857097</v>
      </c>
      <c r="E23" s="294">
        <f t="shared" si="3"/>
        <v>7537919</v>
      </c>
      <c r="F23" s="294">
        <f t="shared" si="3"/>
        <v>369123</v>
      </c>
      <c r="G23" s="294">
        <f t="shared" si="3"/>
        <v>7907042</v>
      </c>
      <c r="H23" s="294">
        <f t="shared" si="3"/>
        <v>9876654</v>
      </c>
      <c r="I23" s="294">
        <f t="shared" si="3"/>
        <v>1887485</v>
      </c>
      <c r="J23" s="294">
        <f t="shared" si="3"/>
        <v>11764139</v>
      </c>
    </row>
    <row r="24" spans="1:10" ht="15">
      <c r="A24" s="327" t="s">
        <v>46</v>
      </c>
      <c r="B24" s="328">
        <v>0</v>
      </c>
      <c r="C24" s="328">
        <v>0</v>
      </c>
      <c r="D24" s="328">
        <v>0</v>
      </c>
      <c r="E24" s="328">
        <v>2664212</v>
      </c>
      <c r="F24" s="328">
        <v>1026717</v>
      </c>
      <c r="G24" s="328">
        <f>SUM(E24:F24)</f>
        <v>3690929</v>
      </c>
      <c r="H24" s="328">
        <f>B24+E24</f>
        <v>2664212</v>
      </c>
      <c r="I24" s="328">
        <f>C24+F24</f>
        <v>1026717</v>
      </c>
      <c r="J24" s="328">
        <f>D24+G24</f>
        <v>3690929</v>
      </c>
    </row>
    <row r="25" spans="1:10" ht="15">
      <c r="A25" s="52" t="s">
        <v>2</v>
      </c>
      <c r="B25" s="44">
        <f t="shared" ref="B25:J25" si="4">SUM(B23:B24)</f>
        <v>2338735</v>
      </c>
      <c r="C25" s="40">
        <f t="shared" si="4"/>
        <v>1518362</v>
      </c>
      <c r="D25" s="40">
        <f t="shared" si="4"/>
        <v>3857097</v>
      </c>
      <c r="E25" s="40">
        <f t="shared" si="4"/>
        <v>10202131</v>
      </c>
      <c r="F25" s="40">
        <f t="shared" si="4"/>
        <v>1395840</v>
      </c>
      <c r="G25" s="40">
        <f t="shared" si="4"/>
        <v>11597971</v>
      </c>
      <c r="H25" s="40">
        <f t="shared" si="4"/>
        <v>12540866</v>
      </c>
      <c r="I25" s="40">
        <f t="shared" si="4"/>
        <v>2914202</v>
      </c>
      <c r="J25" s="40">
        <f t="shared" si="4"/>
        <v>15455068</v>
      </c>
    </row>
    <row r="26" spans="1:10" ht="14.7" customHeight="1">
      <c r="A26" s="331" t="s">
        <v>47</v>
      </c>
      <c r="B26" s="297"/>
      <c r="C26" s="297"/>
      <c r="D26" s="297"/>
      <c r="E26" s="297"/>
      <c r="F26" s="332"/>
      <c r="G26" s="332"/>
      <c r="H26" s="332"/>
      <c r="I26" s="332"/>
      <c r="J26" s="332"/>
    </row>
    <row r="27" spans="1:10" ht="14.7" customHeight="1">
      <c r="A27" s="333" t="s">
        <v>125</v>
      </c>
      <c r="B27" s="334"/>
      <c r="C27" s="334"/>
      <c r="D27" s="334"/>
      <c r="E27" s="332"/>
      <c r="F27" s="332"/>
      <c r="G27" s="332"/>
      <c r="H27" s="332"/>
      <c r="I27" s="332"/>
      <c r="J27" s="332"/>
    </row>
    <row r="28" spans="1:10" ht="18.75" customHeight="1">
      <c r="A28" s="283" t="s">
        <v>33</v>
      </c>
      <c r="B28" s="335"/>
      <c r="C28" s="336"/>
      <c r="D28" s="335"/>
      <c r="E28" s="335"/>
      <c r="F28" s="335"/>
      <c r="G28" s="335"/>
      <c r="H28" s="335"/>
      <c r="I28" s="335"/>
      <c r="J28" s="335"/>
    </row>
    <row r="29" spans="1:10" ht="15" customHeight="1">
      <c r="A29" s="324" t="s">
        <v>34</v>
      </c>
      <c r="B29" s="336"/>
      <c r="C29" s="332"/>
      <c r="D29" s="336"/>
      <c r="E29" s="336"/>
      <c r="F29" s="336"/>
      <c r="G29" s="336"/>
      <c r="H29" s="332"/>
      <c r="I29" s="326"/>
      <c r="J29" s="326"/>
    </row>
    <row r="30" spans="1:10">
      <c r="A30" s="221" t="s">
        <v>275</v>
      </c>
    </row>
    <row r="31" spans="1:10">
      <c r="B31" s="338"/>
      <c r="C31" s="338"/>
      <c r="D31" s="338"/>
      <c r="E31" s="338"/>
      <c r="F31" s="338"/>
      <c r="G31" s="338"/>
      <c r="H31" s="338"/>
      <c r="I31" s="338"/>
      <c r="J31" s="338"/>
    </row>
    <row r="36" spans="2:10">
      <c r="B36" s="338"/>
    </row>
    <row r="37" spans="2:10">
      <c r="B37" s="338"/>
      <c r="C37" s="338"/>
      <c r="D37" s="338"/>
      <c r="E37" s="338"/>
      <c r="F37" s="338"/>
      <c r="G37" s="338"/>
      <c r="H37" s="338"/>
      <c r="I37" s="338"/>
      <c r="J37" s="338"/>
    </row>
    <row r="38" spans="2:10">
      <c r="B38" s="338"/>
      <c r="C38" s="338"/>
      <c r="D38" s="338"/>
      <c r="E38" s="338"/>
      <c r="F38" s="338"/>
      <c r="G38" s="338"/>
      <c r="H38" s="338"/>
      <c r="I38" s="338"/>
      <c r="J38" s="338"/>
    </row>
    <row r="39" spans="2:10">
      <c r="B39" s="338"/>
      <c r="C39" s="338"/>
      <c r="D39" s="338"/>
      <c r="E39" s="338"/>
      <c r="F39" s="338"/>
      <c r="G39" s="338"/>
      <c r="H39" s="338"/>
      <c r="I39" s="338"/>
      <c r="J39" s="338"/>
    </row>
    <row r="50" spans="1:31" s="337" customFormat="1">
      <c r="A50" s="289"/>
      <c r="B50" s="338"/>
      <c r="C50" s="338"/>
      <c r="D50" s="338"/>
      <c r="E50" s="338"/>
      <c r="F50" s="338"/>
      <c r="G50" s="338"/>
      <c r="H50" s="338"/>
      <c r="I50" s="338"/>
      <c r="K50" s="289"/>
      <c r="L50" s="289"/>
      <c r="M50" s="289"/>
      <c r="N50" s="289"/>
      <c r="O50" s="289"/>
      <c r="P50" s="289"/>
      <c r="Q50" s="289"/>
      <c r="R50" s="289"/>
      <c r="S50" s="289"/>
      <c r="T50" s="289"/>
      <c r="U50" s="289"/>
      <c r="V50" s="289"/>
      <c r="W50" s="289"/>
      <c r="X50" s="289"/>
      <c r="Y50" s="289"/>
      <c r="Z50" s="289"/>
      <c r="AA50" s="289"/>
      <c r="AB50" s="289"/>
      <c r="AC50" s="289"/>
      <c r="AD50" s="289"/>
      <c r="AE50" s="289"/>
    </row>
    <row r="51" spans="1:31" s="337" customFormat="1">
      <c r="A51" s="289"/>
      <c r="B51" s="338"/>
      <c r="C51" s="338"/>
      <c r="D51" s="338"/>
      <c r="E51" s="338"/>
      <c r="F51" s="338"/>
      <c r="G51" s="338"/>
      <c r="H51" s="338"/>
      <c r="I51" s="338"/>
      <c r="K51" s="289"/>
      <c r="L51" s="289"/>
      <c r="M51" s="289"/>
      <c r="N51" s="289"/>
      <c r="O51" s="289"/>
      <c r="P51" s="289"/>
      <c r="Q51" s="289"/>
      <c r="R51" s="289"/>
      <c r="S51" s="289"/>
      <c r="T51" s="289"/>
      <c r="U51" s="289"/>
      <c r="V51" s="289"/>
      <c r="W51" s="289"/>
      <c r="X51" s="289"/>
      <c r="Y51" s="289"/>
      <c r="Z51" s="289"/>
      <c r="AA51" s="289"/>
      <c r="AB51" s="289"/>
      <c r="AC51" s="289"/>
      <c r="AD51" s="289"/>
      <c r="AE51" s="289"/>
    </row>
    <row r="52" spans="1:31" s="337" customFormat="1">
      <c r="A52" s="289"/>
      <c r="B52" s="338"/>
      <c r="C52" s="338"/>
      <c r="D52" s="338"/>
      <c r="E52" s="338"/>
      <c r="F52" s="338"/>
      <c r="G52" s="338"/>
      <c r="H52" s="338"/>
      <c r="I52" s="338"/>
      <c r="K52" s="289"/>
      <c r="L52" s="289"/>
      <c r="M52" s="289"/>
      <c r="N52" s="289"/>
      <c r="O52" s="289"/>
      <c r="P52" s="289"/>
      <c r="Q52" s="289"/>
      <c r="R52" s="289"/>
      <c r="S52" s="289"/>
      <c r="T52" s="289"/>
      <c r="U52" s="289"/>
      <c r="V52" s="289"/>
      <c r="W52" s="289"/>
      <c r="X52" s="289"/>
      <c r="Y52" s="289"/>
      <c r="Z52" s="289"/>
      <c r="AA52" s="289"/>
      <c r="AB52" s="289"/>
      <c r="AC52" s="289"/>
      <c r="AD52" s="289"/>
      <c r="AE52" s="289"/>
    </row>
    <row r="53" spans="1:31" s="337" customFormat="1">
      <c r="A53" s="289"/>
      <c r="B53" s="338"/>
      <c r="C53" s="338"/>
      <c r="D53" s="338"/>
      <c r="E53" s="338"/>
      <c r="F53" s="338"/>
      <c r="G53" s="338"/>
      <c r="H53" s="338"/>
      <c r="I53" s="338"/>
      <c r="K53" s="289"/>
      <c r="L53" s="289"/>
      <c r="M53" s="289"/>
      <c r="N53" s="289"/>
      <c r="O53" s="289"/>
      <c r="P53" s="289"/>
      <c r="Q53" s="289"/>
      <c r="R53" s="289"/>
      <c r="S53" s="289"/>
      <c r="T53" s="289"/>
      <c r="U53" s="289"/>
      <c r="V53" s="289"/>
      <c r="W53" s="289"/>
      <c r="X53" s="289"/>
      <c r="Y53" s="289"/>
      <c r="Z53" s="289"/>
      <c r="AA53" s="289"/>
      <c r="AB53" s="289"/>
      <c r="AC53" s="289"/>
      <c r="AD53" s="289"/>
      <c r="AE53" s="289"/>
    </row>
    <row r="54" spans="1:31" s="337" customFormat="1">
      <c r="A54" s="289"/>
      <c r="B54" s="338"/>
      <c r="C54" s="338"/>
      <c r="D54" s="338"/>
      <c r="E54" s="338"/>
      <c r="F54" s="338"/>
      <c r="G54" s="338"/>
      <c r="H54" s="338"/>
      <c r="I54" s="338"/>
      <c r="K54" s="289"/>
      <c r="L54" s="289"/>
      <c r="M54" s="289"/>
      <c r="N54" s="289"/>
      <c r="O54" s="289"/>
      <c r="P54" s="289"/>
      <c r="Q54" s="289"/>
      <c r="R54" s="289"/>
      <c r="S54" s="289"/>
      <c r="T54" s="289"/>
      <c r="U54" s="289"/>
      <c r="V54" s="289"/>
      <c r="W54" s="289"/>
      <c r="X54" s="289"/>
      <c r="Y54" s="289"/>
      <c r="Z54" s="289"/>
      <c r="AA54" s="289"/>
      <c r="AB54" s="289"/>
      <c r="AC54" s="289"/>
      <c r="AD54" s="289"/>
      <c r="AE54" s="289"/>
    </row>
    <row r="55" spans="1:31" s="337" customFormat="1">
      <c r="A55" s="289"/>
      <c r="B55" s="338"/>
      <c r="C55" s="338"/>
      <c r="D55" s="338"/>
      <c r="E55" s="338"/>
      <c r="F55" s="338"/>
      <c r="G55" s="338"/>
      <c r="H55" s="338"/>
      <c r="I55" s="338"/>
      <c r="K55" s="289"/>
      <c r="L55" s="289"/>
      <c r="M55" s="289"/>
      <c r="N55" s="289"/>
      <c r="O55" s="289"/>
      <c r="P55" s="289"/>
      <c r="Q55" s="289"/>
      <c r="R55" s="289"/>
      <c r="S55" s="289"/>
      <c r="T55" s="289"/>
      <c r="U55" s="289"/>
      <c r="V55" s="289"/>
      <c r="W55" s="289"/>
      <c r="X55" s="289"/>
      <c r="Y55" s="289"/>
      <c r="Z55" s="289"/>
      <c r="AA55" s="289"/>
      <c r="AB55" s="289"/>
      <c r="AC55" s="289"/>
      <c r="AD55" s="289"/>
      <c r="AE55" s="289"/>
    </row>
    <row r="56" spans="1:31" s="337" customFormat="1">
      <c r="A56" s="289"/>
      <c r="B56" s="338"/>
      <c r="C56" s="338"/>
      <c r="D56" s="338"/>
      <c r="E56" s="338"/>
      <c r="F56" s="338"/>
      <c r="G56" s="338"/>
      <c r="H56" s="338"/>
      <c r="I56" s="338"/>
      <c r="K56" s="289"/>
      <c r="L56" s="289"/>
      <c r="M56" s="289"/>
      <c r="N56" s="289"/>
      <c r="O56" s="289"/>
      <c r="P56" s="289"/>
      <c r="Q56" s="289"/>
      <c r="R56" s="289"/>
      <c r="S56" s="289"/>
      <c r="T56" s="289"/>
      <c r="U56" s="289"/>
      <c r="V56" s="289"/>
      <c r="W56" s="289"/>
      <c r="X56" s="289"/>
      <c r="Y56" s="289"/>
      <c r="Z56" s="289"/>
      <c r="AA56" s="289"/>
      <c r="AB56" s="289"/>
      <c r="AC56" s="289"/>
      <c r="AD56" s="289"/>
      <c r="AE56" s="289"/>
    </row>
    <row r="57" spans="1:31" s="337" customFormat="1">
      <c r="A57" s="289"/>
      <c r="B57" s="338"/>
      <c r="C57" s="338"/>
      <c r="D57" s="338"/>
      <c r="E57" s="338"/>
      <c r="F57" s="338"/>
      <c r="G57" s="338"/>
      <c r="H57" s="338"/>
      <c r="I57" s="338"/>
      <c r="K57" s="289"/>
      <c r="L57" s="289"/>
      <c r="M57" s="289"/>
      <c r="N57" s="289"/>
      <c r="O57" s="289"/>
      <c r="P57" s="289"/>
      <c r="Q57" s="289"/>
      <c r="R57" s="289"/>
      <c r="S57" s="289"/>
      <c r="T57" s="289"/>
      <c r="U57" s="289"/>
      <c r="V57" s="289"/>
      <c r="W57" s="289"/>
      <c r="X57" s="289"/>
      <c r="Y57" s="289"/>
      <c r="Z57" s="289"/>
      <c r="AA57" s="289"/>
      <c r="AB57" s="289"/>
      <c r="AC57" s="289"/>
      <c r="AD57" s="289"/>
      <c r="AE57" s="289"/>
    </row>
    <row r="58" spans="1:31" s="337" customFormat="1">
      <c r="A58" s="289"/>
      <c r="B58" s="338"/>
      <c r="C58" s="338"/>
      <c r="D58" s="338"/>
      <c r="E58" s="338"/>
      <c r="F58" s="338"/>
      <c r="G58" s="338"/>
      <c r="H58" s="338"/>
      <c r="I58" s="338"/>
      <c r="K58" s="289"/>
      <c r="L58" s="289"/>
      <c r="M58" s="289"/>
      <c r="N58" s="289"/>
      <c r="O58" s="289"/>
      <c r="P58" s="289"/>
      <c r="Q58" s="289"/>
      <c r="R58" s="289"/>
      <c r="S58" s="289"/>
      <c r="T58" s="289"/>
      <c r="U58" s="289"/>
      <c r="V58" s="289"/>
      <c r="W58" s="289"/>
      <c r="X58" s="289"/>
      <c r="Y58" s="289"/>
      <c r="Z58" s="289"/>
      <c r="AA58" s="289"/>
      <c r="AB58" s="289"/>
      <c r="AC58" s="289"/>
      <c r="AD58" s="289"/>
      <c r="AE58" s="289"/>
    </row>
    <row r="59" spans="1:31" s="337" customFormat="1">
      <c r="A59" s="289"/>
      <c r="B59" s="338"/>
      <c r="C59" s="338"/>
      <c r="D59" s="338"/>
      <c r="E59" s="338"/>
      <c r="F59" s="338"/>
      <c r="G59" s="338"/>
      <c r="H59" s="338"/>
      <c r="I59" s="338"/>
      <c r="K59" s="289"/>
      <c r="L59" s="289"/>
      <c r="M59" s="289"/>
      <c r="N59" s="289"/>
      <c r="O59" s="289"/>
      <c r="P59" s="289"/>
      <c r="Q59" s="289"/>
      <c r="R59" s="289"/>
      <c r="S59" s="289"/>
      <c r="T59" s="289"/>
      <c r="U59" s="289"/>
      <c r="V59" s="289"/>
      <c r="W59" s="289"/>
      <c r="X59" s="289"/>
      <c r="Y59" s="289"/>
      <c r="Z59" s="289"/>
      <c r="AA59" s="289"/>
      <c r="AB59" s="289"/>
      <c r="AC59" s="289"/>
      <c r="AD59" s="289"/>
      <c r="AE59" s="289"/>
    </row>
    <row r="60" spans="1:31" s="337" customFormat="1">
      <c r="A60" s="289"/>
      <c r="B60" s="338"/>
      <c r="C60" s="338"/>
      <c r="D60" s="338"/>
      <c r="E60" s="338"/>
      <c r="F60" s="338"/>
      <c r="G60" s="338"/>
      <c r="H60" s="338"/>
      <c r="I60" s="338"/>
      <c r="K60" s="289"/>
      <c r="L60" s="289"/>
      <c r="M60" s="289"/>
      <c r="N60" s="289"/>
      <c r="O60" s="289"/>
      <c r="P60" s="289"/>
      <c r="Q60" s="289"/>
      <c r="R60" s="289"/>
      <c r="S60" s="289"/>
      <c r="T60" s="289"/>
      <c r="U60" s="289"/>
      <c r="V60" s="289"/>
      <c r="W60" s="289"/>
      <c r="X60" s="289"/>
      <c r="Y60" s="289"/>
      <c r="Z60" s="289"/>
      <c r="AA60" s="289"/>
      <c r="AB60" s="289"/>
      <c r="AC60" s="289"/>
      <c r="AD60" s="289"/>
      <c r="AE60" s="289"/>
    </row>
    <row r="61" spans="1:31" s="337" customFormat="1">
      <c r="A61" s="289"/>
      <c r="B61" s="338"/>
      <c r="C61" s="338"/>
      <c r="D61" s="338"/>
      <c r="E61" s="338"/>
      <c r="F61" s="338"/>
      <c r="G61" s="338"/>
      <c r="H61" s="338"/>
      <c r="I61" s="338"/>
      <c r="K61" s="289"/>
      <c r="L61" s="289"/>
      <c r="M61" s="289"/>
      <c r="N61" s="289"/>
      <c r="O61" s="289"/>
      <c r="P61" s="289"/>
      <c r="Q61" s="289"/>
      <c r="R61" s="289"/>
      <c r="S61" s="289"/>
      <c r="T61" s="289"/>
      <c r="U61" s="289"/>
      <c r="V61" s="289"/>
      <c r="W61" s="289"/>
      <c r="X61" s="289"/>
      <c r="Y61" s="289"/>
      <c r="Z61" s="289"/>
      <c r="AA61" s="289"/>
      <c r="AB61" s="289"/>
      <c r="AC61" s="289"/>
      <c r="AD61" s="289"/>
      <c r="AE61" s="289"/>
    </row>
    <row r="62" spans="1:31" s="337" customFormat="1">
      <c r="A62" s="289"/>
      <c r="B62" s="338"/>
      <c r="C62" s="338"/>
      <c r="D62" s="338"/>
      <c r="E62" s="338"/>
      <c r="F62" s="338"/>
      <c r="G62" s="338"/>
      <c r="H62" s="338"/>
      <c r="I62" s="338"/>
      <c r="K62" s="289"/>
      <c r="L62" s="289"/>
      <c r="M62" s="289"/>
      <c r="N62" s="289"/>
      <c r="O62" s="289"/>
      <c r="P62" s="289"/>
      <c r="Q62" s="289"/>
      <c r="R62" s="289"/>
      <c r="S62" s="289"/>
      <c r="T62" s="289"/>
      <c r="U62" s="289"/>
      <c r="V62" s="289"/>
      <c r="W62" s="289"/>
      <c r="X62" s="289"/>
      <c r="Y62" s="289"/>
      <c r="Z62" s="289"/>
      <c r="AA62" s="289"/>
      <c r="AB62" s="289"/>
      <c r="AC62" s="289"/>
      <c r="AD62" s="289"/>
      <c r="AE62" s="289"/>
    </row>
    <row r="63" spans="1:31" s="337" customFormat="1">
      <c r="A63" s="289"/>
      <c r="B63" s="338"/>
      <c r="C63" s="338"/>
      <c r="D63" s="338"/>
      <c r="E63" s="338"/>
      <c r="F63" s="338"/>
      <c r="G63" s="338"/>
      <c r="H63" s="338"/>
      <c r="I63" s="338"/>
      <c r="K63" s="289"/>
      <c r="L63" s="289"/>
      <c r="M63" s="289"/>
      <c r="N63" s="289"/>
      <c r="O63" s="289"/>
      <c r="P63" s="289"/>
      <c r="Q63" s="289"/>
      <c r="R63" s="289"/>
      <c r="S63" s="289"/>
      <c r="T63" s="289"/>
      <c r="U63" s="289"/>
      <c r="V63" s="289"/>
      <c r="W63" s="289"/>
      <c r="X63" s="289"/>
      <c r="Y63" s="289"/>
      <c r="Z63" s="289"/>
      <c r="AA63" s="289"/>
      <c r="AB63" s="289"/>
      <c r="AC63" s="289"/>
      <c r="AD63" s="289"/>
      <c r="AE63" s="289"/>
    </row>
    <row r="64" spans="1:31" s="337" customFormat="1">
      <c r="A64" s="289"/>
      <c r="B64" s="338"/>
      <c r="C64" s="338"/>
      <c r="D64" s="338"/>
      <c r="E64" s="338"/>
      <c r="F64" s="338"/>
      <c r="G64" s="338"/>
      <c r="H64" s="338"/>
      <c r="I64" s="338"/>
      <c r="K64" s="289"/>
      <c r="L64" s="289"/>
      <c r="M64" s="289"/>
      <c r="N64" s="289"/>
      <c r="O64" s="289"/>
      <c r="P64" s="289"/>
      <c r="Q64" s="289"/>
      <c r="R64" s="289"/>
      <c r="S64" s="289"/>
      <c r="T64" s="289"/>
      <c r="U64" s="289"/>
      <c r="V64" s="289"/>
      <c r="W64" s="289"/>
      <c r="X64" s="289"/>
      <c r="Y64" s="289"/>
      <c r="Z64" s="289"/>
      <c r="AA64" s="289"/>
      <c r="AB64" s="289"/>
      <c r="AC64" s="289"/>
      <c r="AD64" s="289"/>
      <c r="AE64" s="289"/>
    </row>
    <row r="65" spans="1:31" s="337" customFormat="1">
      <c r="A65" s="289"/>
      <c r="B65" s="338"/>
      <c r="C65" s="338"/>
      <c r="D65" s="338"/>
      <c r="E65" s="338"/>
      <c r="F65" s="338"/>
      <c r="G65" s="338"/>
      <c r="H65" s="338"/>
      <c r="I65" s="338"/>
      <c r="K65" s="289"/>
      <c r="L65" s="289"/>
      <c r="M65" s="289"/>
      <c r="N65" s="289"/>
      <c r="O65" s="289"/>
      <c r="P65" s="289"/>
      <c r="Q65" s="289"/>
      <c r="R65" s="289"/>
      <c r="S65" s="289"/>
      <c r="T65" s="289"/>
      <c r="U65" s="289"/>
      <c r="V65" s="289"/>
      <c r="W65" s="289"/>
      <c r="X65" s="289"/>
      <c r="Y65" s="289"/>
      <c r="Z65" s="289"/>
      <c r="AA65" s="289"/>
      <c r="AB65" s="289"/>
      <c r="AC65" s="289"/>
      <c r="AD65" s="289"/>
      <c r="AE65" s="289"/>
    </row>
    <row r="66" spans="1:31" s="337" customFormat="1">
      <c r="A66" s="289"/>
      <c r="B66" s="338"/>
      <c r="C66" s="338"/>
      <c r="D66" s="338"/>
      <c r="E66" s="338"/>
      <c r="F66" s="338"/>
      <c r="G66" s="338"/>
      <c r="H66" s="338"/>
      <c r="I66" s="338"/>
      <c r="K66" s="289"/>
      <c r="L66" s="289"/>
      <c r="M66" s="289"/>
      <c r="N66" s="289"/>
      <c r="O66" s="289"/>
      <c r="P66" s="289"/>
      <c r="Q66" s="289"/>
      <c r="R66" s="289"/>
      <c r="S66" s="289"/>
      <c r="T66" s="289"/>
      <c r="U66" s="289"/>
      <c r="V66" s="289"/>
      <c r="W66" s="289"/>
      <c r="X66" s="289"/>
      <c r="Y66" s="289"/>
      <c r="Z66" s="289"/>
      <c r="AA66" s="289"/>
      <c r="AB66" s="289"/>
      <c r="AC66" s="289"/>
      <c r="AD66" s="289"/>
      <c r="AE66" s="289"/>
    </row>
    <row r="67" spans="1:31" s="337" customFormat="1">
      <c r="A67" s="289"/>
      <c r="B67" s="338"/>
      <c r="C67" s="338"/>
      <c r="D67" s="338"/>
      <c r="E67" s="338"/>
      <c r="F67" s="338"/>
      <c r="G67" s="338"/>
      <c r="H67" s="338"/>
      <c r="I67" s="338"/>
      <c r="K67" s="289"/>
      <c r="L67" s="289"/>
      <c r="M67" s="289"/>
      <c r="N67" s="289"/>
      <c r="O67" s="289"/>
      <c r="P67" s="289"/>
      <c r="Q67" s="289"/>
      <c r="R67" s="289"/>
      <c r="S67" s="289"/>
      <c r="T67" s="289"/>
      <c r="U67" s="289"/>
      <c r="V67" s="289"/>
      <c r="W67" s="289"/>
      <c r="X67" s="289"/>
      <c r="Y67" s="289"/>
      <c r="Z67" s="289"/>
      <c r="AA67" s="289"/>
      <c r="AB67" s="289"/>
      <c r="AC67" s="289"/>
      <c r="AD67" s="289"/>
      <c r="AE67" s="289"/>
    </row>
    <row r="68" spans="1:31" s="337" customFormat="1">
      <c r="A68" s="289"/>
      <c r="B68" s="338"/>
      <c r="C68" s="338"/>
      <c r="D68" s="338"/>
      <c r="E68" s="338"/>
      <c r="F68" s="338"/>
      <c r="G68" s="338"/>
      <c r="H68" s="338"/>
      <c r="I68" s="338"/>
      <c r="K68" s="289"/>
      <c r="L68" s="289"/>
      <c r="M68" s="289"/>
      <c r="N68" s="289"/>
      <c r="O68" s="289"/>
      <c r="P68" s="289"/>
      <c r="Q68" s="289"/>
      <c r="R68" s="289"/>
      <c r="S68" s="289"/>
      <c r="T68" s="289"/>
      <c r="U68" s="289"/>
      <c r="V68" s="289"/>
      <c r="W68" s="289"/>
      <c r="X68" s="289"/>
      <c r="Y68" s="289"/>
      <c r="Z68" s="289"/>
      <c r="AA68" s="289"/>
      <c r="AB68" s="289"/>
      <c r="AC68" s="289"/>
      <c r="AD68" s="289"/>
      <c r="AE68" s="289"/>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F748-97E2-4D15-8054-F2F671C16441}">
  <sheetPr>
    <tabColor rgb="FF002060"/>
  </sheetPr>
  <dimension ref="A1:AE40"/>
  <sheetViews>
    <sheetView showGridLines="0" tabSelected="1" view="pageBreakPreview" topLeftCell="A10" zoomScale="80" zoomScaleNormal="80" zoomScaleSheetLayoutView="80" workbookViewId="0">
      <selection activeCell="A38" sqref="A38"/>
    </sheetView>
  </sheetViews>
  <sheetFormatPr defaultColWidth="8.6640625" defaultRowHeight="14.4"/>
  <cols>
    <col min="1" max="1" width="29.5546875" style="224" customWidth="1"/>
    <col min="2" max="2" width="13.44140625" style="224" bestFit="1" customWidth="1"/>
    <col min="3" max="3" width="11.33203125" style="224" bestFit="1" customWidth="1"/>
    <col min="4" max="4" width="13.33203125" style="224" bestFit="1" customWidth="1"/>
    <col min="5" max="5" width="13.44140625" style="224" bestFit="1" customWidth="1"/>
    <col min="6" max="6" width="11.33203125" style="224" bestFit="1" customWidth="1"/>
    <col min="7" max="7" width="13.33203125" style="224" bestFit="1" customWidth="1"/>
    <col min="8" max="8" width="13.44140625" style="224" customWidth="1"/>
    <col min="9" max="9" width="13" style="224" customWidth="1"/>
    <col min="10" max="10" width="17.5546875" style="224" customWidth="1"/>
    <col min="11" max="16" width="8.6640625" style="224"/>
    <col min="17" max="17" width="8" style="224" bestFit="1" customWidth="1"/>
    <col min="18" max="18" width="9.5546875" style="224" bestFit="1" customWidth="1"/>
    <col min="19" max="19" width="8.6640625" style="224"/>
    <col min="20" max="21" width="9.5546875" style="224" bestFit="1" customWidth="1"/>
    <col min="22" max="22" width="8.6640625" style="224"/>
    <col min="23" max="23" width="9.5546875" style="224" bestFit="1" customWidth="1"/>
    <col min="24" max="16384" width="8.6640625" style="224"/>
  </cols>
  <sheetData>
    <row r="1" spans="1:31">
      <c r="A1" s="223" t="s">
        <v>279</v>
      </c>
      <c r="B1" s="223"/>
      <c r="C1" s="223"/>
    </row>
    <row r="2" spans="1:31" s="225" customFormat="1">
      <c r="A2" s="223"/>
      <c r="B2" s="223"/>
      <c r="C2" s="223"/>
      <c r="K2" s="224"/>
      <c r="L2" s="224"/>
      <c r="M2" s="224"/>
      <c r="N2" s="224"/>
      <c r="O2" s="224"/>
      <c r="P2" s="224"/>
      <c r="Q2" s="224"/>
      <c r="R2" s="224"/>
      <c r="S2" s="224"/>
      <c r="T2" s="224"/>
      <c r="U2" s="224"/>
      <c r="V2" s="224"/>
      <c r="W2" s="224"/>
      <c r="X2" s="224"/>
      <c r="Y2" s="224"/>
      <c r="Z2" s="224"/>
      <c r="AA2" s="224"/>
      <c r="AB2" s="224"/>
      <c r="AC2" s="224"/>
      <c r="AD2" s="224"/>
      <c r="AE2" s="224"/>
    </row>
    <row r="3" spans="1:31" s="225" customFormat="1">
      <c r="A3" s="226"/>
      <c r="B3" s="226"/>
      <c r="C3" s="226"/>
      <c r="K3" s="224"/>
      <c r="L3" s="224"/>
      <c r="M3" s="224"/>
      <c r="N3" s="224"/>
      <c r="O3" s="224"/>
      <c r="P3" s="224"/>
      <c r="Q3" s="224"/>
      <c r="R3" s="224"/>
      <c r="S3" s="224"/>
      <c r="T3" s="224"/>
      <c r="U3" s="224"/>
      <c r="V3" s="224"/>
      <c r="W3" s="224"/>
      <c r="X3" s="224"/>
      <c r="Y3" s="224"/>
      <c r="Z3" s="224"/>
      <c r="AA3" s="224"/>
      <c r="AB3" s="224"/>
      <c r="AC3" s="224"/>
      <c r="AD3" s="224"/>
      <c r="AE3" s="224"/>
    </row>
    <row r="4" spans="1:31" s="227" customFormat="1" ht="15">
      <c r="A4" s="375" t="s">
        <v>282</v>
      </c>
      <c r="B4" s="375"/>
      <c r="C4" s="375"/>
      <c r="D4" s="375"/>
      <c r="E4" s="375"/>
      <c r="F4" s="375"/>
      <c r="G4" s="375"/>
      <c r="H4" s="375"/>
      <c r="I4" s="375"/>
      <c r="J4" s="375"/>
    </row>
    <row r="5" spans="1:31" ht="15">
      <c r="A5" s="228" t="s">
        <v>283</v>
      </c>
      <c r="B5" s="376" t="s">
        <v>129</v>
      </c>
      <c r="C5" s="377"/>
      <c r="D5" s="377"/>
      <c r="E5" s="377"/>
      <c r="F5" s="377"/>
      <c r="G5" s="377"/>
      <c r="H5" s="377"/>
      <c r="I5" s="377"/>
      <c r="J5" s="378"/>
    </row>
    <row r="6" spans="1:31" ht="15">
      <c r="A6" s="379" t="s">
        <v>284</v>
      </c>
      <c r="B6" s="381" t="s">
        <v>0</v>
      </c>
      <c r="C6" s="381"/>
      <c r="D6" s="381"/>
      <c r="E6" s="381" t="s">
        <v>1</v>
      </c>
      <c r="F6" s="381"/>
      <c r="G6" s="381"/>
      <c r="H6" s="381" t="s">
        <v>2</v>
      </c>
      <c r="I6" s="381"/>
      <c r="J6" s="382"/>
    </row>
    <row r="7" spans="1:31" ht="15">
      <c r="A7" s="380"/>
      <c r="B7" s="229" t="s">
        <v>27</v>
      </c>
      <c r="C7" s="229" t="s">
        <v>28</v>
      </c>
      <c r="D7" s="229" t="s">
        <v>2</v>
      </c>
      <c r="E7" s="229" t="s">
        <v>27</v>
      </c>
      <c r="F7" s="229" t="s">
        <v>28</v>
      </c>
      <c r="G7" s="229" t="s">
        <v>2</v>
      </c>
      <c r="H7" s="229" t="s">
        <v>27</v>
      </c>
      <c r="I7" s="229" t="s">
        <v>28</v>
      </c>
      <c r="J7" s="230" t="s">
        <v>2</v>
      </c>
    </row>
    <row r="8" spans="1:31" ht="15">
      <c r="A8" s="231" t="s">
        <v>285</v>
      </c>
      <c r="B8" s="232">
        <v>1319732</v>
      </c>
      <c r="C8" s="232">
        <v>540277</v>
      </c>
      <c r="D8" s="232">
        <v>1860009</v>
      </c>
      <c r="E8" s="232">
        <v>8246580</v>
      </c>
      <c r="F8" s="232">
        <v>202750</v>
      </c>
      <c r="G8" s="232">
        <v>8449330</v>
      </c>
      <c r="H8" s="232">
        <v>9566312</v>
      </c>
      <c r="I8" s="232">
        <v>743027</v>
      </c>
      <c r="J8" s="232">
        <v>10309339</v>
      </c>
    </row>
    <row r="9" spans="1:31" ht="15">
      <c r="A9" s="233" t="s">
        <v>286</v>
      </c>
      <c r="B9" s="234">
        <v>1326485</v>
      </c>
      <c r="C9" s="234">
        <v>545380</v>
      </c>
      <c r="D9" s="234">
        <v>1871865</v>
      </c>
      <c r="E9" s="234">
        <v>8134548</v>
      </c>
      <c r="F9" s="234">
        <v>204382</v>
      </c>
      <c r="G9" s="234">
        <v>8338930</v>
      </c>
      <c r="H9" s="234">
        <v>9461033</v>
      </c>
      <c r="I9" s="234">
        <v>749762</v>
      </c>
      <c r="J9" s="234">
        <v>10210795</v>
      </c>
    </row>
    <row r="10" spans="1:31" ht="15">
      <c r="A10" s="231" t="s">
        <v>287</v>
      </c>
      <c r="B10" s="232">
        <v>1333552</v>
      </c>
      <c r="C10" s="232">
        <v>556757</v>
      </c>
      <c r="D10" s="232">
        <v>1890309</v>
      </c>
      <c r="E10" s="232">
        <v>8004205</v>
      </c>
      <c r="F10" s="232">
        <v>206642</v>
      </c>
      <c r="G10" s="232">
        <v>8210847</v>
      </c>
      <c r="H10" s="232">
        <v>9337757</v>
      </c>
      <c r="I10" s="232">
        <v>763399</v>
      </c>
      <c r="J10" s="232">
        <v>10101156</v>
      </c>
    </row>
    <row r="11" spans="1:31" ht="15">
      <c r="A11" s="233" t="s">
        <v>288</v>
      </c>
      <c r="B11" s="234">
        <v>1376418</v>
      </c>
      <c r="C11" s="234">
        <v>605737</v>
      </c>
      <c r="D11" s="234">
        <v>1982155</v>
      </c>
      <c r="E11" s="234">
        <v>7741863</v>
      </c>
      <c r="F11" s="234">
        <v>211755</v>
      </c>
      <c r="G11" s="234">
        <v>7953618</v>
      </c>
      <c r="H11" s="234">
        <v>9118281</v>
      </c>
      <c r="I11" s="234">
        <v>817492</v>
      </c>
      <c r="J11" s="234">
        <v>9935773</v>
      </c>
    </row>
    <row r="12" spans="1:31" ht="15">
      <c r="A12" s="231" t="s">
        <v>289</v>
      </c>
      <c r="B12" s="232">
        <v>1367680</v>
      </c>
      <c r="C12" s="232">
        <v>604401</v>
      </c>
      <c r="D12" s="232">
        <v>1972081</v>
      </c>
      <c r="E12" s="232">
        <v>7516298</v>
      </c>
      <c r="F12" s="232">
        <v>216958</v>
      </c>
      <c r="G12" s="232">
        <v>7733256</v>
      </c>
      <c r="H12" s="232">
        <v>8883978</v>
      </c>
      <c r="I12" s="232">
        <v>821359</v>
      </c>
      <c r="J12" s="232">
        <v>9705337</v>
      </c>
    </row>
    <row r="13" spans="1:31" ht="15">
      <c r="A13" s="233" t="s">
        <v>290</v>
      </c>
      <c r="B13" s="234">
        <v>1352785</v>
      </c>
      <c r="C13" s="234">
        <v>593356</v>
      </c>
      <c r="D13" s="234">
        <v>1946141</v>
      </c>
      <c r="E13" s="234">
        <v>7204592</v>
      </c>
      <c r="F13" s="234">
        <v>216860</v>
      </c>
      <c r="G13" s="234">
        <v>7421452</v>
      </c>
      <c r="H13" s="234">
        <v>8557377</v>
      </c>
      <c r="I13" s="234">
        <v>810216</v>
      </c>
      <c r="J13" s="234">
        <v>9367593</v>
      </c>
    </row>
    <row r="14" spans="1:31" ht="15">
      <c r="A14" s="231" t="s">
        <v>291</v>
      </c>
      <c r="B14" s="232">
        <v>1344380</v>
      </c>
      <c r="C14" s="232">
        <v>592088</v>
      </c>
      <c r="D14" s="232">
        <v>1936468</v>
      </c>
      <c r="E14" s="232">
        <v>6936917</v>
      </c>
      <c r="F14" s="232">
        <v>220348</v>
      </c>
      <c r="G14" s="232">
        <v>7157265</v>
      </c>
      <c r="H14" s="232">
        <v>8281297</v>
      </c>
      <c r="I14" s="232">
        <v>812436</v>
      </c>
      <c r="J14" s="232">
        <v>9093733</v>
      </c>
    </row>
    <row r="15" spans="1:31" ht="15">
      <c r="A15" s="233" t="s">
        <v>292</v>
      </c>
      <c r="B15" s="234">
        <v>1338688</v>
      </c>
      <c r="C15" s="234">
        <v>592494</v>
      </c>
      <c r="D15" s="234">
        <v>1931182</v>
      </c>
      <c r="E15" s="234">
        <v>6702549</v>
      </c>
      <c r="F15" s="234">
        <v>222446</v>
      </c>
      <c r="G15" s="234">
        <v>6924995</v>
      </c>
      <c r="H15" s="234">
        <v>8041237</v>
      </c>
      <c r="I15" s="234">
        <v>814940</v>
      </c>
      <c r="J15" s="234">
        <v>8856177</v>
      </c>
    </row>
    <row r="16" spans="1:31" ht="15">
      <c r="A16" s="231" t="s">
        <v>293</v>
      </c>
      <c r="B16" s="232">
        <v>1336400</v>
      </c>
      <c r="C16" s="232">
        <v>596712</v>
      </c>
      <c r="D16" s="232">
        <v>1933112</v>
      </c>
      <c r="E16" s="232">
        <v>6513607</v>
      </c>
      <c r="F16" s="232">
        <v>226788</v>
      </c>
      <c r="G16" s="232">
        <v>6740395</v>
      </c>
      <c r="H16" s="232">
        <v>7850007</v>
      </c>
      <c r="I16" s="232">
        <v>823500</v>
      </c>
      <c r="J16" s="232">
        <v>8673507</v>
      </c>
    </row>
    <row r="17" spans="1:10" ht="15">
      <c r="A17" s="233" t="s">
        <v>294</v>
      </c>
      <c r="B17" s="234">
        <v>1324208</v>
      </c>
      <c r="C17" s="234">
        <v>583615</v>
      </c>
      <c r="D17" s="234">
        <v>1907823</v>
      </c>
      <c r="E17" s="234">
        <v>6381675</v>
      </c>
      <c r="F17" s="234">
        <v>226993</v>
      </c>
      <c r="G17" s="234">
        <v>6608668</v>
      </c>
      <c r="H17" s="234">
        <v>7705883</v>
      </c>
      <c r="I17" s="234">
        <v>810608</v>
      </c>
      <c r="J17" s="234">
        <v>8516491</v>
      </c>
    </row>
    <row r="18" spans="1:10" ht="15">
      <c r="A18" s="231" t="s">
        <v>295</v>
      </c>
      <c r="B18" s="232">
        <v>1318166</v>
      </c>
      <c r="C18" s="232">
        <v>595924</v>
      </c>
      <c r="D18" s="232">
        <v>1914090</v>
      </c>
      <c r="E18" s="232">
        <v>6321333</v>
      </c>
      <c r="F18" s="232">
        <v>232142</v>
      </c>
      <c r="G18" s="232">
        <v>6553475</v>
      </c>
      <c r="H18" s="232">
        <v>7639499</v>
      </c>
      <c r="I18" s="232">
        <v>828066</v>
      </c>
      <c r="J18" s="232">
        <v>8467565</v>
      </c>
    </row>
    <row r="19" spans="1:10" ht="15">
      <c r="A19" s="233" t="s">
        <v>296</v>
      </c>
      <c r="B19" s="234">
        <v>1334483</v>
      </c>
      <c r="C19" s="234">
        <v>619287</v>
      </c>
      <c r="D19" s="234">
        <v>1953770</v>
      </c>
      <c r="E19" s="234">
        <v>6245756</v>
      </c>
      <c r="F19" s="234">
        <v>237360</v>
      </c>
      <c r="G19" s="234">
        <v>6483116</v>
      </c>
      <c r="H19" s="234">
        <v>7580239</v>
      </c>
      <c r="I19" s="234">
        <v>856647</v>
      </c>
      <c r="J19" s="234">
        <v>8436886</v>
      </c>
    </row>
    <row r="20" spans="1:10" ht="15">
      <c r="A20" s="231" t="s">
        <v>297</v>
      </c>
      <c r="B20" s="232">
        <v>1340874</v>
      </c>
      <c r="C20" s="232">
        <v>634650</v>
      </c>
      <c r="D20" s="232">
        <v>1975524</v>
      </c>
      <c r="E20" s="232">
        <v>6468961</v>
      </c>
      <c r="F20" s="232">
        <v>256418</v>
      </c>
      <c r="G20" s="232">
        <v>6725379</v>
      </c>
      <c r="H20" s="232">
        <v>7809835</v>
      </c>
      <c r="I20" s="232">
        <v>891068</v>
      </c>
      <c r="J20" s="232">
        <v>8700903</v>
      </c>
    </row>
    <row r="21" spans="1:10" ht="15">
      <c r="A21" s="233" t="s">
        <v>298</v>
      </c>
      <c r="B21" s="234">
        <v>1328321</v>
      </c>
      <c r="C21" s="234">
        <v>612290</v>
      </c>
      <c r="D21" s="234">
        <v>1940611</v>
      </c>
      <c r="E21" s="234">
        <v>6448182</v>
      </c>
      <c r="F21" s="234">
        <v>258266</v>
      </c>
      <c r="G21" s="234">
        <v>6706448</v>
      </c>
      <c r="H21" s="234">
        <v>7776503</v>
      </c>
      <c r="I21" s="234">
        <v>870556</v>
      </c>
      <c r="J21" s="234">
        <v>8647059</v>
      </c>
    </row>
    <row r="22" spans="1:10" ht="15">
      <c r="A22" s="231" t="s">
        <v>299</v>
      </c>
      <c r="B22" s="232">
        <v>1374833</v>
      </c>
      <c r="C22" s="232">
        <v>652468</v>
      </c>
      <c r="D22" s="232">
        <v>2027301</v>
      </c>
      <c r="E22" s="232">
        <v>6228204</v>
      </c>
      <c r="F22" s="232">
        <v>246810</v>
      </c>
      <c r="G22" s="232">
        <v>6475014</v>
      </c>
      <c r="H22" s="232">
        <v>7603037</v>
      </c>
      <c r="I22" s="232">
        <v>899278</v>
      </c>
      <c r="J22" s="232">
        <v>8502315</v>
      </c>
    </row>
    <row r="23" spans="1:10" ht="15">
      <c r="A23" s="233" t="s">
        <v>300</v>
      </c>
      <c r="B23" s="234">
        <v>1357241</v>
      </c>
      <c r="C23" s="234">
        <v>670296</v>
      </c>
      <c r="D23" s="234">
        <v>2027537</v>
      </c>
      <c r="E23" s="234">
        <v>6108520</v>
      </c>
      <c r="F23" s="234">
        <v>245167</v>
      </c>
      <c r="G23" s="234">
        <v>6353687</v>
      </c>
      <c r="H23" s="234">
        <v>7465761</v>
      </c>
      <c r="I23" s="234">
        <v>915463</v>
      </c>
      <c r="J23" s="234">
        <v>8381224</v>
      </c>
    </row>
    <row r="24" spans="1:10" ht="15">
      <c r="A24" s="231" t="s">
        <v>301</v>
      </c>
      <c r="B24" s="232">
        <v>1365654</v>
      </c>
      <c r="C24" s="232">
        <v>723789</v>
      </c>
      <c r="D24" s="232">
        <v>2089443</v>
      </c>
      <c r="E24" s="232">
        <v>6051404</v>
      </c>
      <c r="F24" s="232">
        <v>250388</v>
      </c>
      <c r="G24" s="232">
        <v>6301792</v>
      </c>
      <c r="H24" s="232">
        <v>7417058</v>
      </c>
      <c r="I24" s="232">
        <v>974177</v>
      </c>
      <c r="J24" s="232">
        <v>8391235</v>
      </c>
    </row>
    <row r="25" spans="1:10" ht="15">
      <c r="A25" s="233" t="s">
        <v>302</v>
      </c>
      <c r="B25" s="234">
        <v>1385268</v>
      </c>
      <c r="C25" s="234">
        <v>680070</v>
      </c>
      <c r="D25" s="234">
        <v>2065338</v>
      </c>
      <c r="E25" s="234">
        <v>5869394</v>
      </c>
      <c r="F25" s="234">
        <v>255438</v>
      </c>
      <c r="G25" s="234">
        <v>6124832</v>
      </c>
      <c r="H25" s="234">
        <v>7254662</v>
      </c>
      <c r="I25" s="234">
        <v>935508</v>
      </c>
      <c r="J25" s="234">
        <v>8190170</v>
      </c>
    </row>
    <row r="26" spans="1:10" ht="15">
      <c r="A26" s="231" t="s">
        <v>303</v>
      </c>
      <c r="B26" s="232">
        <v>1416888</v>
      </c>
      <c r="C26" s="232">
        <v>718420</v>
      </c>
      <c r="D26" s="232">
        <v>2135308</v>
      </c>
      <c r="E26" s="232">
        <v>5762323</v>
      </c>
      <c r="F26" s="232">
        <v>260754</v>
      </c>
      <c r="G26" s="232">
        <v>6023077</v>
      </c>
      <c r="H26" s="232">
        <v>7179211</v>
      </c>
      <c r="I26" s="232">
        <v>979174</v>
      </c>
      <c r="J26" s="232">
        <v>8158385</v>
      </c>
    </row>
    <row r="27" spans="1:10" ht="15">
      <c r="A27" s="233" t="s">
        <v>304</v>
      </c>
      <c r="B27" s="234">
        <v>1469850</v>
      </c>
      <c r="C27" s="234">
        <v>770962</v>
      </c>
      <c r="D27" s="234">
        <v>2240812</v>
      </c>
      <c r="E27" s="234">
        <v>6010505</v>
      </c>
      <c r="F27" s="234">
        <v>279991</v>
      </c>
      <c r="G27" s="234">
        <v>6290496</v>
      </c>
      <c r="H27" s="234">
        <v>7480355</v>
      </c>
      <c r="I27" s="234">
        <v>1050953</v>
      </c>
      <c r="J27" s="234">
        <v>8531308</v>
      </c>
    </row>
    <row r="28" spans="1:10" ht="15">
      <c r="A28" s="231" t="s">
        <v>305</v>
      </c>
      <c r="B28" s="232">
        <v>1531720</v>
      </c>
      <c r="C28" s="232">
        <v>841770</v>
      </c>
      <c r="D28" s="232">
        <v>2373490</v>
      </c>
      <c r="E28" s="232">
        <v>6424480</v>
      </c>
      <c r="F28" s="232">
        <v>298509</v>
      </c>
      <c r="G28" s="232">
        <v>6722989</v>
      </c>
      <c r="H28" s="232">
        <v>7956200</v>
      </c>
      <c r="I28" s="232">
        <v>1140279</v>
      </c>
      <c r="J28" s="232">
        <v>9096479</v>
      </c>
    </row>
    <row r="29" spans="1:10" ht="15">
      <c r="A29" s="233" t="s">
        <v>306</v>
      </c>
      <c r="B29" s="234">
        <v>1563771</v>
      </c>
      <c r="C29" s="234">
        <v>879182</v>
      </c>
      <c r="D29" s="234">
        <v>2442953</v>
      </c>
      <c r="E29" s="234">
        <v>6787008</v>
      </c>
      <c r="F29" s="234">
        <v>311661</v>
      </c>
      <c r="G29" s="234">
        <v>7098669</v>
      </c>
      <c r="H29" s="234">
        <v>8350779</v>
      </c>
      <c r="I29" s="234">
        <v>1190843</v>
      </c>
      <c r="J29" s="234">
        <v>9541622</v>
      </c>
    </row>
    <row r="30" spans="1:10" ht="15">
      <c r="A30" s="231" t="s">
        <v>307</v>
      </c>
      <c r="B30" s="232">
        <v>1582946</v>
      </c>
      <c r="C30" s="232">
        <v>926180</v>
      </c>
      <c r="D30" s="232">
        <v>2509126</v>
      </c>
      <c r="E30" s="232">
        <v>6955296</v>
      </c>
      <c r="F30" s="232">
        <v>318392</v>
      </c>
      <c r="G30" s="232">
        <v>7273688</v>
      </c>
      <c r="H30" s="232">
        <v>8538242</v>
      </c>
      <c r="I30" s="232">
        <v>1244572</v>
      </c>
      <c r="J30" s="232">
        <v>9782814</v>
      </c>
    </row>
    <row r="31" spans="1:10" ht="15">
      <c r="A31" s="233" t="s">
        <v>308</v>
      </c>
      <c r="B31" s="234">
        <v>1611085</v>
      </c>
      <c r="C31" s="234">
        <v>970330</v>
      </c>
      <c r="D31" s="234">
        <f>SUM(B31:C31)</f>
        <v>2581415</v>
      </c>
      <c r="E31" s="234">
        <v>7019759</v>
      </c>
      <c r="F31" s="234">
        <v>321864</v>
      </c>
      <c r="G31" s="234">
        <f>SUM(E31:F31)</f>
        <v>7341623</v>
      </c>
      <c r="H31" s="234">
        <f>B31+E31</f>
        <v>8630844</v>
      </c>
      <c r="I31" s="234">
        <f t="shared" ref="I31:J31" si="0">C31+F31</f>
        <v>1292194</v>
      </c>
      <c r="J31" s="234">
        <f t="shared" si="0"/>
        <v>9923038</v>
      </c>
    </row>
    <row r="32" spans="1:10" ht="15">
      <c r="A32" s="231" t="s">
        <v>311</v>
      </c>
      <c r="B32" s="232">
        <v>1610069</v>
      </c>
      <c r="C32" s="232">
        <v>996770</v>
      </c>
      <c r="D32" s="232">
        <v>2606839</v>
      </c>
      <c r="E32" s="232">
        <v>7463179</v>
      </c>
      <c r="F32" s="232">
        <v>346764</v>
      </c>
      <c r="G32" s="232">
        <v>7809943</v>
      </c>
      <c r="H32" s="232">
        <v>9073248</v>
      </c>
      <c r="I32" s="232">
        <v>1343534</v>
      </c>
      <c r="J32" s="232">
        <v>10416782</v>
      </c>
    </row>
    <row r="33" spans="1:10" ht="15">
      <c r="A33" s="233" t="s">
        <v>310</v>
      </c>
      <c r="B33" s="234">
        <v>1620404</v>
      </c>
      <c r="C33" s="234">
        <v>1010800</v>
      </c>
      <c r="D33" s="234">
        <v>2631204</v>
      </c>
      <c r="E33" s="234">
        <v>7515184</v>
      </c>
      <c r="F33" s="234">
        <v>348698</v>
      </c>
      <c r="G33" s="234">
        <v>7863882</v>
      </c>
      <c r="H33" s="234">
        <v>9135588</v>
      </c>
      <c r="I33" s="234">
        <v>1359498</v>
      </c>
      <c r="J33" s="234">
        <v>10495086</v>
      </c>
    </row>
    <row r="34" spans="1:10" ht="16.8">
      <c r="A34" s="250" t="s">
        <v>40</v>
      </c>
      <c r="B34" s="235"/>
      <c r="C34" s="235"/>
      <c r="D34" s="236"/>
      <c r="E34" s="235"/>
      <c r="F34" s="235"/>
      <c r="G34" s="236"/>
      <c r="H34" s="235"/>
      <c r="I34" s="236"/>
    </row>
    <row r="35" spans="1:10" ht="16.8">
      <c r="A35" s="250" t="s">
        <v>39</v>
      </c>
      <c r="B35" s="236"/>
      <c r="C35" s="236"/>
      <c r="D35" s="235"/>
      <c r="E35" s="235"/>
      <c r="F35" s="235"/>
      <c r="G35" s="235"/>
      <c r="H35" s="235"/>
      <c r="I35" s="235"/>
    </row>
    <row r="36" spans="1:10">
      <c r="A36" s="250" t="s">
        <v>312</v>
      </c>
      <c r="D36" s="237"/>
    </row>
    <row r="39" spans="1:10">
      <c r="B39" s="237"/>
      <c r="C39" s="237"/>
      <c r="D39" s="237"/>
      <c r="E39" s="237"/>
      <c r="F39" s="237"/>
      <c r="G39" s="237"/>
      <c r="H39" s="237"/>
      <c r="I39" s="237"/>
      <c r="J39" s="237"/>
    </row>
    <row r="40" spans="1:10">
      <c r="B40" s="237"/>
      <c r="C40" s="237"/>
      <c r="D40" s="237"/>
      <c r="E40" s="237"/>
      <c r="F40" s="237"/>
      <c r="G40" s="237"/>
      <c r="H40" s="237"/>
      <c r="I40" s="237"/>
      <c r="J40" s="237"/>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C3A74-DAB5-4A10-A12F-9064F10A9D3A}">
  <sheetPr>
    <tabColor rgb="FF002060"/>
  </sheetPr>
  <dimension ref="A1:AE19"/>
  <sheetViews>
    <sheetView showGridLines="0" view="pageBreakPreview" zoomScale="70" zoomScaleNormal="40" zoomScaleSheetLayoutView="70" workbookViewId="0">
      <selection activeCell="D17" sqref="D17"/>
    </sheetView>
  </sheetViews>
  <sheetFormatPr defaultColWidth="8.6640625" defaultRowHeight="14.4"/>
  <cols>
    <col min="1" max="1" width="30" style="240" customWidth="1"/>
    <col min="2" max="3" width="12.44140625" style="240" customWidth="1"/>
    <col min="4" max="4" width="13.44140625" style="240" customWidth="1"/>
    <col min="5" max="5" width="13" style="240" bestFit="1" customWidth="1"/>
    <col min="6" max="6" width="12.44140625" style="240" customWidth="1"/>
    <col min="7" max="8" width="12.5546875" style="240" customWidth="1"/>
    <col min="9" max="9" width="12.5546875" style="240" bestFit="1" customWidth="1"/>
    <col min="10" max="10" width="15.44140625" style="240" customWidth="1"/>
    <col min="11" max="16384" width="8.6640625" style="240"/>
  </cols>
  <sheetData>
    <row r="1" spans="1:31">
      <c r="A1" s="238" t="s">
        <v>279</v>
      </c>
      <c r="B1" s="239"/>
      <c r="C1" s="239"/>
    </row>
    <row r="2" spans="1:31" s="241" customFormat="1">
      <c r="A2" s="239"/>
      <c r="B2" s="239"/>
      <c r="C2" s="239"/>
      <c r="K2" s="240"/>
      <c r="L2" s="240"/>
      <c r="M2" s="240"/>
      <c r="N2" s="240"/>
      <c r="O2" s="240"/>
      <c r="P2" s="240"/>
      <c r="Q2" s="240"/>
      <c r="R2" s="240"/>
      <c r="S2" s="240"/>
      <c r="T2" s="240"/>
      <c r="U2" s="240"/>
      <c r="V2" s="240"/>
      <c r="W2" s="240"/>
      <c r="X2" s="240"/>
      <c r="Y2" s="240"/>
      <c r="Z2" s="240"/>
      <c r="AA2" s="240"/>
      <c r="AB2" s="240"/>
      <c r="AC2" s="240"/>
      <c r="AD2" s="240"/>
      <c r="AE2" s="240"/>
    </row>
    <row r="3" spans="1:31" s="241" customFormat="1">
      <c r="A3" s="242"/>
      <c r="B3" s="242"/>
      <c r="C3" s="242"/>
      <c r="K3" s="240"/>
      <c r="L3" s="240"/>
      <c r="M3" s="240"/>
      <c r="N3" s="240"/>
      <c r="O3" s="240"/>
      <c r="P3" s="240"/>
      <c r="Q3" s="240"/>
      <c r="R3" s="240"/>
      <c r="S3" s="240"/>
      <c r="T3" s="240"/>
      <c r="U3" s="240"/>
      <c r="V3" s="240"/>
      <c r="W3" s="240"/>
      <c r="X3" s="240"/>
      <c r="Y3" s="240"/>
      <c r="Z3" s="240"/>
      <c r="AA3" s="240"/>
      <c r="AB3" s="240"/>
      <c r="AC3" s="240"/>
      <c r="AD3" s="240"/>
      <c r="AE3" s="240"/>
    </row>
    <row r="4" spans="1:31" ht="15.6">
      <c r="A4" s="383" t="s">
        <v>117</v>
      </c>
      <c r="B4" s="383"/>
      <c r="C4" s="383"/>
      <c r="D4" s="383"/>
      <c r="E4" s="383"/>
      <c r="F4" s="383"/>
      <c r="G4" s="383"/>
      <c r="H4" s="383"/>
      <c r="I4" s="383"/>
      <c r="J4" s="383"/>
    </row>
    <row r="5" spans="1:31" ht="15">
      <c r="A5" s="243" t="s">
        <v>184</v>
      </c>
      <c r="B5" s="368" t="s">
        <v>129</v>
      </c>
      <c r="C5" s="369"/>
      <c r="D5" s="369"/>
      <c r="E5" s="369"/>
      <c r="F5" s="369"/>
      <c r="G5" s="369"/>
      <c r="H5" s="369"/>
      <c r="I5" s="369"/>
      <c r="J5" s="370"/>
    </row>
    <row r="6" spans="1:31" ht="15">
      <c r="A6" s="384" t="s">
        <v>52</v>
      </c>
      <c r="B6" s="373" t="s">
        <v>0</v>
      </c>
      <c r="C6" s="373"/>
      <c r="D6" s="373"/>
      <c r="E6" s="373" t="s">
        <v>1</v>
      </c>
      <c r="F6" s="373"/>
      <c r="G6" s="373"/>
      <c r="H6" s="373" t="s">
        <v>2</v>
      </c>
      <c r="I6" s="373"/>
      <c r="J6" s="385"/>
    </row>
    <row r="7" spans="1:31" ht="15">
      <c r="A7" s="373"/>
      <c r="B7" s="50" t="s">
        <v>27</v>
      </c>
      <c r="C7" s="50" t="s">
        <v>28</v>
      </c>
      <c r="D7" s="50" t="s">
        <v>2</v>
      </c>
      <c r="E7" s="50" t="s">
        <v>27</v>
      </c>
      <c r="F7" s="50" t="s">
        <v>28</v>
      </c>
      <c r="G7" s="50" t="s">
        <v>2</v>
      </c>
      <c r="H7" s="50" t="s">
        <v>27</v>
      </c>
      <c r="I7" s="50" t="s">
        <v>28</v>
      </c>
      <c r="J7" s="51" t="s">
        <v>2</v>
      </c>
    </row>
    <row r="8" spans="1:31" ht="15">
      <c r="A8" s="244" t="s">
        <v>65</v>
      </c>
      <c r="B8" s="245">
        <v>288658</v>
      </c>
      <c r="C8" s="245">
        <v>116656</v>
      </c>
      <c r="D8" s="245">
        <f>SUM(B8:C8)</f>
        <v>405314</v>
      </c>
      <c r="E8" s="245">
        <v>74063</v>
      </c>
      <c r="F8" s="245">
        <v>40024</v>
      </c>
      <c r="G8" s="245">
        <f>SUM(E8:F8)</f>
        <v>114087</v>
      </c>
      <c r="H8" s="245">
        <f>B8+E8</f>
        <v>362721</v>
      </c>
      <c r="I8" s="245">
        <f>C8+F8</f>
        <v>156680</v>
      </c>
      <c r="J8" s="246">
        <f>SUM(H8:I8)</f>
        <v>519401</v>
      </c>
    </row>
    <row r="9" spans="1:31" ht="15">
      <c r="A9" s="247" t="s">
        <v>70</v>
      </c>
      <c r="B9" s="248">
        <v>1331746</v>
      </c>
      <c r="C9" s="248">
        <v>894144</v>
      </c>
      <c r="D9" s="248">
        <f>SUM(B9:C9)</f>
        <v>2225890</v>
      </c>
      <c r="E9" s="248">
        <v>7441121</v>
      </c>
      <c r="F9" s="248">
        <v>308674</v>
      </c>
      <c r="G9" s="248">
        <f>SUM(E9:F9)</f>
        <v>7749795</v>
      </c>
      <c r="H9" s="248">
        <f>B9+E9</f>
        <v>8772867</v>
      </c>
      <c r="I9" s="248">
        <f>C9+F9</f>
        <v>1202818</v>
      </c>
      <c r="J9" s="249">
        <f>SUM(H9:I9)</f>
        <v>9975685</v>
      </c>
    </row>
    <row r="10" spans="1:31" ht="15">
      <c r="A10" s="143" t="s">
        <v>112</v>
      </c>
      <c r="B10" s="45">
        <f t="shared" ref="B10:J10" si="0">SUM(B8:B9)</f>
        <v>1620404</v>
      </c>
      <c r="C10" s="45">
        <f t="shared" si="0"/>
        <v>1010800</v>
      </c>
      <c r="D10" s="45">
        <f t="shared" si="0"/>
        <v>2631204</v>
      </c>
      <c r="E10" s="45">
        <f t="shared" si="0"/>
        <v>7515184</v>
      </c>
      <c r="F10" s="45">
        <f t="shared" si="0"/>
        <v>348698</v>
      </c>
      <c r="G10" s="45">
        <f t="shared" si="0"/>
        <v>7863882</v>
      </c>
      <c r="H10" s="45">
        <f t="shared" si="0"/>
        <v>9135588</v>
      </c>
      <c r="I10" s="45">
        <f t="shared" si="0"/>
        <v>1359498</v>
      </c>
      <c r="J10" s="46">
        <f t="shared" si="0"/>
        <v>10495086</v>
      </c>
    </row>
    <row r="11" spans="1:31" ht="16.8">
      <c r="A11" s="250" t="s">
        <v>53</v>
      </c>
      <c r="B11" s="251"/>
      <c r="C11" s="251"/>
      <c r="D11" s="252"/>
      <c r="E11" s="251"/>
      <c r="F11" s="251"/>
      <c r="G11" s="252"/>
      <c r="H11" s="251"/>
      <c r="I11" s="251"/>
    </row>
    <row r="12" spans="1:31" ht="16.8">
      <c r="A12" s="250" t="s">
        <v>39</v>
      </c>
      <c r="B12" s="252"/>
      <c r="C12" s="252"/>
      <c r="D12" s="252"/>
      <c r="E12" s="252"/>
      <c r="F12" s="252"/>
      <c r="G12" s="252"/>
      <c r="H12" s="252"/>
      <c r="I12" s="252"/>
    </row>
    <row r="13" spans="1:31">
      <c r="A13" s="253" t="s">
        <v>281</v>
      </c>
      <c r="B13" s="254"/>
      <c r="C13" s="254"/>
      <c r="D13" s="254"/>
      <c r="E13" s="254"/>
      <c r="F13" s="254"/>
      <c r="G13" s="254"/>
      <c r="H13" s="254"/>
      <c r="I13" s="254"/>
      <c r="J13" s="254"/>
    </row>
    <row r="14" spans="1:31">
      <c r="B14" s="254"/>
      <c r="C14" s="254"/>
      <c r="D14" s="254"/>
      <c r="E14" s="254"/>
      <c r="F14" s="254"/>
      <c r="G14" s="254"/>
      <c r="H14" s="254"/>
      <c r="I14" s="254"/>
      <c r="J14" s="254"/>
    </row>
    <row r="17" spans="2:10">
      <c r="B17" s="254"/>
      <c r="C17" s="254"/>
      <c r="D17" s="254"/>
      <c r="E17" s="254"/>
      <c r="F17" s="254"/>
      <c r="G17" s="254"/>
      <c r="H17" s="254"/>
      <c r="I17" s="254"/>
      <c r="J17" s="254"/>
    </row>
    <row r="18" spans="2:10">
      <c r="B18" s="254"/>
      <c r="C18" s="254"/>
      <c r="D18" s="254"/>
      <c r="E18" s="254"/>
      <c r="F18" s="254"/>
      <c r="G18" s="254"/>
      <c r="H18" s="254"/>
      <c r="I18" s="254"/>
      <c r="J18" s="254"/>
    </row>
    <row r="19" spans="2:10">
      <c r="B19" s="254"/>
      <c r="C19" s="254"/>
      <c r="D19" s="254"/>
      <c r="E19" s="254"/>
      <c r="F19" s="254"/>
      <c r="G19" s="254"/>
      <c r="H19" s="254"/>
      <c r="I19" s="254"/>
      <c r="J19" s="254"/>
    </row>
  </sheetData>
  <mergeCells count="6">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593580-0A7B-49C9-9851-610ACA40DDDD}">
  <ds:schemaRefs>
    <ds:schemaRef ds:uri="http://schemas.microsoft.com/sharepoint/v3/contenttype/forms"/>
  </ds:schemaRefs>
</ds:datastoreItem>
</file>

<file path=customXml/itemProps2.xml><?xml version="1.0" encoding="utf-8"?>
<ds:datastoreItem xmlns:ds="http://schemas.openxmlformats.org/officeDocument/2006/customXml" ds:itemID="{479D65B5-4D32-4DF6-BBF6-442F11F4A598}">
  <ds:schemaRefs>
    <ds:schemaRef ds:uri="http://www.w3.org/XML/1998/namespace"/>
    <ds:schemaRef ds:uri="http://purl.org/dc/dcmitype/"/>
    <ds:schemaRef ds:uri="http://schemas.openxmlformats.org/package/2006/metadata/core-properties"/>
    <ds:schemaRef ds:uri="a17a1987-68b7-4fdb-a976-18c8d1413576"/>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EB09BF7-43A7-455E-B6DF-0024EFEE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25</vt:i4>
      </vt:variant>
      <vt:variant>
        <vt:lpstr>النطاقات المسماة</vt:lpstr>
      </vt:variant>
      <vt:variant>
        <vt:i4>24</vt:i4>
      </vt:variant>
    </vt:vector>
  </HeadingPairs>
  <TitlesOfParts>
    <vt:vector size="49" baseType="lpstr">
      <vt:lpstr>Index </vt:lpstr>
      <vt:lpstr>Scope</vt:lpstr>
      <vt:lpstr>1</vt:lpstr>
      <vt:lpstr>2-2</vt:lpstr>
      <vt:lpstr>2-3</vt:lpstr>
      <vt:lpstr>2-4</vt:lpstr>
      <vt:lpstr>2-5</vt:lpstr>
      <vt:lpstr>3-1</vt:lpstr>
      <vt:lpstr>3-2 </vt:lpstr>
      <vt:lpstr>3-3 </vt:lpstr>
      <vt:lpstr>3-4 </vt:lpstr>
      <vt:lpstr>3-5</vt:lpstr>
      <vt:lpstr>3-6</vt:lpstr>
      <vt:lpstr>3-7</vt:lpstr>
      <vt:lpstr>3-8</vt:lpstr>
      <vt:lpstr>3-9</vt:lpstr>
      <vt:lpstr>3-10</vt:lpstr>
      <vt:lpstr>4-2</vt:lpstr>
      <vt:lpstr>4-3</vt:lpstr>
      <vt:lpstr>4-4</vt:lpstr>
      <vt:lpstr>5-2</vt:lpstr>
      <vt:lpstr>5-3</vt:lpstr>
      <vt:lpstr>5-4</vt:lpstr>
      <vt:lpstr>6-2</vt:lpstr>
      <vt:lpstr>7-2</vt:lpstr>
      <vt:lpstr>'1'!Print_Area</vt:lpstr>
      <vt:lpstr>'2-2'!Print_Area</vt:lpstr>
      <vt:lpstr>'2-3'!Print_Area</vt:lpstr>
      <vt:lpstr>'2-4'!Print_Area</vt:lpstr>
      <vt:lpstr>'2-5'!Print_Area</vt:lpstr>
      <vt:lpstr>'3-1'!Print_Area</vt:lpstr>
      <vt:lpstr>'3-10'!Print_Area</vt:lpstr>
      <vt:lpstr>'3-2 '!Print_Area</vt:lpstr>
      <vt:lpstr>'3-3 '!Print_Area</vt:lpstr>
      <vt:lpstr>'3-4 '!Print_Area</vt:lpstr>
      <vt:lpstr>'3-5'!Print_Area</vt:lpstr>
      <vt:lpstr>'3-6'!Print_Area</vt:lpstr>
      <vt:lpstr>'3-7'!Print_Area</vt:lpstr>
      <vt:lpstr>'3-8'!Print_Area</vt:lpstr>
      <vt:lpstr>'3-9'!Print_Area</vt:lpstr>
      <vt:lpstr>'4-2'!Print_Area</vt:lpstr>
      <vt:lpstr>'4-3'!Print_Area</vt:lpstr>
      <vt:lpstr>'4-4'!Print_Area</vt:lpstr>
      <vt:lpstr>'5-2'!Print_Area</vt:lpstr>
      <vt:lpstr>'5-3'!Print_Area</vt:lpstr>
      <vt:lpstr>'5-4'!Print_Area</vt:lpstr>
      <vt:lpstr>'6-2'!Print_Area</vt:lpstr>
      <vt:lpstr>'7-2'!Print_Area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Ghada Alotaibi</cp:lastModifiedBy>
  <dcterms:created xsi:type="dcterms:W3CDTF">2021-01-09T14:56:48Z</dcterms:created>
  <dcterms:modified xsi:type="dcterms:W3CDTF">2023-09-26T11:24:09Z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