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ديل\Desktop\الكتاب الاحصائي 55\المنشآت الاقتصادية 19\وزارة الشؤون البلدية والقروية\"/>
    </mc:Choice>
  </mc:AlternateContent>
  <bookViews>
    <workbookView xWindow="0" yWindow="0" windowWidth="16605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ورقة1!$A$1:$Z$64</definedName>
  </definedNames>
  <calcPr calcId="152511"/>
</workbook>
</file>

<file path=xl/calcChain.xml><?xml version="1.0" encoding="utf-8"?>
<calcChain xmlns="http://schemas.openxmlformats.org/spreadsheetml/2006/main">
  <c r="A57" i="1" l="1"/>
  <c r="A58" i="1"/>
  <c r="A56" i="1"/>
  <c r="A53" i="1"/>
  <c r="A54" i="1"/>
  <c r="A52" i="1"/>
  <c r="A49" i="1"/>
  <c r="A50" i="1"/>
  <c r="A48" i="1"/>
  <c r="A45" i="1"/>
  <c r="A46" i="1"/>
  <c r="A44" i="1"/>
  <c r="A41" i="1"/>
  <c r="A42" i="1"/>
  <c r="A40" i="1"/>
  <c r="A37" i="1"/>
  <c r="A38" i="1"/>
  <c r="A36" i="1"/>
  <c r="A33" i="1"/>
  <c r="A34" i="1"/>
  <c r="A32" i="1"/>
  <c r="A29" i="1"/>
  <c r="A30" i="1"/>
  <c r="A28" i="1"/>
  <c r="A25" i="1"/>
  <c r="A26" i="1"/>
  <c r="A24" i="1"/>
  <c r="A21" i="1"/>
  <c r="A22" i="1"/>
  <c r="A20" i="1"/>
  <c r="A17" i="1"/>
  <c r="A18" i="1"/>
  <c r="A16" i="1"/>
  <c r="A13" i="1"/>
  <c r="A14" i="1"/>
  <c r="A12" i="1"/>
  <c r="A9" i="1"/>
  <c r="A10" i="1"/>
  <c r="A8" i="1"/>
  <c r="D11" i="1" l="1"/>
  <c r="E60" i="1" l="1"/>
  <c r="H11" i="1"/>
  <c r="L51" i="1" l="1"/>
  <c r="S51" i="1" l="1"/>
  <c r="A62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A61" i="1"/>
  <c r="B61" i="1"/>
  <c r="C61" i="1"/>
  <c r="D61" i="1"/>
  <c r="E61" i="1"/>
  <c r="E63" i="1" s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A60" i="1"/>
  <c r="B60" i="1"/>
  <c r="C60" i="1"/>
  <c r="D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A55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A51" i="1"/>
  <c r="B51" i="1"/>
  <c r="C51" i="1"/>
  <c r="D51" i="1"/>
  <c r="E51" i="1"/>
  <c r="F51" i="1"/>
  <c r="G51" i="1"/>
  <c r="H51" i="1"/>
  <c r="I51" i="1"/>
  <c r="J51" i="1"/>
  <c r="K51" i="1"/>
  <c r="M51" i="1"/>
  <c r="N51" i="1"/>
  <c r="O51" i="1"/>
  <c r="P51" i="1"/>
  <c r="Q51" i="1"/>
  <c r="R51" i="1"/>
  <c r="T51" i="1"/>
  <c r="U51" i="1"/>
  <c r="V51" i="1"/>
  <c r="A47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A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A31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A11" i="1"/>
  <c r="B11" i="1"/>
  <c r="C11" i="1"/>
  <c r="E11" i="1"/>
  <c r="F11" i="1"/>
  <c r="G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A63" i="1" l="1"/>
  <c r="B63" i="1"/>
  <c r="C63" i="1"/>
  <c r="F63" i="1"/>
  <c r="G63" i="1"/>
  <c r="I63" i="1"/>
  <c r="J63" i="1"/>
  <c r="K63" i="1"/>
  <c r="M63" i="1"/>
  <c r="N63" i="1"/>
  <c r="O63" i="1"/>
  <c r="Q63" i="1"/>
  <c r="R63" i="1"/>
  <c r="S63" i="1"/>
  <c r="U63" i="1"/>
  <c r="V63" i="1"/>
  <c r="T63" i="1"/>
  <c r="P63" i="1"/>
  <c r="L63" i="1"/>
  <c r="H63" i="1"/>
  <c r="D63" i="1"/>
  <c r="W59" i="1"/>
  <c r="W55" i="1"/>
  <c r="W51" i="1"/>
  <c r="W47" i="1"/>
  <c r="W43" i="1"/>
  <c r="W39" i="1"/>
  <c r="W35" i="1"/>
  <c r="W31" i="1"/>
  <c r="W27" i="1"/>
  <c r="W23" i="1"/>
  <c r="W19" i="1"/>
  <c r="W15" i="1"/>
  <c r="W11" i="1"/>
  <c r="W61" i="1"/>
  <c r="W62" i="1"/>
  <c r="W60" i="1"/>
  <c r="W63" i="1" l="1"/>
</calcChain>
</file>

<file path=xl/sharedStrings.xml><?xml version="1.0" encoding="utf-8"?>
<sst xmlns="http://schemas.openxmlformats.org/spreadsheetml/2006/main" count="126" uniqueCount="74">
  <si>
    <t>المجموع</t>
  </si>
  <si>
    <t>Food Stuffs</t>
  </si>
  <si>
    <t>Furniture</t>
  </si>
  <si>
    <t>Others</t>
  </si>
  <si>
    <t>Total</t>
  </si>
  <si>
    <t>Work
shops</t>
  </si>
  <si>
    <t>الرياض
Riyadh</t>
  </si>
  <si>
    <t>مكة المكرمة
Makah</t>
  </si>
  <si>
    <t>المدينة المنورة
Medina</t>
  </si>
  <si>
    <t xml:space="preserve">القصيم
Al-Qaseem
</t>
  </si>
  <si>
    <t>الشرقية
Eastern</t>
  </si>
  <si>
    <t>عسير
Assar</t>
  </si>
  <si>
    <t>تبوك
Tabook</t>
  </si>
  <si>
    <t>حائل
Hail</t>
  </si>
  <si>
    <t>الحدود  الشمالية
Northern Border</t>
  </si>
  <si>
    <t>جازان
Jazzan</t>
  </si>
  <si>
    <t>نجران
Najrran</t>
  </si>
  <si>
    <t>الباحة
Al-Baha</t>
  </si>
  <si>
    <t>الجوف
Al-Jouf</t>
  </si>
  <si>
    <t>الإجمالي العام
Grand Total</t>
  </si>
  <si>
    <t>تجديد
Renewed</t>
  </si>
  <si>
    <t>المجموع
Total</t>
  </si>
  <si>
    <t xml:space="preserve">المنطقة
Region
</t>
  </si>
  <si>
    <t>نوع  الرخصة
Type of license</t>
  </si>
  <si>
    <t>أول مرة
First Time</t>
  </si>
  <si>
    <t>مؤقتة
Temporary</t>
  </si>
  <si>
    <t>قطاع الورش</t>
  </si>
  <si>
    <t>الشركات والمؤسسات والمكاتب</t>
  </si>
  <si>
    <t>قطاع السيارات</t>
  </si>
  <si>
    <t>النقل والمواصلات</t>
  </si>
  <si>
    <t>الاتصالات والمعلومات</t>
  </si>
  <si>
    <t>قطاع الصحة</t>
  </si>
  <si>
    <t>المعادن والاحجار الكريمة</t>
  </si>
  <si>
    <t>الملابس والأقمشة</t>
  </si>
  <si>
    <t>قطاع الجلود</t>
  </si>
  <si>
    <t>التشييد والبناء</t>
  </si>
  <si>
    <t>المعدات والأدوات والأجهزة</t>
  </si>
  <si>
    <t>الخدمات التجارية</t>
  </si>
  <si>
    <t>الطباعة والاعمال المكتبية</t>
  </si>
  <si>
    <t>الزراعة والحيوانات</t>
  </si>
  <si>
    <t>المواد الغذائية</t>
  </si>
  <si>
    <t>الرياضة والترفيه</t>
  </si>
  <si>
    <t>تجارة الجملة والتجزئة</t>
  </si>
  <si>
    <t>قطاع التصنيع</t>
  </si>
  <si>
    <t>المفروشات والاثاث</t>
  </si>
  <si>
    <t>المستودعات</t>
  </si>
  <si>
    <t>قطاع التعليم</t>
  </si>
  <si>
    <t>أنشطة أخرى</t>
  </si>
  <si>
    <t>Transportation</t>
  </si>
  <si>
    <t>Communications and Information</t>
  </si>
  <si>
    <t>Health</t>
  </si>
  <si>
    <t>Metal</t>
  </si>
  <si>
    <t>Clothing and fabrics</t>
  </si>
  <si>
    <t>leather</t>
  </si>
  <si>
    <t>Cars</t>
  </si>
  <si>
    <t>Construction</t>
  </si>
  <si>
    <t>Equipment And machinery</t>
  </si>
  <si>
    <t>Companied And Foundations</t>
  </si>
  <si>
    <t>Commercial Services</t>
  </si>
  <si>
    <t>Printing And Office Work</t>
  </si>
  <si>
    <t xml:space="preserve">Agriculture And Animals </t>
  </si>
  <si>
    <t xml:space="preserve">Sports And Entertainment </t>
  </si>
  <si>
    <t>Retail And Wholesale</t>
  </si>
  <si>
    <t>Manufacturing</t>
  </si>
  <si>
    <t>Warehouses</t>
  </si>
  <si>
    <t>Education</t>
  </si>
  <si>
    <t xml:space="preserve">المنشآت الاقتصادية </t>
  </si>
  <si>
    <t>Establishments</t>
  </si>
  <si>
    <t xml:space="preserve"> المصدر: وزارة الشئون البلدية والقروية.</t>
  </si>
  <si>
    <t>Source : Ministry of Municipal and Rural Affairs.</t>
  </si>
  <si>
    <t xml:space="preserve">  جدول 19-7</t>
  </si>
  <si>
    <t>Table 19 - 7</t>
  </si>
  <si>
    <t xml:space="preserve">    رخص المنشآت التجارية الصادرة حسب المنطقة 
ونوع المنشأة لعام 1440 هـ</t>
  </si>
  <si>
    <t>Commercial licenses Issued  by Region
 and type 1440 A.H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</si>
</sst>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17">
    <font>
      <sz val="10"/>
      <name val="Arial"/>
      <charset val="178"/>
    </font>
    <font>
      <sz val="10"/>
      <name val="Arial"/>
      <family val="2"/>
    </font>
    <font>
      <sz val="16"/>
      <name val="Frutiger LT Arabic 55 Roman"/>
    </font>
    <font>
      <sz val="13"/>
      <name val="Frutiger LT Arabic 55 Roman"/>
    </font>
    <font>
      <sz val="11"/>
      <name val="Frutiger LT Arabic 55 Roman"/>
    </font>
    <font>
      <sz val="10"/>
      <name val="Frutiger LT Arabic 55 Roman"/>
    </font>
    <font>
      <sz val="12"/>
      <name val="Frutiger LT Arabic 55 Roman"/>
    </font>
    <font>
      <sz val="9"/>
      <name val="Frutiger LT Arabic 55 Roman"/>
    </font>
    <font>
      <sz val="8"/>
      <name val="Frutiger LT Arabic 55 Roman"/>
    </font>
    <font>
      <sz val="17"/>
      <name val="Frutiger LT Arabic 45 Light"/>
    </font>
    <font>
      <sz val="12"/>
      <color rgb="FF474D9B"/>
      <name val="Frutiger LT Arabic 45 Light"/>
    </font>
    <font>
      <sz val="10"/>
      <color rgb="FF31849B"/>
      <name val="Frutiger LT Arabic 55 Roman"/>
    </font>
    <font>
      <sz val="10"/>
      <color theme="8" tint="-0.249977111117893"/>
      <name val="Frutiger LT Arabic 55 Roman"/>
    </font>
    <font>
      <sz val="10"/>
      <color theme="0"/>
      <name val="Frutiger LT Arabic 55 Roman"/>
    </font>
    <font>
      <sz val="8"/>
      <color rgb="FF8C96A7"/>
      <name val="Frutiger LT Arabic 55 Roman"/>
    </font>
    <font>
      <sz val="10"/>
      <color rgb="FF8C96A7"/>
      <name val="Frutiger LT Arabic 55 Roman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6" fillId="0" borderId="0">
      <alignment vertical="top"/>
    </xf>
  </cellStyleXfs>
  <cellXfs count="5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2" fillId="5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1" fillId="6" borderId="0" xfId="0" applyFont="1" applyFill="1" applyBorder="1" applyAlignment="1">
      <alignment readingOrder="2"/>
    </xf>
    <xf numFmtId="0" fontId="14" fillId="0" borderId="0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right" vertical="center" readingOrder="2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4" xfId="0" applyFont="1" applyBorder="1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readingOrder="2"/>
    </xf>
    <xf numFmtId="0" fontId="11" fillId="6" borderId="0" xfId="0" applyFont="1" applyFill="1" applyBorder="1" applyAlignment="1">
      <alignment horizontal="left" vertical="center" wrapText="1" readingOrder="2"/>
    </xf>
    <xf numFmtId="0" fontId="14" fillId="0" borderId="0" xfId="0" applyFont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  <colors>
    <mruColors>
      <color rgb="FF9BA8C2"/>
      <color rgb="FFE6E9F0"/>
      <color rgb="FF8C0FA7"/>
      <color rgb="FF474D9B"/>
      <color rgb="FF9BBAC2"/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showGridLines="0" tabSelected="1" topLeftCell="A10" zoomScale="75" zoomScaleNormal="75" zoomScaleSheetLayoutView="75" workbookViewId="0">
      <selection activeCell="O1" sqref="O1"/>
    </sheetView>
  </sheetViews>
  <sheetFormatPr defaultColWidth="9.140625" defaultRowHeight="12.75"/>
  <cols>
    <col min="1" max="1" width="11.42578125" style="4" customWidth="1"/>
    <col min="2" max="2" width="12.5703125" style="21" customWidth="1"/>
    <col min="3" max="5" width="12.5703125" style="4" customWidth="1"/>
    <col min="6" max="6" width="13.42578125" style="4" customWidth="1"/>
    <col min="7" max="11" width="12.5703125" style="4" customWidth="1"/>
    <col min="12" max="21" width="12.5703125" style="21" customWidth="1"/>
    <col min="22" max="22" width="12.5703125" style="4" customWidth="1"/>
    <col min="23" max="23" width="14" style="4" customWidth="1"/>
    <col min="24" max="24" width="12.7109375" style="4" customWidth="1"/>
    <col min="25" max="25" width="10.7109375" style="4" customWidth="1"/>
    <col min="26" max="26" width="20.28515625" style="4" customWidth="1"/>
    <col min="27" max="16384" width="9.140625" style="4"/>
  </cols>
  <sheetData>
    <row r="1" spans="1:34" s="1" customFormat="1" ht="20.100000000000001" customHeight="1">
      <c r="A1" s="48" t="s">
        <v>67</v>
      </c>
      <c r="B1" s="48"/>
      <c r="C1" s="48"/>
      <c r="D1" s="48"/>
      <c r="E1" s="48"/>
      <c r="F1" s="22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33" t="s">
        <v>66</v>
      </c>
      <c r="Y1" s="33"/>
      <c r="Z1" s="33"/>
    </row>
    <row r="2" spans="1:34" s="11" customFormat="1" ht="45" customHeight="1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 t="s">
        <v>72</v>
      </c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34" s="2" customFormat="1" ht="20.100000000000001" customHeight="1">
      <c r="A3" s="49" t="s">
        <v>71</v>
      </c>
      <c r="B3" s="49"/>
      <c r="C3" s="4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5"/>
      <c r="W3" s="23"/>
      <c r="X3" s="16"/>
      <c r="Y3" s="16"/>
      <c r="Z3" s="26" t="s">
        <v>70</v>
      </c>
    </row>
    <row r="4" spans="1:34" s="3" customFormat="1" ht="30" customHeight="1">
      <c r="A4" s="44" t="s">
        <v>0</v>
      </c>
      <c r="B4" s="44" t="s">
        <v>47</v>
      </c>
      <c r="C4" s="44" t="s">
        <v>46</v>
      </c>
      <c r="D4" s="44" t="s">
        <v>45</v>
      </c>
      <c r="E4" s="50" t="s">
        <v>44</v>
      </c>
      <c r="F4" s="44" t="s">
        <v>43</v>
      </c>
      <c r="G4" s="44" t="s">
        <v>42</v>
      </c>
      <c r="H4" s="44" t="s">
        <v>41</v>
      </c>
      <c r="I4" s="44" t="s">
        <v>40</v>
      </c>
      <c r="J4" s="44" t="s">
        <v>39</v>
      </c>
      <c r="K4" s="44" t="s">
        <v>38</v>
      </c>
      <c r="L4" s="44" t="s">
        <v>37</v>
      </c>
      <c r="M4" s="44" t="s">
        <v>27</v>
      </c>
      <c r="N4" s="44" t="s">
        <v>26</v>
      </c>
      <c r="O4" s="44" t="s">
        <v>36</v>
      </c>
      <c r="P4" s="44" t="s">
        <v>35</v>
      </c>
      <c r="Q4" s="44" t="s">
        <v>28</v>
      </c>
      <c r="R4" s="44" t="s">
        <v>34</v>
      </c>
      <c r="S4" s="44" t="s">
        <v>33</v>
      </c>
      <c r="T4" s="44" t="s">
        <v>32</v>
      </c>
      <c r="U4" s="44" t="s">
        <v>31</v>
      </c>
      <c r="V4" s="44" t="s">
        <v>30</v>
      </c>
      <c r="W4" s="44" t="s">
        <v>29</v>
      </c>
      <c r="X4" s="44" t="s">
        <v>23</v>
      </c>
      <c r="Y4" s="53"/>
      <c r="Z4" s="44" t="s">
        <v>22</v>
      </c>
    </row>
    <row r="5" spans="1:34" s="3" customFormat="1" ht="19.5" customHeight="1">
      <c r="A5" s="45"/>
      <c r="B5" s="45"/>
      <c r="C5" s="45"/>
      <c r="D5" s="45"/>
      <c r="E5" s="51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54"/>
      <c r="Z5" s="45"/>
    </row>
    <row r="6" spans="1:34" s="24" customFormat="1" ht="35.1" customHeight="1">
      <c r="A6" s="45" t="s">
        <v>4</v>
      </c>
      <c r="B6" s="45" t="s">
        <v>3</v>
      </c>
      <c r="C6" s="45" t="s">
        <v>65</v>
      </c>
      <c r="D6" s="45" t="s">
        <v>64</v>
      </c>
      <c r="E6" s="51" t="s">
        <v>2</v>
      </c>
      <c r="F6" s="45" t="s">
        <v>63</v>
      </c>
      <c r="G6" s="45" t="s">
        <v>62</v>
      </c>
      <c r="H6" s="45" t="s">
        <v>61</v>
      </c>
      <c r="I6" s="45" t="s">
        <v>1</v>
      </c>
      <c r="J6" s="45" t="s">
        <v>60</v>
      </c>
      <c r="K6" s="45" t="s">
        <v>59</v>
      </c>
      <c r="L6" s="45" t="s">
        <v>58</v>
      </c>
      <c r="M6" s="45" t="s">
        <v>57</v>
      </c>
      <c r="N6" s="45" t="s">
        <v>5</v>
      </c>
      <c r="O6" s="45" t="s">
        <v>56</v>
      </c>
      <c r="P6" s="45" t="s">
        <v>55</v>
      </c>
      <c r="Q6" s="45" t="s">
        <v>54</v>
      </c>
      <c r="R6" s="45" t="s">
        <v>53</v>
      </c>
      <c r="S6" s="45" t="s">
        <v>52</v>
      </c>
      <c r="T6" s="45" t="s">
        <v>51</v>
      </c>
      <c r="U6" s="45" t="s">
        <v>50</v>
      </c>
      <c r="V6" s="45" t="s">
        <v>49</v>
      </c>
      <c r="W6" s="45" t="s">
        <v>48</v>
      </c>
      <c r="X6" s="54"/>
      <c r="Y6" s="54"/>
      <c r="Z6" s="54"/>
      <c r="AB6" s="52"/>
      <c r="AC6" s="52"/>
      <c r="AD6" s="52"/>
      <c r="AE6" s="52"/>
      <c r="AF6" s="52"/>
      <c r="AG6" s="52"/>
      <c r="AH6" s="52"/>
    </row>
    <row r="7" spans="1:34" s="5" customFormat="1" ht="9.75" customHeight="1">
      <c r="A7" s="46"/>
      <c r="B7" s="46"/>
      <c r="C7" s="46"/>
      <c r="D7" s="46"/>
      <c r="E7" s="5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55"/>
      <c r="Y7" s="55"/>
      <c r="Z7" s="55"/>
    </row>
    <row r="8" spans="1:34" ht="30" customHeight="1">
      <c r="A8" s="17">
        <f>B8+C8+D8+E8+F8+G8+H8+I8+J8+K8+L8+M8+N8+O8+P8+Q8+R8+S8+T8+U8+V8+W8</f>
        <v>28369</v>
      </c>
      <c r="B8" s="17">
        <v>428</v>
      </c>
      <c r="C8" s="17">
        <v>139</v>
      </c>
      <c r="D8" s="17">
        <v>1043</v>
      </c>
      <c r="E8" s="17">
        <v>689</v>
      </c>
      <c r="F8" s="17">
        <v>155</v>
      </c>
      <c r="G8" s="17">
        <v>1182</v>
      </c>
      <c r="H8" s="17">
        <v>265</v>
      </c>
      <c r="I8" s="17">
        <v>6407</v>
      </c>
      <c r="J8" s="17">
        <v>271</v>
      </c>
      <c r="K8" s="17">
        <v>478</v>
      </c>
      <c r="L8" s="17">
        <v>315</v>
      </c>
      <c r="M8" s="17">
        <v>5813</v>
      </c>
      <c r="N8" s="17">
        <v>828</v>
      </c>
      <c r="O8" s="17">
        <v>2279</v>
      </c>
      <c r="P8" s="17">
        <v>1052</v>
      </c>
      <c r="Q8" s="17">
        <v>2073</v>
      </c>
      <c r="R8" s="17">
        <v>204</v>
      </c>
      <c r="S8" s="17">
        <v>2290</v>
      </c>
      <c r="T8" s="17">
        <v>174</v>
      </c>
      <c r="U8" s="17">
        <v>1584</v>
      </c>
      <c r="V8" s="17">
        <v>242</v>
      </c>
      <c r="W8" s="17">
        <v>458</v>
      </c>
      <c r="X8" s="38" t="s">
        <v>24</v>
      </c>
      <c r="Y8" s="38"/>
      <c r="Z8" s="28"/>
    </row>
    <row r="9" spans="1:34" s="21" customFormat="1" ht="30" customHeight="1">
      <c r="A9" s="32">
        <f t="shared" ref="A9:A10" si="0">B9+C9+D9+E9+F9+G9+H9+I9+J9+K9+L9+M9+N9+O9+P9+Q9+R9+S9+T9+U9+V9+W9</f>
        <v>141367</v>
      </c>
      <c r="B9" s="18">
        <v>2260</v>
      </c>
      <c r="C9" s="18">
        <v>1017</v>
      </c>
      <c r="D9" s="18">
        <v>3681</v>
      </c>
      <c r="E9" s="18">
        <v>3323</v>
      </c>
      <c r="F9" s="18">
        <v>539</v>
      </c>
      <c r="G9" s="18">
        <v>5375</v>
      </c>
      <c r="H9" s="18">
        <v>1036</v>
      </c>
      <c r="I9" s="18">
        <v>29918</v>
      </c>
      <c r="J9" s="18">
        <v>1023</v>
      </c>
      <c r="K9" s="18">
        <v>2105</v>
      </c>
      <c r="L9" s="18">
        <v>8688</v>
      </c>
      <c r="M9" s="18">
        <v>18382</v>
      </c>
      <c r="N9" s="18">
        <v>4290</v>
      </c>
      <c r="O9" s="18">
        <v>9289</v>
      </c>
      <c r="P9" s="18">
        <v>5471</v>
      </c>
      <c r="Q9" s="18">
        <v>13957</v>
      </c>
      <c r="R9" s="18">
        <v>2183</v>
      </c>
      <c r="S9" s="18">
        <v>15597</v>
      </c>
      <c r="T9" s="18">
        <v>943</v>
      </c>
      <c r="U9" s="18">
        <v>9771</v>
      </c>
      <c r="V9" s="18">
        <v>692</v>
      </c>
      <c r="W9" s="18">
        <v>1827</v>
      </c>
      <c r="X9" s="40" t="s">
        <v>20</v>
      </c>
      <c r="Y9" s="41"/>
      <c r="Z9" s="27" t="s">
        <v>6</v>
      </c>
    </row>
    <row r="10" spans="1:34" ht="30" customHeight="1">
      <c r="A10" s="17">
        <f t="shared" si="0"/>
        <v>722</v>
      </c>
      <c r="B10" s="17">
        <v>15</v>
      </c>
      <c r="C10" s="17">
        <v>6</v>
      </c>
      <c r="D10" s="17">
        <v>0</v>
      </c>
      <c r="E10" s="17">
        <v>3</v>
      </c>
      <c r="F10" s="17">
        <v>1</v>
      </c>
      <c r="G10" s="17">
        <v>0</v>
      </c>
      <c r="H10" s="17">
        <v>0</v>
      </c>
      <c r="I10" s="17">
        <v>45</v>
      </c>
      <c r="J10" s="17">
        <v>0</v>
      </c>
      <c r="K10" s="17">
        <v>3</v>
      </c>
      <c r="L10" s="17">
        <v>0</v>
      </c>
      <c r="M10" s="17">
        <v>12</v>
      </c>
      <c r="N10" s="17">
        <v>10</v>
      </c>
      <c r="O10" s="17">
        <v>23</v>
      </c>
      <c r="P10" s="17">
        <v>8</v>
      </c>
      <c r="Q10" s="17">
        <v>581</v>
      </c>
      <c r="R10" s="17">
        <v>0</v>
      </c>
      <c r="S10" s="17">
        <v>14</v>
      </c>
      <c r="T10" s="17">
        <v>0</v>
      </c>
      <c r="U10" s="17">
        <v>0</v>
      </c>
      <c r="V10" s="17">
        <v>0</v>
      </c>
      <c r="W10" s="17">
        <v>1</v>
      </c>
      <c r="X10" s="38" t="s">
        <v>25</v>
      </c>
      <c r="Y10" s="43"/>
      <c r="Z10" s="29"/>
    </row>
    <row r="11" spans="1:34" ht="30" customHeight="1">
      <c r="A11" s="19">
        <f t="shared" ref="A11:V11" si="1">SUM(A8:A10)</f>
        <v>170458</v>
      </c>
      <c r="B11" s="19">
        <f t="shared" si="1"/>
        <v>2703</v>
      </c>
      <c r="C11" s="19">
        <f t="shared" si="1"/>
        <v>1162</v>
      </c>
      <c r="D11" s="19">
        <f t="shared" si="1"/>
        <v>4724</v>
      </c>
      <c r="E11" s="19">
        <f t="shared" si="1"/>
        <v>4015</v>
      </c>
      <c r="F11" s="19">
        <f t="shared" si="1"/>
        <v>695</v>
      </c>
      <c r="G11" s="19">
        <f t="shared" si="1"/>
        <v>6557</v>
      </c>
      <c r="H11" s="19">
        <f t="shared" si="1"/>
        <v>1301</v>
      </c>
      <c r="I11" s="19">
        <f t="shared" si="1"/>
        <v>36370</v>
      </c>
      <c r="J11" s="19">
        <f t="shared" si="1"/>
        <v>1294</v>
      </c>
      <c r="K11" s="19">
        <f t="shared" si="1"/>
        <v>2586</v>
      </c>
      <c r="L11" s="19">
        <f t="shared" si="1"/>
        <v>9003</v>
      </c>
      <c r="M11" s="19">
        <f t="shared" si="1"/>
        <v>24207</v>
      </c>
      <c r="N11" s="19">
        <f t="shared" si="1"/>
        <v>5128</v>
      </c>
      <c r="O11" s="19">
        <f t="shared" si="1"/>
        <v>11591</v>
      </c>
      <c r="P11" s="19">
        <f t="shared" si="1"/>
        <v>6531</v>
      </c>
      <c r="Q11" s="19">
        <f t="shared" si="1"/>
        <v>16611</v>
      </c>
      <c r="R11" s="19">
        <f t="shared" si="1"/>
        <v>2387</v>
      </c>
      <c r="S11" s="19">
        <f t="shared" si="1"/>
        <v>17901</v>
      </c>
      <c r="T11" s="19">
        <f t="shared" si="1"/>
        <v>1117</v>
      </c>
      <c r="U11" s="19">
        <f t="shared" si="1"/>
        <v>11355</v>
      </c>
      <c r="V11" s="19">
        <f t="shared" si="1"/>
        <v>934</v>
      </c>
      <c r="W11" s="19">
        <f>SUM(W8:W10)</f>
        <v>2286</v>
      </c>
      <c r="X11" s="36" t="s">
        <v>21</v>
      </c>
      <c r="Y11" s="37"/>
      <c r="Z11" s="30"/>
    </row>
    <row r="12" spans="1:34" ht="30" customHeight="1">
      <c r="A12" s="17">
        <f>B12+C12+D12+E12+F12+G12+H12+I12+J12+K12+L12+M12+N12+O12+P12+Q12+R12+S12+T12+U12+V12+W12</f>
        <v>27107</v>
      </c>
      <c r="B12" s="17">
        <v>359</v>
      </c>
      <c r="C12" s="17">
        <v>30</v>
      </c>
      <c r="D12" s="17">
        <v>272</v>
      </c>
      <c r="E12" s="17">
        <v>615</v>
      </c>
      <c r="F12" s="17">
        <v>88</v>
      </c>
      <c r="G12" s="17">
        <v>9083</v>
      </c>
      <c r="H12" s="17">
        <v>10</v>
      </c>
      <c r="I12" s="17">
        <v>4420</v>
      </c>
      <c r="J12" s="17">
        <v>84</v>
      </c>
      <c r="K12" s="17">
        <v>76</v>
      </c>
      <c r="L12" s="17">
        <v>154</v>
      </c>
      <c r="M12" s="17">
        <v>4444</v>
      </c>
      <c r="N12" s="17">
        <v>564</v>
      </c>
      <c r="O12" s="17">
        <v>737</v>
      </c>
      <c r="P12" s="17">
        <v>76</v>
      </c>
      <c r="Q12" s="17">
        <v>1735</v>
      </c>
      <c r="R12" s="17">
        <v>98</v>
      </c>
      <c r="S12" s="17">
        <v>3704</v>
      </c>
      <c r="T12" s="17">
        <v>84</v>
      </c>
      <c r="U12" s="17">
        <v>38</v>
      </c>
      <c r="V12" s="17">
        <v>393</v>
      </c>
      <c r="W12" s="17">
        <v>43</v>
      </c>
      <c r="X12" s="38" t="s">
        <v>24</v>
      </c>
      <c r="Y12" s="38"/>
      <c r="Z12" s="39" t="s">
        <v>7</v>
      </c>
    </row>
    <row r="13" spans="1:34" s="21" customFormat="1" ht="30" customHeight="1">
      <c r="A13" s="32">
        <f t="shared" ref="A13:A14" si="2">B13+C13+D13+E13+F13+G13+H13+I13+J13+K13+L13+M13+N13+O13+P13+Q13+R13+S13+T13+U13+V13+W13</f>
        <v>37767</v>
      </c>
      <c r="B13" s="18">
        <v>368</v>
      </c>
      <c r="C13" s="18">
        <v>69</v>
      </c>
      <c r="D13" s="18">
        <v>998</v>
      </c>
      <c r="E13" s="18">
        <v>538</v>
      </c>
      <c r="F13" s="18">
        <v>296</v>
      </c>
      <c r="G13" s="18">
        <v>13528</v>
      </c>
      <c r="H13" s="18">
        <v>31</v>
      </c>
      <c r="I13" s="18">
        <v>6246</v>
      </c>
      <c r="J13" s="18">
        <v>268</v>
      </c>
      <c r="K13" s="18">
        <v>288</v>
      </c>
      <c r="L13" s="18">
        <v>237</v>
      </c>
      <c r="M13" s="18">
        <v>3755</v>
      </c>
      <c r="N13" s="18">
        <v>843</v>
      </c>
      <c r="O13" s="18">
        <v>1130</v>
      </c>
      <c r="P13" s="18">
        <v>245</v>
      </c>
      <c r="Q13" s="18">
        <v>1563</v>
      </c>
      <c r="R13" s="18">
        <v>259</v>
      </c>
      <c r="S13" s="18">
        <v>5397</v>
      </c>
      <c r="T13" s="18">
        <v>464</v>
      </c>
      <c r="U13" s="18">
        <v>327</v>
      </c>
      <c r="V13" s="18">
        <v>477</v>
      </c>
      <c r="W13" s="18">
        <v>440</v>
      </c>
      <c r="X13" s="40" t="s">
        <v>20</v>
      </c>
      <c r="Y13" s="41"/>
      <c r="Z13" s="39"/>
    </row>
    <row r="14" spans="1:34" ht="30" customHeight="1">
      <c r="A14" s="17">
        <f t="shared" si="2"/>
        <v>180</v>
      </c>
      <c r="B14" s="17">
        <v>0</v>
      </c>
      <c r="C14" s="17">
        <v>0</v>
      </c>
      <c r="D14" s="17">
        <v>0</v>
      </c>
      <c r="E14" s="17">
        <v>3</v>
      </c>
      <c r="F14" s="17">
        <v>2</v>
      </c>
      <c r="G14" s="17">
        <v>25</v>
      </c>
      <c r="H14" s="17">
        <v>0</v>
      </c>
      <c r="I14" s="17">
        <v>63</v>
      </c>
      <c r="J14" s="17">
        <v>0</v>
      </c>
      <c r="K14" s="17">
        <v>3</v>
      </c>
      <c r="L14" s="17">
        <v>11</v>
      </c>
      <c r="M14" s="17">
        <v>11</v>
      </c>
      <c r="N14" s="17">
        <v>10</v>
      </c>
      <c r="O14" s="17">
        <v>8</v>
      </c>
      <c r="P14" s="17">
        <v>4</v>
      </c>
      <c r="Q14" s="17">
        <v>6</v>
      </c>
      <c r="R14" s="17">
        <v>2</v>
      </c>
      <c r="S14" s="17">
        <v>25</v>
      </c>
      <c r="T14" s="17">
        <v>5</v>
      </c>
      <c r="U14" s="17">
        <v>2</v>
      </c>
      <c r="V14" s="17">
        <v>0</v>
      </c>
      <c r="W14" s="17">
        <v>0</v>
      </c>
      <c r="X14" s="38" t="s">
        <v>25</v>
      </c>
      <c r="Y14" s="43"/>
      <c r="Z14" s="39"/>
    </row>
    <row r="15" spans="1:34" ht="30" customHeight="1">
      <c r="A15" s="19">
        <f t="shared" ref="A15:V15" si="3">SUM(A12:A14)</f>
        <v>65054</v>
      </c>
      <c r="B15" s="19">
        <f t="shared" si="3"/>
        <v>727</v>
      </c>
      <c r="C15" s="19">
        <f t="shared" si="3"/>
        <v>99</v>
      </c>
      <c r="D15" s="19">
        <f t="shared" si="3"/>
        <v>1270</v>
      </c>
      <c r="E15" s="19">
        <f t="shared" si="3"/>
        <v>1156</v>
      </c>
      <c r="F15" s="19">
        <f t="shared" si="3"/>
        <v>386</v>
      </c>
      <c r="G15" s="19">
        <f t="shared" si="3"/>
        <v>22636</v>
      </c>
      <c r="H15" s="19">
        <f t="shared" si="3"/>
        <v>41</v>
      </c>
      <c r="I15" s="19">
        <f t="shared" si="3"/>
        <v>10729</v>
      </c>
      <c r="J15" s="19">
        <f t="shared" si="3"/>
        <v>352</v>
      </c>
      <c r="K15" s="19">
        <f t="shared" si="3"/>
        <v>367</v>
      </c>
      <c r="L15" s="19">
        <f t="shared" si="3"/>
        <v>402</v>
      </c>
      <c r="M15" s="19">
        <f t="shared" si="3"/>
        <v>8210</v>
      </c>
      <c r="N15" s="19">
        <f t="shared" si="3"/>
        <v>1417</v>
      </c>
      <c r="O15" s="19">
        <f t="shared" si="3"/>
        <v>1875</v>
      </c>
      <c r="P15" s="19">
        <f t="shared" si="3"/>
        <v>325</v>
      </c>
      <c r="Q15" s="19">
        <f t="shared" si="3"/>
        <v>3304</v>
      </c>
      <c r="R15" s="19">
        <f t="shared" si="3"/>
        <v>359</v>
      </c>
      <c r="S15" s="19">
        <f t="shared" si="3"/>
        <v>9126</v>
      </c>
      <c r="T15" s="19">
        <f t="shared" si="3"/>
        <v>553</v>
      </c>
      <c r="U15" s="19">
        <f t="shared" si="3"/>
        <v>367</v>
      </c>
      <c r="V15" s="19">
        <f t="shared" si="3"/>
        <v>870</v>
      </c>
      <c r="W15" s="19">
        <f>SUM(W12:W14)</f>
        <v>483</v>
      </c>
      <c r="X15" s="36" t="s">
        <v>21</v>
      </c>
      <c r="Y15" s="37"/>
      <c r="Z15" s="39"/>
    </row>
    <row r="16" spans="1:34" ht="30" customHeight="1">
      <c r="A16" s="17">
        <f>B16+C16+D16+E16+F16+G16+H16+I16+J16+K16+L16+M16+N16+O16+P16+Q16+R16+S16+T16+U16+V16+W16</f>
        <v>2436</v>
      </c>
      <c r="B16" s="17">
        <v>157</v>
      </c>
      <c r="C16" s="17">
        <v>6</v>
      </c>
      <c r="D16" s="17">
        <v>25</v>
      </c>
      <c r="E16" s="17">
        <v>31</v>
      </c>
      <c r="F16" s="17">
        <v>0</v>
      </c>
      <c r="G16" s="17">
        <v>1050</v>
      </c>
      <c r="H16" s="17">
        <v>15</v>
      </c>
      <c r="I16" s="17">
        <v>437</v>
      </c>
      <c r="J16" s="17">
        <v>7</v>
      </c>
      <c r="K16" s="17">
        <v>12</v>
      </c>
      <c r="L16" s="17">
        <v>55</v>
      </c>
      <c r="M16" s="17">
        <v>56</v>
      </c>
      <c r="N16" s="17">
        <v>144</v>
      </c>
      <c r="O16" s="17">
        <v>42</v>
      </c>
      <c r="P16" s="17">
        <v>86</v>
      </c>
      <c r="Q16" s="17">
        <v>110</v>
      </c>
      <c r="R16" s="17">
        <v>2</v>
      </c>
      <c r="S16" s="17">
        <v>115</v>
      </c>
      <c r="T16" s="17">
        <v>13</v>
      </c>
      <c r="U16" s="17">
        <v>30</v>
      </c>
      <c r="V16" s="17">
        <v>32</v>
      </c>
      <c r="W16" s="17">
        <v>11</v>
      </c>
      <c r="X16" s="38" t="s">
        <v>24</v>
      </c>
      <c r="Y16" s="38"/>
      <c r="Z16" s="38" t="s">
        <v>8</v>
      </c>
    </row>
    <row r="17" spans="1:26" s="21" customFormat="1" ht="30" customHeight="1">
      <c r="A17" s="32">
        <f t="shared" ref="A17:A18" si="4">B17+C17+D17+E17+F17+G17+H17+I17+J17+K17+L17+M17+N17+O17+P17+Q17+R17+S17+T17+U17+V17+W17</f>
        <v>9053</v>
      </c>
      <c r="B17" s="18">
        <v>919</v>
      </c>
      <c r="C17" s="18">
        <v>17</v>
      </c>
      <c r="D17" s="18">
        <v>115</v>
      </c>
      <c r="E17" s="18">
        <v>182</v>
      </c>
      <c r="F17" s="18">
        <v>9</v>
      </c>
      <c r="G17" s="18">
        <v>2858</v>
      </c>
      <c r="H17" s="18">
        <v>60</v>
      </c>
      <c r="I17" s="18">
        <v>2020</v>
      </c>
      <c r="J17" s="18">
        <v>37</v>
      </c>
      <c r="K17" s="18">
        <v>67</v>
      </c>
      <c r="L17" s="18">
        <v>204</v>
      </c>
      <c r="M17" s="18">
        <v>296</v>
      </c>
      <c r="N17" s="18">
        <v>795</v>
      </c>
      <c r="O17" s="18">
        <v>174</v>
      </c>
      <c r="P17" s="18">
        <v>423</v>
      </c>
      <c r="Q17" s="18">
        <v>141</v>
      </c>
      <c r="R17" s="18">
        <v>1</v>
      </c>
      <c r="S17" s="18">
        <v>454</v>
      </c>
      <c r="T17" s="18">
        <v>17</v>
      </c>
      <c r="U17" s="18">
        <v>146</v>
      </c>
      <c r="V17" s="18">
        <v>84</v>
      </c>
      <c r="W17" s="18">
        <v>34</v>
      </c>
      <c r="X17" s="40" t="s">
        <v>20</v>
      </c>
      <c r="Y17" s="41"/>
      <c r="Z17" s="38"/>
    </row>
    <row r="18" spans="1:26" ht="30" customHeight="1">
      <c r="A18" s="17">
        <f t="shared" si="4"/>
        <v>34</v>
      </c>
      <c r="B18" s="17">
        <v>0</v>
      </c>
      <c r="C18" s="17">
        <v>0</v>
      </c>
      <c r="D18" s="17">
        <v>1</v>
      </c>
      <c r="E18" s="17">
        <v>0</v>
      </c>
      <c r="F18" s="17">
        <v>0</v>
      </c>
      <c r="G18" s="17">
        <v>32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1</v>
      </c>
      <c r="V18" s="17">
        <v>0</v>
      </c>
      <c r="W18" s="17">
        <v>0</v>
      </c>
      <c r="X18" s="38" t="s">
        <v>25</v>
      </c>
      <c r="Y18" s="43"/>
      <c r="Z18" s="38"/>
    </row>
    <row r="19" spans="1:26" ht="30" customHeight="1">
      <c r="A19" s="19">
        <f t="shared" ref="A19:V19" si="5">SUM(A16:A18)</f>
        <v>11523</v>
      </c>
      <c r="B19" s="19">
        <f t="shared" si="5"/>
        <v>1076</v>
      </c>
      <c r="C19" s="19">
        <f t="shared" si="5"/>
        <v>23</v>
      </c>
      <c r="D19" s="19">
        <f t="shared" si="5"/>
        <v>141</v>
      </c>
      <c r="E19" s="19">
        <f t="shared" si="5"/>
        <v>213</v>
      </c>
      <c r="F19" s="19">
        <f t="shared" si="5"/>
        <v>9</v>
      </c>
      <c r="G19" s="19">
        <f t="shared" si="5"/>
        <v>3940</v>
      </c>
      <c r="H19" s="19">
        <f t="shared" si="5"/>
        <v>75</v>
      </c>
      <c r="I19" s="19">
        <f t="shared" si="5"/>
        <v>2457</v>
      </c>
      <c r="J19" s="19">
        <f t="shared" si="5"/>
        <v>44</v>
      </c>
      <c r="K19" s="19">
        <f t="shared" si="5"/>
        <v>79</v>
      </c>
      <c r="L19" s="19">
        <f t="shared" si="5"/>
        <v>259</v>
      </c>
      <c r="M19" s="19">
        <f t="shared" si="5"/>
        <v>352</v>
      </c>
      <c r="N19" s="19">
        <f t="shared" si="5"/>
        <v>939</v>
      </c>
      <c r="O19" s="19">
        <f t="shared" si="5"/>
        <v>216</v>
      </c>
      <c r="P19" s="19">
        <f t="shared" si="5"/>
        <v>509</v>
      </c>
      <c r="Q19" s="19">
        <f t="shared" si="5"/>
        <v>251</v>
      </c>
      <c r="R19" s="19">
        <f t="shared" si="5"/>
        <v>3</v>
      </c>
      <c r="S19" s="19">
        <f t="shared" si="5"/>
        <v>569</v>
      </c>
      <c r="T19" s="19">
        <f t="shared" si="5"/>
        <v>30</v>
      </c>
      <c r="U19" s="19">
        <f t="shared" si="5"/>
        <v>177</v>
      </c>
      <c r="V19" s="19">
        <f t="shared" si="5"/>
        <v>116</v>
      </c>
      <c r="W19" s="19">
        <f>SUM(W16:W18)</f>
        <v>45</v>
      </c>
      <c r="X19" s="36" t="s">
        <v>21</v>
      </c>
      <c r="Y19" s="37"/>
      <c r="Z19" s="38"/>
    </row>
    <row r="20" spans="1:26" ht="30" customHeight="1">
      <c r="A20" s="17">
        <f>B20+C20+D20+E20+F20+G20+H20+I20+J20+K20+L20+M20+N20+O20+P20+Q20+R20+S20+T20+U20+V20+W20</f>
        <v>5974</v>
      </c>
      <c r="B20" s="17">
        <v>220</v>
      </c>
      <c r="C20" s="17">
        <v>2</v>
      </c>
      <c r="D20" s="17">
        <v>35</v>
      </c>
      <c r="E20" s="17">
        <v>11</v>
      </c>
      <c r="F20" s="17">
        <v>4</v>
      </c>
      <c r="G20" s="17">
        <v>4441</v>
      </c>
      <c r="H20" s="17">
        <v>1</v>
      </c>
      <c r="I20" s="17">
        <v>457</v>
      </c>
      <c r="J20" s="17">
        <v>4</v>
      </c>
      <c r="K20" s="17">
        <v>6</v>
      </c>
      <c r="L20" s="17">
        <v>62</v>
      </c>
      <c r="M20" s="17">
        <v>133</v>
      </c>
      <c r="N20" s="17">
        <v>281</v>
      </c>
      <c r="O20" s="17">
        <v>14</v>
      </c>
      <c r="P20" s="17">
        <v>29</v>
      </c>
      <c r="Q20" s="17">
        <v>174</v>
      </c>
      <c r="R20" s="17">
        <v>0</v>
      </c>
      <c r="S20" s="17">
        <v>52</v>
      </c>
      <c r="T20" s="17">
        <v>1</v>
      </c>
      <c r="U20" s="17">
        <v>23</v>
      </c>
      <c r="V20" s="17">
        <v>14</v>
      </c>
      <c r="W20" s="17">
        <v>10</v>
      </c>
      <c r="X20" s="38" t="s">
        <v>24</v>
      </c>
      <c r="Y20" s="38"/>
      <c r="Z20" s="39" t="s">
        <v>9</v>
      </c>
    </row>
    <row r="21" spans="1:26" s="21" customFormat="1" ht="30" customHeight="1">
      <c r="A21" s="32">
        <f t="shared" ref="A21:A22" si="6">B21+C21+D21+E21+F21+G21+H21+I21+J21+K21+L21+M21+N21+O21+P21+Q21+R21+S21+T21+U21+V21+W21</f>
        <v>11014</v>
      </c>
      <c r="B21" s="18">
        <v>567</v>
      </c>
      <c r="C21" s="18">
        <v>28</v>
      </c>
      <c r="D21" s="18">
        <v>114</v>
      </c>
      <c r="E21" s="18">
        <v>48</v>
      </c>
      <c r="F21" s="18">
        <v>9</v>
      </c>
      <c r="G21" s="18">
        <v>6408</v>
      </c>
      <c r="H21" s="18">
        <v>11</v>
      </c>
      <c r="I21" s="18">
        <v>1412</v>
      </c>
      <c r="J21" s="18">
        <v>9</v>
      </c>
      <c r="K21" s="18">
        <v>22</v>
      </c>
      <c r="L21" s="18">
        <v>175</v>
      </c>
      <c r="M21" s="18">
        <v>261</v>
      </c>
      <c r="N21" s="18">
        <v>968</v>
      </c>
      <c r="O21" s="18">
        <v>34</v>
      </c>
      <c r="P21" s="18">
        <v>75</v>
      </c>
      <c r="Q21" s="18">
        <v>506</v>
      </c>
      <c r="R21" s="18">
        <v>0</v>
      </c>
      <c r="S21" s="18">
        <v>154</v>
      </c>
      <c r="T21" s="18">
        <v>3</v>
      </c>
      <c r="U21" s="18">
        <v>120</v>
      </c>
      <c r="V21" s="18">
        <v>49</v>
      </c>
      <c r="W21" s="18">
        <v>41</v>
      </c>
      <c r="X21" s="40" t="s">
        <v>20</v>
      </c>
      <c r="Y21" s="41"/>
      <c r="Z21" s="39"/>
    </row>
    <row r="22" spans="1:26" ht="30" customHeight="1">
      <c r="A22" s="17">
        <f t="shared" si="6"/>
        <v>5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3</v>
      </c>
      <c r="H22" s="17">
        <v>0</v>
      </c>
      <c r="I22" s="17">
        <v>0</v>
      </c>
      <c r="J22" s="17">
        <v>0</v>
      </c>
      <c r="K22" s="17">
        <v>2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38" t="s">
        <v>25</v>
      </c>
      <c r="Y22" s="43"/>
      <c r="Z22" s="39"/>
    </row>
    <row r="23" spans="1:26" ht="30" customHeight="1">
      <c r="A23" s="19">
        <f t="shared" ref="A23:V23" si="7">SUM(A20:A22)</f>
        <v>16993</v>
      </c>
      <c r="B23" s="19">
        <f t="shared" si="7"/>
        <v>787</v>
      </c>
      <c r="C23" s="19">
        <f t="shared" si="7"/>
        <v>30</v>
      </c>
      <c r="D23" s="19">
        <f t="shared" si="7"/>
        <v>149</v>
      </c>
      <c r="E23" s="19">
        <f t="shared" si="7"/>
        <v>59</v>
      </c>
      <c r="F23" s="19">
        <f t="shared" si="7"/>
        <v>13</v>
      </c>
      <c r="G23" s="19">
        <f t="shared" si="7"/>
        <v>10852</v>
      </c>
      <c r="H23" s="19">
        <f t="shared" si="7"/>
        <v>12</v>
      </c>
      <c r="I23" s="19">
        <f t="shared" si="7"/>
        <v>1869</v>
      </c>
      <c r="J23" s="19">
        <f t="shared" si="7"/>
        <v>13</v>
      </c>
      <c r="K23" s="19">
        <f t="shared" si="7"/>
        <v>30</v>
      </c>
      <c r="L23" s="19">
        <f t="shared" si="7"/>
        <v>237</v>
      </c>
      <c r="M23" s="19">
        <f t="shared" si="7"/>
        <v>394</v>
      </c>
      <c r="N23" s="19">
        <f t="shared" si="7"/>
        <v>1249</v>
      </c>
      <c r="O23" s="19">
        <f t="shared" si="7"/>
        <v>48</v>
      </c>
      <c r="P23" s="19">
        <f t="shared" si="7"/>
        <v>104</v>
      </c>
      <c r="Q23" s="19">
        <f t="shared" si="7"/>
        <v>680</v>
      </c>
      <c r="R23" s="19">
        <f t="shared" si="7"/>
        <v>0</v>
      </c>
      <c r="S23" s="19">
        <f t="shared" si="7"/>
        <v>206</v>
      </c>
      <c r="T23" s="19">
        <f t="shared" si="7"/>
        <v>4</v>
      </c>
      <c r="U23" s="19">
        <f t="shared" si="7"/>
        <v>143</v>
      </c>
      <c r="V23" s="19">
        <f t="shared" si="7"/>
        <v>63</v>
      </c>
      <c r="W23" s="19">
        <f>SUM(W20:W22)</f>
        <v>51</v>
      </c>
      <c r="X23" s="36" t="s">
        <v>21</v>
      </c>
      <c r="Y23" s="37"/>
      <c r="Z23" s="39"/>
    </row>
    <row r="24" spans="1:26" ht="30" customHeight="1">
      <c r="A24" s="17">
        <f>B24+C24+D24+E24+F24+G24+H24+I24+J24+K24+L24+M24+N24+O24+P24+Q24+R24+S24+T24+U24+V24+W24</f>
        <v>10837</v>
      </c>
      <c r="B24" s="17">
        <v>2229</v>
      </c>
      <c r="C24" s="17">
        <v>362</v>
      </c>
      <c r="D24" s="17">
        <v>31</v>
      </c>
      <c r="E24" s="17">
        <v>160</v>
      </c>
      <c r="F24" s="17">
        <v>6</v>
      </c>
      <c r="G24" s="17">
        <v>3726</v>
      </c>
      <c r="H24" s="17">
        <v>38</v>
      </c>
      <c r="I24" s="17">
        <v>1393</v>
      </c>
      <c r="J24" s="17">
        <v>12</v>
      </c>
      <c r="K24" s="17">
        <v>30</v>
      </c>
      <c r="L24" s="17">
        <v>89</v>
      </c>
      <c r="M24" s="17">
        <v>683</v>
      </c>
      <c r="N24" s="17">
        <v>212</v>
      </c>
      <c r="O24" s="17">
        <v>134</v>
      </c>
      <c r="P24" s="17">
        <v>270</v>
      </c>
      <c r="Q24" s="17">
        <v>520</v>
      </c>
      <c r="R24" s="17">
        <v>4</v>
      </c>
      <c r="S24" s="17">
        <v>402</v>
      </c>
      <c r="T24" s="17">
        <v>16</v>
      </c>
      <c r="U24" s="17">
        <v>296</v>
      </c>
      <c r="V24" s="17">
        <v>54</v>
      </c>
      <c r="W24" s="17">
        <v>170</v>
      </c>
      <c r="X24" s="38" t="s">
        <v>24</v>
      </c>
      <c r="Y24" s="38"/>
      <c r="Z24" s="38" t="s">
        <v>10</v>
      </c>
    </row>
    <row r="25" spans="1:26" ht="30" customHeight="1">
      <c r="A25" s="32">
        <f t="shared" ref="A25:A26" si="8">B25+C25+D25+E25+F25+G25+H25+I25+J25+K25+L25+M25+N25+O25+P25+Q25+R25+S25+T25+U25+V25+W25</f>
        <v>18557</v>
      </c>
      <c r="B25" s="18">
        <v>939</v>
      </c>
      <c r="C25" s="18">
        <v>111</v>
      </c>
      <c r="D25" s="18">
        <v>140</v>
      </c>
      <c r="E25" s="18">
        <v>175</v>
      </c>
      <c r="F25" s="18">
        <v>18</v>
      </c>
      <c r="G25" s="18">
        <v>9012</v>
      </c>
      <c r="H25" s="18">
        <v>60</v>
      </c>
      <c r="I25" s="18">
        <v>3098</v>
      </c>
      <c r="J25" s="18">
        <v>58</v>
      </c>
      <c r="K25" s="18">
        <v>109</v>
      </c>
      <c r="L25" s="18">
        <v>199</v>
      </c>
      <c r="M25" s="18">
        <v>642</v>
      </c>
      <c r="N25" s="18">
        <v>1482</v>
      </c>
      <c r="O25" s="18">
        <v>209</v>
      </c>
      <c r="P25" s="18">
        <v>406</v>
      </c>
      <c r="Q25" s="18">
        <v>771</v>
      </c>
      <c r="R25" s="18">
        <v>6</v>
      </c>
      <c r="S25" s="18">
        <v>527</v>
      </c>
      <c r="T25" s="18">
        <v>34</v>
      </c>
      <c r="U25" s="18">
        <v>384</v>
      </c>
      <c r="V25" s="18">
        <v>112</v>
      </c>
      <c r="W25" s="18">
        <v>65</v>
      </c>
      <c r="X25" s="40" t="s">
        <v>20</v>
      </c>
      <c r="Y25" s="41"/>
      <c r="Z25" s="38"/>
    </row>
    <row r="26" spans="1:26" s="21" customFormat="1" ht="30" customHeight="1">
      <c r="A26" s="17">
        <f t="shared" si="8"/>
        <v>91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7">
        <v>3</v>
      </c>
      <c r="O26" s="17">
        <v>0</v>
      </c>
      <c r="P26" s="17">
        <v>0</v>
      </c>
      <c r="Q26" s="17">
        <v>5</v>
      </c>
      <c r="R26" s="17">
        <v>0</v>
      </c>
      <c r="S26" s="17">
        <v>81</v>
      </c>
      <c r="T26" s="17">
        <v>0</v>
      </c>
      <c r="U26" s="17">
        <v>0</v>
      </c>
      <c r="V26" s="17">
        <v>0</v>
      </c>
      <c r="W26" s="17">
        <v>1</v>
      </c>
      <c r="X26" s="38" t="s">
        <v>25</v>
      </c>
      <c r="Y26" s="43"/>
      <c r="Z26" s="38"/>
    </row>
    <row r="27" spans="1:26" ht="30" customHeight="1">
      <c r="A27" s="19">
        <f t="shared" ref="A27:V27" si="9">SUM(A24:A26)</f>
        <v>29485</v>
      </c>
      <c r="B27" s="19">
        <f t="shared" si="9"/>
        <v>3168</v>
      </c>
      <c r="C27" s="19">
        <f t="shared" si="9"/>
        <v>473</v>
      </c>
      <c r="D27" s="19">
        <f t="shared" si="9"/>
        <v>171</v>
      </c>
      <c r="E27" s="19">
        <f t="shared" si="9"/>
        <v>335</v>
      </c>
      <c r="F27" s="19">
        <f t="shared" si="9"/>
        <v>24</v>
      </c>
      <c r="G27" s="19">
        <f t="shared" si="9"/>
        <v>12738</v>
      </c>
      <c r="H27" s="19">
        <f t="shared" si="9"/>
        <v>98</v>
      </c>
      <c r="I27" s="19">
        <f t="shared" si="9"/>
        <v>4492</v>
      </c>
      <c r="J27" s="19">
        <f t="shared" si="9"/>
        <v>70</v>
      </c>
      <c r="K27" s="19">
        <f t="shared" si="9"/>
        <v>139</v>
      </c>
      <c r="L27" s="19">
        <f t="shared" si="9"/>
        <v>288</v>
      </c>
      <c r="M27" s="19">
        <f t="shared" si="9"/>
        <v>1325</v>
      </c>
      <c r="N27" s="19">
        <f t="shared" si="9"/>
        <v>1697</v>
      </c>
      <c r="O27" s="19">
        <f t="shared" si="9"/>
        <v>343</v>
      </c>
      <c r="P27" s="19">
        <f t="shared" si="9"/>
        <v>676</v>
      </c>
      <c r="Q27" s="19">
        <f t="shared" si="9"/>
        <v>1296</v>
      </c>
      <c r="R27" s="19">
        <f t="shared" si="9"/>
        <v>10</v>
      </c>
      <c r="S27" s="19">
        <f t="shared" si="9"/>
        <v>1010</v>
      </c>
      <c r="T27" s="19">
        <f t="shared" si="9"/>
        <v>50</v>
      </c>
      <c r="U27" s="19">
        <f t="shared" si="9"/>
        <v>680</v>
      </c>
      <c r="V27" s="19">
        <f t="shared" si="9"/>
        <v>166</v>
      </c>
      <c r="W27" s="19">
        <f>SUM(W24:W26)</f>
        <v>236</v>
      </c>
      <c r="X27" s="36" t="s">
        <v>21</v>
      </c>
      <c r="Y27" s="37"/>
      <c r="Z27" s="38"/>
    </row>
    <row r="28" spans="1:26" ht="30" customHeight="1">
      <c r="A28" s="17">
        <f>B28+C28+D28+E28+F28+G28+H28+I28+J28+K28+L28+M28+N28+O28+P28+Q28+R28+S28+T28+U28+V28+W28</f>
        <v>6525</v>
      </c>
      <c r="B28" s="17">
        <v>371</v>
      </c>
      <c r="C28" s="17">
        <v>5</v>
      </c>
      <c r="D28" s="17">
        <v>21</v>
      </c>
      <c r="E28" s="17">
        <v>138</v>
      </c>
      <c r="F28" s="17">
        <v>4</v>
      </c>
      <c r="G28" s="17">
        <v>1756</v>
      </c>
      <c r="H28" s="17">
        <v>20</v>
      </c>
      <c r="I28" s="17">
        <v>872</v>
      </c>
      <c r="J28" s="17">
        <v>5</v>
      </c>
      <c r="K28" s="17">
        <v>29</v>
      </c>
      <c r="L28" s="17">
        <v>1362</v>
      </c>
      <c r="M28" s="17">
        <v>372</v>
      </c>
      <c r="N28" s="17">
        <v>341</v>
      </c>
      <c r="O28" s="17">
        <v>130</v>
      </c>
      <c r="P28" s="17">
        <v>256</v>
      </c>
      <c r="Q28" s="17">
        <v>342</v>
      </c>
      <c r="R28" s="17">
        <v>1</v>
      </c>
      <c r="S28" s="17">
        <v>284</v>
      </c>
      <c r="T28" s="17">
        <v>23</v>
      </c>
      <c r="U28" s="17">
        <v>73</v>
      </c>
      <c r="V28" s="17">
        <v>83</v>
      </c>
      <c r="W28" s="17">
        <v>37</v>
      </c>
      <c r="X28" s="38" t="s">
        <v>24</v>
      </c>
      <c r="Y28" s="38"/>
      <c r="Z28" s="39" t="s">
        <v>11</v>
      </c>
    </row>
    <row r="29" spans="1:26" ht="30" customHeight="1">
      <c r="A29" s="32">
        <f t="shared" ref="A29:A30" si="10">B29+C29+D29+E29+F29+G29+H29+I29+J29+K29+L29+M29+N29+O29+P29+Q29+R29+S29+T29+U29+V29+W29</f>
        <v>14342</v>
      </c>
      <c r="B29" s="18">
        <v>1184</v>
      </c>
      <c r="C29" s="18">
        <v>27</v>
      </c>
      <c r="D29" s="18">
        <v>146</v>
      </c>
      <c r="E29" s="18">
        <v>285</v>
      </c>
      <c r="F29" s="18">
        <v>29</v>
      </c>
      <c r="G29" s="18">
        <v>1932</v>
      </c>
      <c r="H29" s="18">
        <v>81</v>
      </c>
      <c r="I29" s="18">
        <v>3081</v>
      </c>
      <c r="J29" s="18">
        <v>31</v>
      </c>
      <c r="K29" s="18">
        <v>97</v>
      </c>
      <c r="L29" s="18">
        <v>2168</v>
      </c>
      <c r="M29" s="18">
        <v>840</v>
      </c>
      <c r="N29" s="18">
        <v>1543</v>
      </c>
      <c r="O29" s="18">
        <v>314</v>
      </c>
      <c r="P29" s="18">
        <v>600</v>
      </c>
      <c r="Q29" s="18">
        <v>648</v>
      </c>
      <c r="R29" s="18">
        <v>6</v>
      </c>
      <c r="S29" s="18">
        <v>713</v>
      </c>
      <c r="T29" s="18">
        <v>60</v>
      </c>
      <c r="U29" s="18">
        <v>270</v>
      </c>
      <c r="V29" s="18">
        <v>171</v>
      </c>
      <c r="W29" s="18">
        <v>116</v>
      </c>
      <c r="X29" s="40" t="s">
        <v>20</v>
      </c>
      <c r="Y29" s="41"/>
      <c r="Z29" s="39"/>
    </row>
    <row r="30" spans="1:26" s="21" customFormat="1" ht="30" customHeight="1">
      <c r="A30" s="17">
        <f t="shared" si="10"/>
        <v>44</v>
      </c>
      <c r="B30" s="17">
        <v>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6</v>
      </c>
      <c r="J30" s="17">
        <v>0</v>
      </c>
      <c r="K30" s="17">
        <v>0</v>
      </c>
      <c r="L30" s="17">
        <v>15</v>
      </c>
      <c r="M30" s="17">
        <v>1</v>
      </c>
      <c r="N30" s="17">
        <v>3</v>
      </c>
      <c r="O30" s="17">
        <v>0</v>
      </c>
      <c r="P30" s="17">
        <v>0</v>
      </c>
      <c r="Q30" s="17">
        <v>4</v>
      </c>
      <c r="R30" s="17">
        <v>0</v>
      </c>
      <c r="S30" s="17">
        <v>3</v>
      </c>
      <c r="T30" s="17">
        <v>0</v>
      </c>
      <c r="U30" s="17">
        <v>4</v>
      </c>
      <c r="V30" s="17">
        <v>0</v>
      </c>
      <c r="W30" s="17">
        <v>0</v>
      </c>
      <c r="X30" s="38" t="s">
        <v>25</v>
      </c>
      <c r="Y30" s="43"/>
      <c r="Z30" s="39"/>
    </row>
    <row r="31" spans="1:26" ht="30" customHeight="1">
      <c r="A31" s="19">
        <f t="shared" ref="A31:V31" si="11">SUM(A28:A30)</f>
        <v>20911</v>
      </c>
      <c r="B31" s="19">
        <f t="shared" si="11"/>
        <v>1563</v>
      </c>
      <c r="C31" s="19">
        <f t="shared" si="11"/>
        <v>32</v>
      </c>
      <c r="D31" s="19">
        <f t="shared" si="11"/>
        <v>167</v>
      </c>
      <c r="E31" s="19">
        <f t="shared" si="11"/>
        <v>423</v>
      </c>
      <c r="F31" s="19">
        <f t="shared" si="11"/>
        <v>33</v>
      </c>
      <c r="G31" s="19">
        <f t="shared" si="11"/>
        <v>3688</v>
      </c>
      <c r="H31" s="19">
        <f t="shared" si="11"/>
        <v>101</v>
      </c>
      <c r="I31" s="19">
        <f t="shared" si="11"/>
        <v>3959</v>
      </c>
      <c r="J31" s="19">
        <f t="shared" si="11"/>
        <v>36</v>
      </c>
      <c r="K31" s="19">
        <f t="shared" si="11"/>
        <v>126</v>
      </c>
      <c r="L31" s="19">
        <f t="shared" si="11"/>
        <v>3545</v>
      </c>
      <c r="M31" s="19">
        <f t="shared" si="11"/>
        <v>1213</v>
      </c>
      <c r="N31" s="19">
        <f t="shared" si="11"/>
        <v>1887</v>
      </c>
      <c r="O31" s="19">
        <f t="shared" si="11"/>
        <v>444</v>
      </c>
      <c r="P31" s="19">
        <f t="shared" si="11"/>
        <v>856</v>
      </c>
      <c r="Q31" s="19">
        <f t="shared" si="11"/>
        <v>994</v>
      </c>
      <c r="R31" s="19">
        <f t="shared" si="11"/>
        <v>7</v>
      </c>
      <c r="S31" s="19">
        <f t="shared" si="11"/>
        <v>1000</v>
      </c>
      <c r="T31" s="19">
        <f t="shared" si="11"/>
        <v>83</v>
      </c>
      <c r="U31" s="19">
        <f t="shared" si="11"/>
        <v>347</v>
      </c>
      <c r="V31" s="19">
        <f t="shared" si="11"/>
        <v>254</v>
      </c>
      <c r="W31" s="19">
        <f>SUM(W28:W30)</f>
        <v>153</v>
      </c>
      <c r="X31" s="36" t="s">
        <v>21</v>
      </c>
      <c r="Y31" s="37"/>
      <c r="Z31" s="39"/>
    </row>
    <row r="32" spans="1:26" ht="30" customHeight="1">
      <c r="A32" s="17">
        <f>B32+C32+D32+E32+F32+G32+H32+I32+J32+K32+L32+M32+N32+O32+P32+Q32+R32+S32+T32+U32+V32+W32</f>
        <v>2722</v>
      </c>
      <c r="B32" s="17">
        <v>113</v>
      </c>
      <c r="C32" s="17">
        <v>10</v>
      </c>
      <c r="D32" s="17">
        <v>3</v>
      </c>
      <c r="E32" s="17">
        <v>11</v>
      </c>
      <c r="F32" s="17">
        <v>4</v>
      </c>
      <c r="G32" s="17">
        <v>1778</v>
      </c>
      <c r="H32" s="17">
        <v>3</v>
      </c>
      <c r="I32" s="17">
        <v>453</v>
      </c>
      <c r="J32" s="17">
        <v>3</v>
      </c>
      <c r="K32" s="17">
        <v>5</v>
      </c>
      <c r="L32" s="17">
        <v>57</v>
      </c>
      <c r="M32" s="17">
        <v>37</v>
      </c>
      <c r="N32" s="17">
        <v>57</v>
      </c>
      <c r="O32" s="17">
        <v>12</v>
      </c>
      <c r="P32" s="17">
        <v>14</v>
      </c>
      <c r="Q32" s="17">
        <v>54</v>
      </c>
      <c r="R32" s="17">
        <v>0</v>
      </c>
      <c r="S32" s="17">
        <v>55</v>
      </c>
      <c r="T32" s="17">
        <v>5</v>
      </c>
      <c r="U32" s="17">
        <v>13</v>
      </c>
      <c r="V32" s="17">
        <v>20</v>
      </c>
      <c r="W32" s="17">
        <v>15</v>
      </c>
      <c r="X32" s="38" t="s">
        <v>24</v>
      </c>
      <c r="Y32" s="38"/>
      <c r="Z32" s="38" t="s">
        <v>12</v>
      </c>
    </row>
    <row r="33" spans="1:26" ht="30" customHeight="1">
      <c r="A33" s="32">
        <f t="shared" ref="A33:A34" si="12">B33+C33+D33+E33+F33+G33+H33+I33+J33+K33+L33+M33+N33+O33+P33+Q33+R33+S33+T33+U33+V33+W33</f>
        <v>5978</v>
      </c>
      <c r="B33" s="18">
        <v>578</v>
      </c>
      <c r="C33" s="18">
        <v>19</v>
      </c>
      <c r="D33" s="18">
        <v>14</v>
      </c>
      <c r="E33" s="18">
        <v>37</v>
      </c>
      <c r="F33" s="18">
        <v>7</v>
      </c>
      <c r="G33" s="18">
        <v>3093</v>
      </c>
      <c r="H33" s="18">
        <v>31</v>
      </c>
      <c r="I33" s="18">
        <v>1026</v>
      </c>
      <c r="J33" s="18">
        <v>5</v>
      </c>
      <c r="K33" s="18">
        <v>23</v>
      </c>
      <c r="L33" s="18">
        <v>78</v>
      </c>
      <c r="M33" s="18">
        <v>132</v>
      </c>
      <c r="N33" s="18">
        <v>299</v>
      </c>
      <c r="O33" s="18">
        <v>55</v>
      </c>
      <c r="P33" s="18">
        <v>60</v>
      </c>
      <c r="Q33" s="18">
        <v>206</v>
      </c>
      <c r="R33" s="18">
        <v>1</v>
      </c>
      <c r="S33" s="18">
        <v>145</v>
      </c>
      <c r="T33" s="18">
        <v>7</v>
      </c>
      <c r="U33" s="18">
        <v>107</v>
      </c>
      <c r="V33" s="18">
        <v>43</v>
      </c>
      <c r="W33" s="18">
        <v>12</v>
      </c>
      <c r="X33" s="40" t="s">
        <v>20</v>
      </c>
      <c r="Y33" s="41"/>
      <c r="Z33" s="38"/>
    </row>
    <row r="34" spans="1:26" s="21" customFormat="1" ht="30" customHeight="1">
      <c r="A34" s="17">
        <f t="shared" si="12"/>
        <v>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2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2</v>
      </c>
      <c r="Q34" s="17">
        <v>0</v>
      </c>
      <c r="R34" s="17">
        <v>0</v>
      </c>
      <c r="S34" s="17">
        <v>2</v>
      </c>
      <c r="T34" s="17">
        <v>0</v>
      </c>
      <c r="U34" s="17">
        <v>1</v>
      </c>
      <c r="V34" s="17">
        <v>0</v>
      </c>
      <c r="W34" s="17">
        <v>0</v>
      </c>
      <c r="X34" s="38" t="s">
        <v>25</v>
      </c>
      <c r="Y34" s="43"/>
      <c r="Z34" s="38"/>
    </row>
    <row r="35" spans="1:26" ht="30" customHeight="1">
      <c r="A35" s="19">
        <f t="shared" ref="A35:V35" si="13">SUM(A32:A34)</f>
        <v>8707</v>
      </c>
      <c r="B35" s="19">
        <f t="shared" si="13"/>
        <v>691</v>
      </c>
      <c r="C35" s="19">
        <f t="shared" si="13"/>
        <v>29</v>
      </c>
      <c r="D35" s="19">
        <f t="shared" si="13"/>
        <v>17</v>
      </c>
      <c r="E35" s="19">
        <f t="shared" si="13"/>
        <v>48</v>
      </c>
      <c r="F35" s="19">
        <f t="shared" si="13"/>
        <v>11</v>
      </c>
      <c r="G35" s="19">
        <f t="shared" si="13"/>
        <v>4871</v>
      </c>
      <c r="H35" s="19">
        <f t="shared" si="13"/>
        <v>34</v>
      </c>
      <c r="I35" s="19">
        <f t="shared" si="13"/>
        <v>1481</v>
      </c>
      <c r="J35" s="19">
        <f t="shared" si="13"/>
        <v>8</v>
      </c>
      <c r="K35" s="19">
        <f t="shared" si="13"/>
        <v>28</v>
      </c>
      <c r="L35" s="19">
        <f t="shared" si="13"/>
        <v>135</v>
      </c>
      <c r="M35" s="19">
        <f t="shared" si="13"/>
        <v>169</v>
      </c>
      <c r="N35" s="19">
        <f t="shared" si="13"/>
        <v>356</v>
      </c>
      <c r="O35" s="19">
        <f t="shared" si="13"/>
        <v>67</v>
      </c>
      <c r="P35" s="19">
        <f t="shared" si="13"/>
        <v>76</v>
      </c>
      <c r="Q35" s="19">
        <f t="shared" si="13"/>
        <v>260</v>
      </c>
      <c r="R35" s="19">
        <f t="shared" si="13"/>
        <v>1</v>
      </c>
      <c r="S35" s="19">
        <f t="shared" si="13"/>
        <v>202</v>
      </c>
      <c r="T35" s="19">
        <f t="shared" si="13"/>
        <v>12</v>
      </c>
      <c r="U35" s="19">
        <f t="shared" si="13"/>
        <v>121</v>
      </c>
      <c r="V35" s="19">
        <f t="shared" si="13"/>
        <v>63</v>
      </c>
      <c r="W35" s="19">
        <f>SUM(W32:W34)</f>
        <v>27</v>
      </c>
      <c r="X35" s="36" t="s">
        <v>21</v>
      </c>
      <c r="Y35" s="37"/>
      <c r="Z35" s="38"/>
    </row>
    <row r="36" spans="1:26" ht="30" customHeight="1">
      <c r="A36" s="17">
        <f>B36+C36+D36+E36+F36+G36+H36+I36+J36+K36+L36+M36+N36+O36+P36+Q36+R36+S36+T36+U36+V36+W36</f>
        <v>726</v>
      </c>
      <c r="B36" s="17">
        <v>119</v>
      </c>
      <c r="C36" s="17">
        <v>0</v>
      </c>
      <c r="D36" s="17">
        <v>4</v>
      </c>
      <c r="E36" s="17">
        <v>5</v>
      </c>
      <c r="F36" s="17">
        <v>0</v>
      </c>
      <c r="G36" s="17">
        <v>145</v>
      </c>
      <c r="H36" s="17">
        <v>1</v>
      </c>
      <c r="I36" s="17">
        <v>137</v>
      </c>
      <c r="J36" s="17">
        <v>2</v>
      </c>
      <c r="K36" s="17">
        <v>3</v>
      </c>
      <c r="L36" s="17">
        <v>24</v>
      </c>
      <c r="M36" s="17">
        <v>66</v>
      </c>
      <c r="N36" s="17">
        <v>26</v>
      </c>
      <c r="O36" s="17">
        <v>7</v>
      </c>
      <c r="P36" s="17">
        <v>14</v>
      </c>
      <c r="Q36" s="17">
        <v>31</v>
      </c>
      <c r="R36" s="17">
        <v>0</v>
      </c>
      <c r="S36" s="17">
        <v>15</v>
      </c>
      <c r="T36" s="17">
        <v>0</v>
      </c>
      <c r="U36" s="17">
        <v>94</v>
      </c>
      <c r="V36" s="17">
        <v>9</v>
      </c>
      <c r="W36" s="17">
        <v>24</v>
      </c>
      <c r="X36" s="38" t="s">
        <v>24</v>
      </c>
      <c r="Y36" s="38"/>
      <c r="Z36" s="39" t="s">
        <v>13</v>
      </c>
    </row>
    <row r="37" spans="1:26" ht="30" customHeight="1">
      <c r="A37" s="32">
        <f t="shared" ref="A37:A38" si="14">B37+C37+D37+E37+F37+G37+H37+I37+J37+K37+L37+M37+N37+O37+P37+Q37+R37+S37+T37+U37+V37+W37</f>
        <v>1994</v>
      </c>
      <c r="B37" s="18">
        <v>229</v>
      </c>
      <c r="C37" s="18">
        <v>0</v>
      </c>
      <c r="D37" s="18">
        <v>15</v>
      </c>
      <c r="E37" s="18">
        <v>27</v>
      </c>
      <c r="F37" s="18">
        <v>2</v>
      </c>
      <c r="G37" s="18">
        <v>388</v>
      </c>
      <c r="H37" s="18">
        <v>1</v>
      </c>
      <c r="I37" s="18">
        <v>459</v>
      </c>
      <c r="J37" s="18">
        <v>5</v>
      </c>
      <c r="K37" s="18">
        <v>13</v>
      </c>
      <c r="L37" s="18">
        <v>29</v>
      </c>
      <c r="M37" s="18">
        <v>206</v>
      </c>
      <c r="N37" s="18">
        <v>165</v>
      </c>
      <c r="O37" s="18">
        <v>25</v>
      </c>
      <c r="P37" s="18">
        <v>76</v>
      </c>
      <c r="Q37" s="18">
        <v>165</v>
      </c>
      <c r="R37" s="18">
        <v>2</v>
      </c>
      <c r="S37" s="18">
        <v>88</v>
      </c>
      <c r="T37" s="18">
        <v>9</v>
      </c>
      <c r="U37" s="18">
        <v>33</v>
      </c>
      <c r="V37" s="18">
        <v>26</v>
      </c>
      <c r="W37" s="18">
        <v>31</v>
      </c>
      <c r="X37" s="40" t="s">
        <v>20</v>
      </c>
      <c r="Y37" s="41"/>
      <c r="Z37" s="39"/>
    </row>
    <row r="38" spans="1:26" s="21" customFormat="1" ht="30" customHeight="1">
      <c r="A38" s="17">
        <f t="shared" si="14"/>
        <v>27</v>
      </c>
      <c r="B38" s="17">
        <v>0</v>
      </c>
      <c r="C38" s="17">
        <v>13</v>
      </c>
      <c r="D38" s="17">
        <v>0</v>
      </c>
      <c r="E38" s="17">
        <v>0</v>
      </c>
      <c r="F38" s="17">
        <v>0</v>
      </c>
      <c r="G38" s="17">
        <v>4</v>
      </c>
      <c r="H38" s="17">
        <v>0</v>
      </c>
      <c r="I38" s="17">
        <v>9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1</v>
      </c>
      <c r="X38" s="38" t="s">
        <v>25</v>
      </c>
      <c r="Y38" s="43"/>
      <c r="Z38" s="39"/>
    </row>
    <row r="39" spans="1:26" ht="30" customHeight="1">
      <c r="A39" s="19">
        <f t="shared" ref="A39:V39" si="15">SUM(A36:A38)</f>
        <v>2747</v>
      </c>
      <c r="B39" s="19">
        <f t="shared" si="15"/>
        <v>348</v>
      </c>
      <c r="C39" s="19">
        <f t="shared" si="15"/>
        <v>13</v>
      </c>
      <c r="D39" s="19">
        <f t="shared" si="15"/>
        <v>19</v>
      </c>
      <c r="E39" s="19">
        <f t="shared" si="15"/>
        <v>32</v>
      </c>
      <c r="F39" s="19">
        <f t="shared" si="15"/>
        <v>2</v>
      </c>
      <c r="G39" s="19">
        <f t="shared" si="15"/>
        <v>537</v>
      </c>
      <c r="H39" s="19">
        <f t="shared" si="15"/>
        <v>2</v>
      </c>
      <c r="I39" s="19">
        <f t="shared" si="15"/>
        <v>605</v>
      </c>
      <c r="J39" s="19">
        <f t="shared" si="15"/>
        <v>7</v>
      </c>
      <c r="K39" s="19">
        <f t="shared" si="15"/>
        <v>16</v>
      </c>
      <c r="L39" s="19">
        <f t="shared" si="15"/>
        <v>53</v>
      </c>
      <c r="M39" s="19">
        <f t="shared" si="15"/>
        <v>272</v>
      </c>
      <c r="N39" s="19">
        <f t="shared" si="15"/>
        <v>191</v>
      </c>
      <c r="O39" s="19">
        <f t="shared" si="15"/>
        <v>32</v>
      </c>
      <c r="P39" s="19">
        <f t="shared" si="15"/>
        <v>90</v>
      </c>
      <c r="Q39" s="19">
        <f t="shared" si="15"/>
        <v>196</v>
      </c>
      <c r="R39" s="19">
        <f t="shared" si="15"/>
        <v>2</v>
      </c>
      <c r="S39" s="19">
        <f t="shared" si="15"/>
        <v>103</v>
      </c>
      <c r="T39" s="19">
        <f t="shared" si="15"/>
        <v>9</v>
      </c>
      <c r="U39" s="19">
        <f t="shared" si="15"/>
        <v>127</v>
      </c>
      <c r="V39" s="19">
        <f t="shared" si="15"/>
        <v>35</v>
      </c>
      <c r="W39" s="19">
        <f>SUM(W36:W38)</f>
        <v>56</v>
      </c>
      <c r="X39" s="36" t="s">
        <v>21</v>
      </c>
      <c r="Y39" s="37"/>
      <c r="Z39" s="39"/>
    </row>
    <row r="40" spans="1:26" ht="30" customHeight="1">
      <c r="A40" s="17">
        <f>B40+C40+D40+E40+F40+G40+H40+I40+J40+K40+L40+M40+N40+O40+P40+Q40+R40+S40+T40+U40+V40+W40</f>
        <v>940</v>
      </c>
      <c r="B40" s="17">
        <v>150</v>
      </c>
      <c r="C40" s="17">
        <v>4</v>
      </c>
      <c r="D40" s="17">
        <v>2</v>
      </c>
      <c r="E40" s="17">
        <v>16</v>
      </c>
      <c r="F40" s="17">
        <v>0</v>
      </c>
      <c r="G40" s="17">
        <v>187</v>
      </c>
      <c r="H40" s="17">
        <v>9</v>
      </c>
      <c r="I40" s="17">
        <v>190</v>
      </c>
      <c r="J40" s="17">
        <v>1</v>
      </c>
      <c r="K40" s="17">
        <v>7</v>
      </c>
      <c r="L40" s="17">
        <v>13</v>
      </c>
      <c r="M40" s="17">
        <v>46</v>
      </c>
      <c r="N40" s="17">
        <v>36</v>
      </c>
      <c r="O40" s="17">
        <v>27</v>
      </c>
      <c r="P40" s="17">
        <v>42</v>
      </c>
      <c r="Q40" s="17">
        <v>46</v>
      </c>
      <c r="R40" s="17">
        <v>2</v>
      </c>
      <c r="S40" s="17">
        <v>77</v>
      </c>
      <c r="T40" s="17">
        <v>12</v>
      </c>
      <c r="U40" s="17">
        <v>18</v>
      </c>
      <c r="V40" s="17">
        <v>42</v>
      </c>
      <c r="W40" s="17">
        <v>13</v>
      </c>
      <c r="X40" s="38" t="s">
        <v>24</v>
      </c>
      <c r="Y40" s="38"/>
      <c r="Z40" s="38" t="s">
        <v>14</v>
      </c>
    </row>
    <row r="41" spans="1:26" ht="30" customHeight="1">
      <c r="A41" s="32">
        <f t="shared" ref="A41:A42" si="16">B41+C41+D41+E41+F41+G41+H41+I41+J41+K41+L41+M41+N41+O41+P41+Q41+R41+S41+T41+U41+V41+W41</f>
        <v>2864</v>
      </c>
      <c r="B41" s="18">
        <v>563</v>
      </c>
      <c r="C41" s="18">
        <v>1</v>
      </c>
      <c r="D41" s="18">
        <v>13</v>
      </c>
      <c r="E41" s="18">
        <v>37</v>
      </c>
      <c r="F41" s="18">
        <v>10</v>
      </c>
      <c r="G41" s="18">
        <v>547</v>
      </c>
      <c r="H41" s="18">
        <v>11</v>
      </c>
      <c r="I41" s="18">
        <v>557</v>
      </c>
      <c r="J41" s="18">
        <v>8</v>
      </c>
      <c r="K41" s="18">
        <v>17</v>
      </c>
      <c r="L41" s="18">
        <v>72</v>
      </c>
      <c r="M41" s="18">
        <v>122</v>
      </c>
      <c r="N41" s="18">
        <v>182</v>
      </c>
      <c r="O41" s="18">
        <v>77</v>
      </c>
      <c r="P41" s="18">
        <v>121</v>
      </c>
      <c r="Q41" s="18">
        <v>127</v>
      </c>
      <c r="R41" s="18">
        <v>4</v>
      </c>
      <c r="S41" s="18">
        <v>175</v>
      </c>
      <c r="T41" s="18">
        <v>27</v>
      </c>
      <c r="U41" s="18">
        <v>92</v>
      </c>
      <c r="V41" s="18">
        <v>79</v>
      </c>
      <c r="W41" s="18">
        <v>22</v>
      </c>
      <c r="X41" s="40" t="s">
        <v>20</v>
      </c>
      <c r="Y41" s="41"/>
      <c r="Z41" s="38"/>
    </row>
    <row r="42" spans="1:26" s="21" customFormat="1" ht="30" customHeight="1">
      <c r="A42" s="17">
        <f t="shared" si="16"/>
        <v>1948</v>
      </c>
      <c r="B42" s="17">
        <v>1</v>
      </c>
      <c r="C42" s="17">
        <v>19</v>
      </c>
      <c r="D42" s="17">
        <v>55</v>
      </c>
      <c r="E42" s="17">
        <v>56</v>
      </c>
      <c r="F42" s="17">
        <v>8</v>
      </c>
      <c r="G42" s="17">
        <v>40</v>
      </c>
      <c r="H42" s="17">
        <v>21</v>
      </c>
      <c r="I42" s="17">
        <v>273</v>
      </c>
      <c r="J42" s="17">
        <v>4</v>
      </c>
      <c r="K42" s="17">
        <v>11</v>
      </c>
      <c r="L42" s="17">
        <v>27</v>
      </c>
      <c r="M42" s="17">
        <v>263</v>
      </c>
      <c r="N42" s="17">
        <v>363</v>
      </c>
      <c r="O42" s="17">
        <v>124</v>
      </c>
      <c r="P42" s="17">
        <v>32</v>
      </c>
      <c r="Q42" s="17">
        <v>207</v>
      </c>
      <c r="R42" s="17">
        <v>4</v>
      </c>
      <c r="S42" s="17">
        <v>321</v>
      </c>
      <c r="T42" s="17">
        <v>9</v>
      </c>
      <c r="U42" s="17">
        <v>33</v>
      </c>
      <c r="V42" s="17">
        <v>68</v>
      </c>
      <c r="W42" s="17">
        <v>9</v>
      </c>
      <c r="X42" s="38" t="s">
        <v>25</v>
      </c>
      <c r="Y42" s="43"/>
      <c r="Z42" s="38"/>
    </row>
    <row r="43" spans="1:26" ht="30" customHeight="1">
      <c r="A43" s="19">
        <f t="shared" ref="A43:V43" si="17">SUM(A40:A42)</f>
        <v>5752</v>
      </c>
      <c r="B43" s="19">
        <f t="shared" si="17"/>
        <v>714</v>
      </c>
      <c r="C43" s="19">
        <f t="shared" si="17"/>
        <v>24</v>
      </c>
      <c r="D43" s="19">
        <f t="shared" si="17"/>
        <v>70</v>
      </c>
      <c r="E43" s="19">
        <f t="shared" si="17"/>
        <v>109</v>
      </c>
      <c r="F43" s="19">
        <f t="shared" si="17"/>
        <v>18</v>
      </c>
      <c r="G43" s="19">
        <f t="shared" si="17"/>
        <v>774</v>
      </c>
      <c r="H43" s="19">
        <f t="shared" si="17"/>
        <v>41</v>
      </c>
      <c r="I43" s="19">
        <f t="shared" si="17"/>
        <v>1020</v>
      </c>
      <c r="J43" s="19">
        <f t="shared" si="17"/>
        <v>13</v>
      </c>
      <c r="K43" s="19">
        <f t="shared" si="17"/>
        <v>35</v>
      </c>
      <c r="L43" s="19">
        <f t="shared" si="17"/>
        <v>112</v>
      </c>
      <c r="M43" s="19">
        <f t="shared" si="17"/>
        <v>431</v>
      </c>
      <c r="N43" s="19">
        <f t="shared" si="17"/>
        <v>581</v>
      </c>
      <c r="O43" s="19">
        <f t="shared" si="17"/>
        <v>228</v>
      </c>
      <c r="P43" s="19">
        <f t="shared" si="17"/>
        <v>195</v>
      </c>
      <c r="Q43" s="19">
        <f t="shared" si="17"/>
        <v>380</v>
      </c>
      <c r="R43" s="19">
        <f t="shared" si="17"/>
        <v>10</v>
      </c>
      <c r="S43" s="19">
        <f t="shared" si="17"/>
        <v>573</v>
      </c>
      <c r="T43" s="19">
        <f t="shared" si="17"/>
        <v>48</v>
      </c>
      <c r="U43" s="19">
        <f t="shared" si="17"/>
        <v>143</v>
      </c>
      <c r="V43" s="19">
        <f t="shared" si="17"/>
        <v>189</v>
      </c>
      <c r="W43" s="19">
        <f>SUM(W40:W42)</f>
        <v>44</v>
      </c>
      <c r="X43" s="36" t="s">
        <v>21</v>
      </c>
      <c r="Y43" s="37"/>
      <c r="Z43" s="38"/>
    </row>
    <row r="44" spans="1:26" ht="30" customHeight="1">
      <c r="A44" s="17">
        <f>B44+C44+D44+E44+F44+G44+H44+I44+J44+K44+L44+M44+N44+O44+P44+Q44+R44+S44+T44+U44+V44+W44</f>
        <v>5245</v>
      </c>
      <c r="B44" s="17">
        <v>43</v>
      </c>
      <c r="C44" s="17">
        <v>14</v>
      </c>
      <c r="D44" s="17">
        <v>14</v>
      </c>
      <c r="E44" s="17">
        <v>29</v>
      </c>
      <c r="F44" s="17">
        <v>2</v>
      </c>
      <c r="G44" s="17">
        <v>2190</v>
      </c>
      <c r="H44" s="17">
        <v>7</v>
      </c>
      <c r="I44" s="17">
        <v>952</v>
      </c>
      <c r="J44" s="17">
        <v>10</v>
      </c>
      <c r="K44" s="17">
        <v>18</v>
      </c>
      <c r="L44" s="17">
        <v>1093</v>
      </c>
      <c r="M44" s="17">
        <v>61</v>
      </c>
      <c r="N44" s="17">
        <v>275</v>
      </c>
      <c r="O44" s="17">
        <v>43</v>
      </c>
      <c r="P44" s="17">
        <v>61</v>
      </c>
      <c r="Q44" s="17">
        <v>196</v>
      </c>
      <c r="R44" s="17">
        <v>0</v>
      </c>
      <c r="S44" s="17">
        <v>125</v>
      </c>
      <c r="T44" s="17">
        <v>0</v>
      </c>
      <c r="U44" s="17">
        <v>95</v>
      </c>
      <c r="V44" s="17">
        <v>8</v>
      </c>
      <c r="W44" s="17">
        <v>9</v>
      </c>
      <c r="X44" s="38" t="s">
        <v>24</v>
      </c>
      <c r="Y44" s="38"/>
      <c r="Z44" s="39" t="s">
        <v>15</v>
      </c>
    </row>
    <row r="45" spans="1:26" ht="30" customHeight="1">
      <c r="A45" s="32">
        <f t="shared" ref="A45:A46" si="18">B45+C45+D45+E45+F45+G45+H45+I45+J45+K45+L45+M45+N45+O45+P45+Q45+R45+S45+T45+U45+V45+W45</f>
        <v>10316</v>
      </c>
      <c r="B45" s="18">
        <v>1386</v>
      </c>
      <c r="C45" s="18">
        <v>19</v>
      </c>
      <c r="D45" s="18">
        <v>102</v>
      </c>
      <c r="E45" s="18">
        <v>60</v>
      </c>
      <c r="F45" s="18">
        <v>6</v>
      </c>
      <c r="G45" s="18">
        <v>3194</v>
      </c>
      <c r="H45" s="18">
        <v>17</v>
      </c>
      <c r="I45" s="18">
        <v>1968</v>
      </c>
      <c r="J45" s="18">
        <v>12</v>
      </c>
      <c r="K45" s="18">
        <v>30</v>
      </c>
      <c r="L45" s="18">
        <v>1570</v>
      </c>
      <c r="M45" s="18">
        <v>96</v>
      </c>
      <c r="N45" s="18">
        <v>716</v>
      </c>
      <c r="O45" s="18">
        <v>70</v>
      </c>
      <c r="P45" s="18">
        <v>109</v>
      </c>
      <c r="Q45" s="18">
        <v>565</v>
      </c>
      <c r="R45" s="18">
        <v>2</v>
      </c>
      <c r="S45" s="18">
        <v>183</v>
      </c>
      <c r="T45" s="18">
        <v>8</v>
      </c>
      <c r="U45" s="18">
        <v>152</v>
      </c>
      <c r="V45" s="18">
        <v>36</v>
      </c>
      <c r="W45" s="18">
        <v>15</v>
      </c>
      <c r="X45" s="40" t="s">
        <v>20</v>
      </c>
      <c r="Y45" s="41"/>
      <c r="Z45" s="39"/>
    </row>
    <row r="46" spans="1:26" s="21" customFormat="1" ht="30" customHeight="1">
      <c r="A46" s="17">
        <f t="shared" si="18"/>
        <v>1214</v>
      </c>
      <c r="B46" s="17">
        <v>35</v>
      </c>
      <c r="C46" s="17">
        <v>3</v>
      </c>
      <c r="D46" s="17">
        <v>25</v>
      </c>
      <c r="E46" s="17">
        <v>52</v>
      </c>
      <c r="F46" s="17">
        <v>4</v>
      </c>
      <c r="G46" s="17">
        <v>21</v>
      </c>
      <c r="H46" s="17">
        <v>12</v>
      </c>
      <c r="I46" s="17">
        <v>69</v>
      </c>
      <c r="J46" s="17">
        <v>9</v>
      </c>
      <c r="K46" s="17">
        <v>9</v>
      </c>
      <c r="L46" s="17">
        <v>392</v>
      </c>
      <c r="M46" s="17">
        <v>148</v>
      </c>
      <c r="N46" s="17">
        <v>157</v>
      </c>
      <c r="O46" s="17">
        <v>21</v>
      </c>
      <c r="P46" s="17">
        <v>10</v>
      </c>
      <c r="Q46" s="17">
        <v>43</v>
      </c>
      <c r="R46" s="17">
        <v>12</v>
      </c>
      <c r="S46" s="17">
        <v>71</v>
      </c>
      <c r="T46" s="17">
        <v>8</v>
      </c>
      <c r="U46" s="17">
        <v>47</v>
      </c>
      <c r="V46" s="17">
        <v>57</v>
      </c>
      <c r="W46" s="17">
        <v>9</v>
      </c>
      <c r="X46" s="38" t="s">
        <v>25</v>
      </c>
      <c r="Y46" s="43"/>
      <c r="Z46" s="39"/>
    </row>
    <row r="47" spans="1:26" ht="30" customHeight="1">
      <c r="A47" s="19">
        <f t="shared" ref="A47:V47" si="19">SUM(A44:A46)</f>
        <v>16775</v>
      </c>
      <c r="B47" s="19">
        <f t="shared" si="19"/>
        <v>1464</v>
      </c>
      <c r="C47" s="19">
        <f t="shared" si="19"/>
        <v>36</v>
      </c>
      <c r="D47" s="19">
        <f t="shared" si="19"/>
        <v>141</v>
      </c>
      <c r="E47" s="19">
        <f t="shared" si="19"/>
        <v>141</v>
      </c>
      <c r="F47" s="19">
        <f t="shared" si="19"/>
        <v>12</v>
      </c>
      <c r="G47" s="19">
        <f t="shared" si="19"/>
        <v>5405</v>
      </c>
      <c r="H47" s="19">
        <f t="shared" si="19"/>
        <v>36</v>
      </c>
      <c r="I47" s="19">
        <f t="shared" si="19"/>
        <v>2989</v>
      </c>
      <c r="J47" s="19">
        <f t="shared" si="19"/>
        <v>31</v>
      </c>
      <c r="K47" s="19">
        <f t="shared" si="19"/>
        <v>57</v>
      </c>
      <c r="L47" s="19">
        <f t="shared" si="19"/>
        <v>3055</v>
      </c>
      <c r="M47" s="19">
        <f t="shared" si="19"/>
        <v>305</v>
      </c>
      <c r="N47" s="19">
        <f t="shared" si="19"/>
        <v>1148</v>
      </c>
      <c r="O47" s="19">
        <f t="shared" si="19"/>
        <v>134</v>
      </c>
      <c r="P47" s="19">
        <f t="shared" si="19"/>
        <v>180</v>
      </c>
      <c r="Q47" s="19">
        <f t="shared" si="19"/>
        <v>804</v>
      </c>
      <c r="R47" s="19">
        <f t="shared" si="19"/>
        <v>14</v>
      </c>
      <c r="S47" s="19">
        <f t="shared" si="19"/>
        <v>379</v>
      </c>
      <c r="T47" s="19">
        <f t="shared" si="19"/>
        <v>16</v>
      </c>
      <c r="U47" s="19">
        <f t="shared" si="19"/>
        <v>294</v>
      </c>
      <c r="V47" s="19">
        <f t="shared" si="19"/>
        <v>101</v>
      </c>
      <c r="W47" s="19">
        <f>SUM(W44:W46)</f>
        <v>33</v>
      </c>
      <c r="X47" s="36" t="s">
        <v>21</v>
      </c>
      <c r="Y47" s="37"/>
      <c r="Z47" s="39"/>
    </row>
    <row r="48" spans="1:26" ht="30" customHeight="1">
      <c r="A48" s="17">
        <f>B48+C48+D48+E48+F48+G48+H48+I48+J48+K48+L48+M48+N48+O48+P48+Q48+R48+S48+T48+U48+V48+W48</f>
        <v>1818</v>
      </c>
      <c r="B48" s="17">
        <v>136</v>
      </c>
      <c r="C48" s="17">
        <v>7</v>
      </c>
      <c r="D48" s="17">
        <v>5</v>
      </c>
      <c r="E48" s="17">
        <v>7</v>
      </c>
      <c r="F48" s="17">
        <v>0</v>
      </c>
      <c r="G48" s="17">
        <v>1236</v>
      </c>
      <c r="H48" s="17">
        <v>10</v>
      </c>
      <c r="I48" s="17">
        <v>197</v>
      </c>
      <c r="J48" s="17">
        <v>1</v>
      </c>
      <c r="K48" s="17">
        <v>3</v>
      </c>
      <c r="L48" s="17">
        <v>18</v>
      </c>
      <c r="M48" s="17">
        <v>47</v>
      </c>
      <c r="N48" s="17">
        <v>61</v>
      </c>
      <c r="O48" s="17">
        <v>6</v>
      </c>
      <c r="P48" s="17">
        <v>4</v>
      </c>
      <c r="Q48" s="17">
        <v>41</v>
      </c>
      <c r="R48" s="17">
        <v>0</v>
      </c>
      <c r="S48" s="17">
        <v>17</v>
      </c>
      <c r="T48" s="17">
        <v>0</v>
      </c>
      <c r="U48" s="17">
        <v>14</v>
      </c>
      <c r="V48" s="17">
        <v>8</v>
      </c>
      <c r="W48" s="17">
        <v>0</v>
      </c>
      <c r="X48" s="38" t="s">
        <v>24</v>
      </c>
      <c r="Y48" s="38"/>
      <c r="Z48" s="38" t="s">
        <v>16</v>
      </c>
    </row>
    <row r="49" spans="1:26" ht="30" customHeight="1">
      <c r="A49" s="32">
        <f t="shared" ref="A49:A50" si="20">B49+C49+D49+E49+F49+G49+H49+I49+J49+K49+L49+M49+N49+O49+P49+Q49+R49+S49+T49+U49+V49+W49</f>
        <v>3633</v>
      </c>
      <c r="B49" s="18">
        <v>124</v>
      </c>
      <c r="C49" s="18">
        <v>13</v>
      </c>
      <c r="D49" s="18">
        <v>28</v>
      </c>
      <c r="E49" s="18">
        <v>12</v>
      </c>
      <c r="F49" s="18">
        <v>2</v>
      </c>
      <c r="G49" s="18">
        <v>2316</v>
      </c>
      <c r="H49" s="18">
        <v>15</v>
      </c>
      <c r="I49" s="18">
        <v>413</v>
      </c>
      <c r="J49" s="18">
        <v>1</v>
      </c>
      <c r="K49" s="18">
        <v>15</v>
      </c>
      <c r="L49" s="18">
        <v>76</v>
      </c>
      <c r="M49" s="18">
        <v>97</v>
      </c>
      <c r="N49" s="18">
        <v>238</v>
      </c>
      <c r="O49" s="18">
        <v>20</v>
      </c>
      <c r="P49" s="18">
        <v>13</v>
      </c>
      <c r="Q49" s="18">
        <v>129</v>
      </c>
      <c r="R49" s="18">
        <v>0</v>
      </c>
      <c r="S49" s="18">
        <v>38</v>
      </c>
      <c r="T49" s="18">
        <v>5</v>
      </c>
      <c r="U49" s="18">
        <v>64</v>
      </c>
      <c r="V49" s="18">
        <v>13</v>
      </c>
      <c r="W49" s="18">
        <v>1</v>
      </c>
      <c r="X49" s="40" t="s">
        <v>20</v>
      </c>
      <c r="Y49" s="41"/>
      <c r="Z49" s="38"/>
    </row>
    <row r="50" spans="1:26" s="21" customFormat="1" ht="30" customHeight="1">
      <c r="A50" s="17">
        <f t="shared" si="20"/>
        <v>535</v>
      </c>
      <c r="B50" s="17">
        <v>3</v>
      </c>
      <c r="C50" s="17">
        <v>0</v>
      </c>
      <c r="D50" s="17">
        <v>2</v>
      </c>
      <c r="E50" s="17">
        <v>1</v>
      </c>
      <c r="F50" s="17">
        <v>0</v>
      </c>
      <c r="G50" s="17">
        <v>451</v>
      </c>
      <c r="H50" s="17">
        <v>0</v>
      </c>
      <c r="I50" s="17">
        <v>3</v>
      </c>
      <c r="J50" s="17">
        <v>0</v>
      </c>
      <c r="K50" s="17">
        <v>0</v>
      </c>
      <c r="L50" s="17">
        <v>0</v>
      </c>
      <c r="M50" s="17">
        <v>0</v>
      </c>
      <c r="N50" s="17">
        <v>11</v>
      </c>
      <c r="O50" s="17">
        <v>13</v>
      </c>
      <c r="P50" s="17">
        <v>0</v>
      </c>
      <c r="Q50" s="17">
        <v>46</v>
      </c>
      <c r="R50" s="17">
        <v>4</v>
      </c>
      <c r="S50" s="17">
        <v>0</v>
      </c>
      <c r="T50" s="17">
        <v>0</v>
      </c>
      <c r="U50" s="17">
        <v>1</v>
      </c>
      <c r="V50" s="17">
        <v>0</v>
      </c>
      <c r="W50" s="17">
        <v>0</v>
      </c>
      <c r="X50" s="38" t="s">
        <v>25</v>
      </c>
      <c r="Y50" s="43"/>
      <c r="Z50" s="38"/>
    </row>
    <row r="51" spans="1:26" ht="30" customHeight="1">
      <c r="A51" s="19">
        <f t="shared" ref="A51:V51" si="21">SUM(A48:A50)</f>
        <v>5986</v>
      </c>
      <c r="B51" s="19">
        <f t="shared" si="21"/>
        <v>263</v>
      </c>
      <c r="C51" s="19">
        <f t="shared" si="21"/>
        <v>20</v>
      </c>
      <c r="D51" s="19">
        <f t="shared" si="21"/>
        <v>35</v>
      </c>
      <c r="E51" s="19">
        <f t="shared" si="21"/>
        <v>20</v>
      </c>
      <c r="F51" s="19">
        <f t="shared" si="21"/>
        <v>2</v>
      </c>
      <c r="G51" s="19">
        <f t="shared" si="21"/>
        <v>4003</v>
      </c>
      <c r="H51" s="19">
        <f t="shared" si="21"/>
        <v>25</v>
      </c>
      <c r="I51" s="19">
        <f t="shared" si="21"/>
        <v>613</v>
      </c>
      <c r="J51" s="19">
        <f t="shared" si="21"/>
        <v>2</v>
      </c>
      <c r="K51" s="19">
        <f t="shared" si="21"/>
        <v>18</v>
      </c>
      <c r="L51" s="19">
        <f t="shared" si="21"/>
        <v>94</v>
      </c>
      <c r="M51" s="19">
        <f t="shared" si="21"/>
        <v>144</v>
      </c>
      <c r="N51" s="19">
        <f t="shared" si="21"/>
        <v>310</v>
      </c>
      <c r="O51" s="19">
        <f t="shared" si="21"/>
        <v>39</v>
      </c>
      <c r="P51" s="19">
        <f t="shared" si="21"/>
        <v>17</v>
      </c>
      <c r="Q51" s="19">
        <f t="shared" si="21"/>
        <v>216</v>
      </c>
      <c r="R51" s="19">
        <f t="shared" si="21"/>
        <v>4</v>
      </c>
      <c r="S51" s="19">
        <f t="shared" si="21"/>
        <v>55</v>
      </c>
      <c r="T51" s="19">
        <f t="shared" si="21"/>
        <v>5</v>
      </c>
      <c r="U51" s="19">
        <f t="shared" si="21"/>
        <v>79</v>
      </c>
      <c r="V51" s="19">
        <f t="shared" si="21"/>
        <v>21</v>
      </c>
      <c r="W51" s="19">
        <f>SUM(W48:W50)</f>
        <v>1</v>
      </c>
      <c r="X51" s="36" t="s">
        <v>21</v>
      </c>
      <c r="Y51" s="37"/>
      <c r="Z51" s="38"/>
    </row>
    <row r="52" spans="1:26" ht="30" customHeight="1">
      <c r="A52" s="17">
        <f>B52+C52+D52+E52+F52+G52+H52+I52+J52+K52+L52+M52+N52+O52+P52+Q52+R52+S52+T52+U52+V52+W52</f>
        <v>1163</v>
      </c>
      <c r="B52" s="17">
        <v>194</v>
      </c>
      <c r="C52" s="17">
        <v>7</v>
      </c>
      <c r="D52" s="17">
        <v>10</v>
      </c>
      <c r="E52" s="17">
        <v>43</v>
      </c>
      <c r="F52" s="17">
        <v>4</v>
      </c>
      <c r="G52" s="17">
        <v>240</v>
      </c>
      <c r="H52" s="17">
        <v>4</v>
      </c>
      <c r="I52" s="17">
        <v>176</v>
      </c>
      <c r="J52" s="17">
        <v>14</v>
      </c>
      <c r="K52" s="17">
        <v>17</v>
      </c>
      <c r="L52" s="17">
        <v>18</v>
      </c>
      <c r="M52" s="17">
        <v>110</v>
      </c>
      <c r="N52" s="17">
        <v>92</v>
      </c>
      <c r="O52" s="17">
        <v>25</v>
      </c>
      <c r="P52" s="17">
        <v>42</v>
      </c>
      <c r="Q52" s="17">
        <v>57</v>
      </c>
      <c r="R52" s="17">
        <v>0</v>
      </c>
      <c r="S52" s="17">
        <v>36</v>
      </c>
      <c r="T52" s="17">
        <v>2</v>
      </c>
      <c r="U52" s="17">
        <v>45</v>
      </c>
      <c r="V52" s="17">
        <v>23</v>
      </c>
      <c r="W52" s="17">
        <v>4</v>
      </c>
      <c r="X52" s="38" t="s">
        <v>24</v>
      </c>
      <c r="Y52" s="38"/>
      <c r="Z52" s="39" t="s">
        <v>17</v>
      </c>
    </row>
    <row r="53" spans="1:26" ht="30" customHeight="1">
      <c r="A53" s="32">
        <f t="shared" ref="A53:A54" si="22">B53+C53+D53+E53+F53+G53+H53+I53+J53+K53+L53+M53+N53+O53+P53+Q53+R53+S53+T53+U53+V53+W53</f>
        <v>2445</v>
      </c>
      <c r="B53" s="18">
        <v>397</v>
      </c>
      <c r="C53" s="18">
        <v>9</v>
      </c>
      <c r="D53" s="18">
        <v>14</v>
      </c>
      <c r="E53" s="18">
        <v>72</v>
      </c>
      <c r="F53" s="18">
        <v>6</v>
      </c>
      <c r="G53" s="18">
        <v>485</v>
      </c>
      <c r="H53" s="18">
        <v>6</v>
      </c>
      <c r="I53" s="18">
        <v>381</v>
      </c>
      <c r="J53" s="18">
        <v>12</v>
      </c>
      <c r="K53" s="18">
        <v>16</v>
      </c>
      <c r="L53" s="18">
        <v>23</v>
      </c>
      <c r="M53" s="18">
        <v>230</v>
      </c>
      <c r="N53" s="18">
        <v>264</v>
      </c>
      <c r="O53" s="18">
        <v>47</v>
      </c>
      <c r="P53" s="18">
        <v>107</v>
      </c>
      <c r="Q53" s="18">
        <v>148</v>
      </c>
      <c r="R53" s="18">
        <v>3</v>
      </c>
      <c r="S53" s="18">
        <v>116</v>
      </c>
      <c r="T53" s="18">
        <v>3</v>
      </c>
      <c r="U53" s="18">
        <v>75</v>
      </c>
      <c r="V53" s="18">
        <v>29</v>
      </c>
      <c r="W53" s="18">
        <v>2</v>
      </c>
      <c r="X53" s="40" t="s">
        <v>20</v>
      </c>
      <c r="Y53" s="41"/>
      <c r="Z53" s="39"/>
    </row>
    <row r="54" spans="1:26" s="21" customFormat="1" ht="30" customHeight="1">
      <c r="A54" s="17">
        <f t="shared" si="22"/>
        <v>31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1</v>
      </c>
      <c r="H54" s="17">
        <v>0</v>
      </c>
      <c r="I54" s="17">
        <v>23</v>
      </c>
      <c r="J54" s="17">
        <v>0</v>
      </c>
      <c r="K54" s="17">
        <v>0</v>
      </c>
      <c r="L54" s="17">
        <v>0</v>
      </c>
      <c r="M54" s="17">
        <v>0</v>
      </c>
      <c r="N54" s="17">
        <v>6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1</v>
      </c>
      <c r="V54" s="17">
        <v>0</v>
      </c>
      <c r="W54" s="17">
        <v>0</v>
      </c>
      <c r="X54" s="38" t="s">
        <v>25</v>
      </c>
      <c r="Y54" s="43"/>
      <c r="Z54" s="39"/>
    </row>
    <row r="55" spans="1:26" ht="30" customHeight="1">
      <c r="A55" s="19">
        <f t="shared" ref="A55:V55" si="23">SUM(A52:A54)</f>
        <v>3639</v>
      </c>
      <c r="B55" s="19">
        <f t="shared" si="23"/>
        <v>591</v>
      </c>
      <c r="C55" s="19">
        <f t="shared" si="23"/>
        <v>16</v>
      </c>
      <c r="D55" s="19">
        <f t="shared" si="23"/>
        <v>24</v>
      </c>
      <c r="E55" s="19">
        <f t="shared" si="23"/>
        <v>115</v>
      </c>
      <c r="F55" s="19">
        <f t="shared" si="23"/>
        <v>10</v>
      </c>
      <c r="G55" s="19">
        <f t="shared" si="23"/>
        <v>726</v>
      </c>
      <c r="H55" s="19">
        <f t="shared" si="23"/>
        <v>10</v>
      </c>
      <c r="I55" s="19">
        <f t="shared" si="23"/>
        <v>580</v>
      </c>
      <c r="J55" s="19">
        <f t="shared" si="23"/>
        <v>26</v>
      </c>
      <c r="K55" s="19">
        <f t="shared" si="23"/>
        <v>33</v>
      </c>
      <c r="L55" s="19">
        <f t="shared" si="23"/>
        <v>41</v>
      </c>
      <c r="M55" s="19">
        <f t="shared" si="23"/>
        <v>340</v>
      </c>
      <c r="N55" s="19">
        <f t="shared" si="23"/>
        <v>362</v>
      </c>
      <c r="O55" s="19">
        <f t="shared" si="23"/>
        <v>72</v>
      </c>
      <c r="P55" s="19">
        <f t="shared" si="23"/>
        <v>149</v>
      </c>
      <c r="Q55" s="19">
        <f t="shared" si="23"/>
        <v>205</v>
      </c>
      <c r="R55" s="19">
        <f t="shared" si="23"/>
        <v>3</v>
      </c>
      <c r="S55" s="19">
        <f t="shared" si="23"/>
        <v>152</v>
      </c>
      <c r="T55" s="19">
        <f t="shared" si="23"/>
        <v>5</v>
      </c>
      <c r="U55" s="19">
        <f t="shared" si="23"/>
        <v>121</v>
      </c>
      <c r="V55" s="19">
        <f t="shared" si="23"/>
        <v>52</v>
      </c>
      <c r="W55" s="19">
        <f>SUM(W52:W54)</f>
        <v>6</v>
      </c>
      <c r="X55" s="36" t="s">
        <v>21</v>
      </c>
      <c r="Y55" s="37"/>
      <c r="Z55" s="39"/>
    </row>
    <row r="56" spans="1:26" ht="30" customHeight="1">
      <c r="A56" s="17">
        <f>B56+C56+D56+E56+F56+G56+H56+I56+J56+K56+L56+M56+N56+O56+P56+Q56+R56+S56+T56+U56+V56+W56</f>
        <v>1354</v>
      </c>
      <c r="B56" s="17">
        <v>83</v>
      </c>
      <c r="C56" s="17">
        <v>4</v>
      </c>
      <c r="D56" s="17">
        <v>11</v>
      </c>
      <c r="E56" s="17">
        <v>0</v>
      </c>
      <c r="F56" s="17">
        <v>0</v>
      </c>
      <c r="G56" s="17">
        <v>894</v>
      </c>
      <c r="H56" s="17">
        <v>1</v>
      </c>
      <c r="I56" s="17">
        <v>187</v>
      </c>
      <c r="J56" s="17">
        <v>0</v>
      </c>
      <c r="K56" s="17">
        <v>1</v>
      </c>
      <c r="L56" s="17">
        <v>40</v>
      </c>
      <c r="M56" s="17">
        <v>9</v>
      </c>
      <c r="N56" s="17">
        <v>48</v>
      </c>
      <c r="O56" s="17">
        <v>1</v>
      </c>
      <c r="P56" s="17">
        <v>4</v>
      </c>
      <c r="Q56" s="17">
        <v>40</v>
      </c>
      <c r="R56" s="17">
        <v>0</v>
      </c>
      <c r="S56" s="17">
        <v>9</v>
      </c>
      <c r="T56" s="17">
        <v>0</v>
      </c>
      <c r="U56" s="17">
        <v>17</v>
      </c>
      <c r="V56" s="17">
        <v>4</v>
      </c>
      <c r="W56" s="17">
        <v>1</v>
      </c>
      <c r="X56" s="38" t="s">
        <v>24</v>
      </c>
      <c r="Y56" s="38"/>
      <c r="Z56" s="38" t="s">
        <v>18</v>
      </c>
    </row>
    <row r="57" spans="1:26" ht="30" customHeight="1">
      <c r="A57" s="32">
        <f t="shared" ref="A57:A58" si="24">B57+C57+D57+E57+F57+G57+H57+I57+J57+K57+L57+M57+N57+O57+P57+Q57+R57+S57+T57+U57+V57+W57</f>
        <v>3933</v>
      </c>
      <c r="B57" s="18">
        <v>163</v>
      </c>
      <c r="C57" s="18">
        <v>4</v>
      </c>
      <c r="D57" s="18">
        <v>37</v>
      </c>
      <c r="E57" s="18">
        <v>26</v>
      </c>
      <c r="F57" s="18">
        <v>0</v>
      </c>
      <c r="G57" s="18">
        <v>2200</v>
      </c>
      <c r="H57" s="18">
        <v>6</v>
      </c>
      <c r="I57" s="18">
        <v>640</v>
      </c>
      <c r="J57" s="18">
        <v>2</v>
      </c>
      <c r="K57" s="18">
        <v>10</v>
      </c>
      <c r="L57" s="18">
        <v>161</v>
      </c>
      <c r="M57" s="18">
        <v>37</v>
      </c>
      <c r="N57" s="18">
        <v>286</v>
      </c>
      <c r="O57" s="18">
        <v>10</v>
      </c>
      <c r="P57" s="18">
        <v>18</v>
      </c>
      <c r="Q57" s="18">
        <v>197</v>
      </c>
      <c r="R57" s="18">
        <v>1</v>
      </c>
      <c r="S57" s="18">
        <v>40</v>
      </c>
      <c r="T57" s="18">
        <v>1</v>
      </c>
      <c r="U57" s="18">
        <v>52</v>
      </c>
      <c r="V57" s="18">
        <v>36</v>
      </c>
      <c r="W57" s="18">
        <v>6</v>
      </c>
      <c r="X57" s="40" t="s">
        <v>20</v>
      </c>
      <c r="Y57" s="41"/>
      <c r="Z57" s="38"/>
    </row>
    <row r="58" spans="1:26" s="21" customFormat="1" ht="30" customHeight="1">
      <c r="A58" s="17">
        <f t="shared" si="24"/>
        <v>127</v>
      </c>
      <c r="B58" s="17">
        <v>109</v>
      </c>
      <c r="C58" s="17">
        <v>0</v>
      </c>
      <c r="D58" s="17">
        <v>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13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1</v>
      </c>
      <c r="V58" s="17">
        <v>0</v>
      </c>
      <c r="W58" s="17">
        <v>3</v>
      </c>
      <c r="X58" s="38" t="s">
        <v>25</v>
      </c>
      <c r="Y58" s="43"/>
      <c r="Z58" s="38"/>
    </row>
    <row r="59" spans="1:26" ht="30" customHeight="1">
      <c r="A59" s="19">
        <f t="shared" ref="A59:V59" si="25">SUM(A56:A58)</f>
        <v>5414</v>
      </c>
      <c r="B59" s="19">
        <f t="shared" si="25"/>
        <v>355</v>
      </c>
      <c r="C59" s="19">
        <f t="shared" si="25"/>
        <v>8</v>
      </c>
      <c r="D59" s="19">
        <f t="shared" si="25"/>
        <v>49</v>
      </c>
      <c r="E59" s="19">
        <f t="shared" si="25"/>
        <v>26</v>
      </c>
      <c r="F59" s="19">
        <f t="shared" si="25"/>
        <v>0</v>
      </c>
      <c r="G59" s="19">
        <f t="shared" si="25"/>
        <v>3094</v>
      </c>
      <c r="H59" s="19">
        <f t="shared" si="25"/>
        <v>7</v>
      </c>
      <c r="I59" s="19">
        <f t="shared" si="25"/>
        <v>827</v>
      </c>
      <c r="J59" s="19">
        <f t="shared" si="25"/>
        <v>2</v>
      </c>
      <c r="K59" s="19">
        <f t="shared" si="25"/>
        <v>11</v>
      </c>
      <c r="L59" s="19">
        <f t="shared" si="25"/>
        <v>201</v>
      </c>
      <c r="M59" s="19">
        <f t="shared" si="25"/>
        <v>46</v>
      </c>
      <c r="N59" s="19">
        <f t="shared" si="25"/>
        <v>347</v>
      </c>
      <c r="O59" s="19">
        <f t="shared" si="25"/>
        <v>11</v>
      </c>
      <c r="P59" s="19">
        <f t="shared" si="25"/>
        <v>22</v>
      </c>
      <c r="Q59" s="19">
        <f t="shared" si="25"/>
        <v>237</v>
      </c>
      <c r="R59" s="19">
        <f t="shared" si="25"/>
        <v>1</v>
      </c>
      <c r="S59" s="19">
        <f t="shared" si="25"/>
        <v>49</v>
      </c>
      <c r="T59" s="19">
        <f t="shared" si="25"/>
        <v>1</v>
      </c>
      <c r="U59" s="19">
        <f t="shared" si="25"/>
        <v>70</v>
      </c>
      <c r="V59" s="19">
        <f t="shared" si="25"/>
        <v>40</v>
      </c>
      <c r="W59" s="19">
        <f>SUM(W56:W58)</f>
        <v>10</v>
      </c>
      <c r="X59" s="36" t="s">
        <v>21</v>
      </c>
      <c r="Y59" s="37"/>
      <c r="Z59" s="38"/>
    </row>
    <row r="60" spans="1:26" s="6" customFormat="1" ht="30" customHeight="1">
      <c r="A60" s="17">
        <f t="shared" ref="A60:V62" si="26">A56+A52+A48+A44+A40+A36+A32+A28+A24+A20+A16+A12+A8</f>
        <v>95216</v>
      </c>
      <c r="B60" s="17">
        <f t="shared" si="26"/>
        <v>4602</v>
      </c>
      <c r="C60" s="17">
        <f t="shared" si="26"/>
        <v>590</v>
      </c>
      <c r="D60" s="17">
        <f t="shared" si="26"/>
        <v>1476</v>
      </c>
      <c r="E60" s="17">
        <f t="shared" si="26"/>
        <v>1755</v>
      </c>
      <c r="F60" s="17">
        <f t="shared" si="26"/>
        <v>267</v>
      </c>
      <c r="G60" s="17">
        <f t="shared" si="26"/>
        <v>27908</v>
      </c>
      <c r="H60" s="17">
        <f t="shared" si="26"/>
        <v>384</v>
      </c>
      <c r="I60" s="17">
        <f t="shared" si="26"/>
        <v>16278</v>
      </c>
      <c r="J60" s="17">
        <f t="shared" si="26"/>
        <v>414</v>
      </c>
      <c r="K60" s="17">
        <f t="shared" si="26"/>
        <v>685</v>
      </c>
      <c r="L60" s="17">
        <f t="shared" si="26"/>
        <v>3300</v>
      </c>
      <c r="M60" s="17">
        <f t="shared" si="26"/>
        <v>11877</v>
      </c>
      <c r="N60" s="17">
        <f t="shared" si="26"/>
        <v>2965</v>
      </c>
      <c r="O60" s="17">
        <f t="shared" si="26"/>
        <v>3457</v>
      </c>
      <c r="P60" s="17">
        <f t="shared" si="26"/>
        <v>1950</v>
      </c>
      <c r="Q60" s="17">
        <f t="shared" si="26"/>
        <v>5419</v>
      </c>
      <c r="R60" s="17">
        <f t="shared" si="26"/>
        <v>311</v>
      </c>
      <c r="S60" s="17">
        <f t="shared" si="26"/>
        <v>7181</v>
      </c>
      <c r="T60" s="17">
        <f t="shared" si="26"/>
        <v>330</v>
      </c>
      <c r="U60" s="17">
        <f t="shared" si="26"/>
        <v>2340</v>
      </c>
      <c r="V60" s="17">
        <f t="shared" si="26"/>
        <v>932</v>
      </c>
      <c r="W60" s="17">
        <f>W56+W52+W48+W44+W40+W36+W32+W28+W24+W20+W16+W12+W8</f>
        <v>795</v>
      </c>
      <c r="X60" s="38" t="s">
        <v>24</v>
      </c>
      <c r="Y60" s="38"/>
      <c r="Z60" s="36" t="s">
        <v>19</v>
      </c>
    </row>
    <row r="61" spans="1:26" ht="30" customHeight="1">
      <c r="A61" s="31">
        <f t="shared" si="26"/>
        <v>263263</v>
      </c>
      <c r="B61" s="31">
        <f t="shared" si="26"/>
        <v>9677</v>
      </c>
      <c r="C61" s="31">
        <f t="shared" si="26"/>
        <v>1334</v>
      </c>
      <c r="D61" s="31">
        <f t="shared" si="26"/>
        <v>5417</v>
      </c>
      <c r="E61" s="31">
        <f t="shared" si="26"/>
        <v>4822</v>
      </c>
      <c r="F61" s="31">
        <f t="shared" si="26"/>
        <v>933</v>
      </c>
      <c r="G61" s="31">
        <f t="shared" si="26"/>
        <v>51336</v>
      </c>
      <c r="H61" s="31">
        <f t="shared" si="26"/>
        <v>1366</v>
      </c>
      <c r="I61" s="31">
        <f t="shared" si="26"/>
        <v>51219</v>
      </c>
      <c r="J61" s="31">
        <f t="shared" si="26"/>
        <v>1471</v>
      </c>
      <c r="K61" s="31">
        <f t="shared" si="26"/>
        <v>2812</v>
      </c>
      <c r="L61" s="31">
        <f t="shared" si="26"/>
        <v>13680</v>
      </c>
      <c r="M61" s="31">
        <f t="shared" si="26"/>
        <v>25096</v>
      </c>
      <c r="N61" s="31">
        <f t="shared" si="26"/>
        <v>12071</v>
      </c>
      <c r="O61" s="31">
        <f t="shared" si="26"/>
        <v>11454</v>
      </c>
      <c r="P61" s="31">
        <f t="shared" si="26"/>
        <v>7724</v>
      </c>
      <c r="Q61" s="31">
        <f t="shared" si="26"/>
        <v>19123</v>
      </c>
      <c r="R61" s="31">
        <f t="shared" si="26"/>
        <v>2468</v>
      </c>
      <c r="S61" s="31">
        <f t="shared" si="26"/>
        <v>23627</v>
      </c>
      <c r="T61" s="31">
        <f t="shared" si="26"/>
        <v>1581</v>
      </c>
      <c r="U61" s="31">
        <f t="shared" si="26"/>
        <v>11593</v>
      </c>
      <c r="V61" s="31">
        <f t="shared" si="26"/>
        <v>1847</v>
      </c>
      <c r="W61" s="31">
        <f t="shared" ref="W61:W62" si="27">W57+W53+W49+W45+W41+W37+W33+W29+W25+W21+W17+W13+W9</f>
        <v>2612</v>
      </c>
      <c r="X61" s="40" t="s">
        <v>20</v>
      </c>
      <c r="Y61" s="41"/>
      <c r="Z61" s="36"/>
    </row>
    <row r="62" spans="1:26" s="21" customFormat="1" ht="30" customHeight="1">
      <c r="A62" s="17">
        <f t="shared" si="26"/>
        <v>4965</v>
      </c>
      <c r="B62" s="17">
        <f t="shared" si="26"/>
        <v>171</v>
      </c>
      <c r="C62" s="17">
        <f t="shared" si="26"/>
        <v>41</v>
      </c>
      <c r="D62" s="17">
        <f t="shared" si="26"/>
        <v>84</v>
      </c>
      <c r="E62" s="17">
        <f t="shared" si="26"/>
        <v>115</v>
      </c>
      <c r="F62" s="17">
        <f t="shared" si="26"/>
        <v>15</v>
      </c>
      <c r="G62" s="17">
        <f t="shared" si="26"/>
        <v>577</v>
      </c>
      <c r="H62" s="17">
        <f t="shared" si="26"/>
        <v>33</v>
      </c>
      <c r="I62" s="17">
        <f t="shared" si="26"/>
        <v>494</v>
      </c>
      <c r="J62" s="17">
        <f t="shared" si="26"/>
        <v>13</v>
      </c>
      <c r="K62" s="17">
        <f t="shared" si="26"/>
        <v>28</v>
      </c>
      <c r="L62" s="17">
        <f t="shared" si="26"/>
        <v>445</v>
      </c>
      <c r="M62" s="17">
        <f t="shared" si="26"/>
        <v>435</v>
      </c>
      <c r="N62" s="17">
        <f t="shared" si="26"/>
        <v>576</v>
      </c>
      <c r="O62" s="17">
        <f t="shared" si="26"/>
        <v>189</v>
      </c>
      <c r="P62" s="17">
        <f t="shared" si="26"/>
        <v>56</v>
      </c>
      <c r="Q62" s="17">
        <f t="shared" si="26"/>
        <v>892</v>
      </c>
      <c r="R62" s="17">
        <f t="shared" si="26"/>
        <v>22</v>
      </c>
      <c r="S62" s="17">
        <f t="shared" si="26"/>
        <v>517</v>
      </c>
      <c r="T62" s="17">
        <f t="shared" si="26"/>
        <v>22</v>
      </c>
      <c r="U62" s="17">
        <f t="shared" si="26"/>
        <v>91</v>
      </c>
      <c r="V62" s="17">
        <f t="shared" si="26"/>
        <v>125</v>
      </c>
      <c r="W62" s="17">
        <f t="shared" si="27"/>
        <v>24</v>
      </c>
      <c r="X62" s="38" t="s">
        <v>25</v>
      </c>
      <c r="Y62" s="43"/>
      <c r="Z62" s="36"/>
    </row>
    <row r="63" spans="1:26" ht="30" customHeight="1">
      <c r="A63" s="19">
        <f t="shared" ref="A63:V63" si="28">A60+A61+A62</f>
        <v>363444</v>
      </c>
      <c r="B63" s="19">
        <f t="shared" si="28"/>
        <v>14450</v>
      </c>
      <c r="C63" s="19">
        <f t="shared" si="28"/>
        <v>1965</v>
      </c>
      <c r="D63" s="19">
        <f t="shared" si="28"/>
        <v>6977</v>
      </c>
      <c r="E63" s="19">
        <f t="shared" si="28"/>
        <v>6692</v>
      </c>
      <c r="F63" s="19">
        <f t="shared" si="28"/>
        <v>1215</v>
      </c>
      <c r="G63" s="19">
        <f t="shared" si="28"/>
        <v>79821</v>
      </c>
      <c r="H63" s="19">
        <f t="shared" si="28"/>
        <v>1783</v>
      </c>
      <c r="I63" s="19">
        <f t="shared" si="28"/>
        <v>67991</v>
      </c>
      <c r="J63" s="19">
        <f t="shared" si="28"/>
        <v>1898</v>
      </c>
      <c r="K63" s="19">
        <f t="shared" si="28"/>
        <v>3525</v>
      </c>
      <c r="L63" s="19">
        <f t="shared" si="28"/>
        <v>17425</v>
      </c>
      <c r="M63" s="19">
        <f t="shared" si="28"/>
        <v>37408</v>
      </c>
      <c r="N63" s="19">
        <f t="shared" si="28"/>
        <v>15612</v>
      </c>
      <c r="O63" s="19">
        <f t="shared" si="28"/>
        <v>15100</v>
      </c>
      <c r="P63" s="19">
        <f t="shared" si="28"/>
        <v>9730</v>
      </c>
      <c r="Q63" s="19">
        <f t="shared" si="28"/>
        <v>25434</v>
      </c>
      <c r="R63" s="19">
        <f t="shared" si="28"/>
        <v>2801</v>
      </c>
      <c r="S63" s="19">
        <f t="shared" si="28"/>
        <v>31325</v>
      </c>
      <c r="T63" s="19">
        <f t="shared" si="28"/>
        <v>1933</v>
      </c>
      <c r="U63" s="19">
        <f t="shared" si="28"/>
        <v>14024</v>
      </c>
      <c r="V63" s="19">
        <f t="shared" si="28"/>
        <v>2904</v>
      </c>
      <c r="W63" s="19">
        <f>W60+W61+W62</f>
        <v>3431</v>
      </c>
      <c r="X63" s="36" t="s">
        <v>21</v>
      </c>
      <c r="Y63" s="37"/>
      <c r="Z63" s="36"/>
    </row>
    <row r="64" spans="1:26" s="7" customFormat="1" ht="20.100000000000001" customHeight="1">
      <c r="A64" s="34" t="s">
        <v>69</v>
      </c>
      <c r="B64" s="34"/>
      <c r="C64" s="34"/>
      <c r="D64" s="34"/>
      <c r="E64" s="34"/>
      <c r="F64" s="12"/>
      <c r="G64" s="12"/>
      <c r="H64" s="12"/>
      <c r="I64" s="12"/>
      <c r="J64" s="12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35" t="s">
        <v>68</v>
      </c>
      <c r="X64" s="35"/>
      <c r="Y64" s="35"/>
      <c r="Z64" s="35"/>
    </row>
    <row r="65" spans="1:27">
      <c r="A65" s="8"/>
      <c r="B65" s="20"/>
      <c r="C65" s="8"/>
      <c r="D65" s="8"/>
      <c r="E65" s="8"/>
      <c r="F65" s="8"/>
      <c r="G65" s="8"/>
      <c r="H65" s="8"/>
      <c r="I65" s="8"/>
      <c r="J65" s="8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0"/>
    </row>
    <row r="66" spans="1:27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  <row r="67" spans="1:27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</row>
  </sheetData>
  <mergeCells count="126">
    <mergeCell ref="AB6:AH6"/>
    <mergeCell ref="W4:W5"/>
    <mergeCell ref="X4:Y7"/>
    <mergeCell ref="Z4:Z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H4:H5"/>
    <mergeCell ref="I4:I5"/>
    <mergeCell ref="J4:J5"/>
    <mergeCell ref="A1:E1"/>
    <mergeCell ref="A3:C3"/>
    <mergeCell ref="A4:A5"/>
    <mergeCell ref="B4:B5"/>
    <mergeCell ref="C4:C5"/>
    <mergeCell ref="D4:D5"/>
    <mergeCell ref="E4:E5"/>
    <mergeCell ref="F4:F5"/>
    <mergeCell ref="G4:G5"/>
    <mergeCell ref="R6:R7"/>
    <mergeCell ref="W6:W7"/>
    <mergeCell ref="X8:Y8"/>
    <mergeCell ref="X10:Y10"/>
    <mergeCell ref="X9:Y9"/>
    <mergeCell ref="K4:K5"/>
    <mergeCell ref="L4:L5"/>
    <mergeCell ref="M4:M5"/>
    <mergeCell ref="O2:Z2"/>
    <mergeCell ref="A2:N2"/>
    <mergeCell ref="S6:S7"/>
    <mergeCell ref="T6:T7"/>
    <mergeCell ref="U6:U7"/>
    <mergeCell ref="N4:N5"/>
    <mergeCell ref="O4:O5"/>
    <mergeCell ref="P4:P5"/>
    <mergeCell ref="Q4:Q5"/>
    <mergeCell ref="R4:R5"/>
    <mergeCell ref="V4:V5"/>
    <mergeCell ref="X21:Y21"/>
    <mergeCell ref="X42:Y42"/>
    <mergeCell ref="X28:Y28"/>
    <mergeCell ref="X33:Y33"/>
    <mergeCell ref="X11:Y11"/>
    <mergeCell ref="X24:Y24"/>
    <mergeCell ref="X25:Y25"/>
    <mergeCell ref="S4:S5"/>
    <mergeCell ref="T4:T5"/>
    <mergeCell ref="U4:U5"/>
    <mergeCell ref="V6:V7"/>
    <mergeCell ref="Z16:Z19"/>
    <mergeCell ref="X14:Y14"/>
    <mergeCell ref="X12:Y12"/>
    <mergeCell ref="X39:Y39"/>
    <mergeCell ref="X40:Y40"/>
    <mergeCell ref="X41:Y41"/>
    <mergeCell ref="X37:Y37"/>
    <mergeCell ref="X20:Y20"/>
    <mergeCell ref="X38:Y38"/>
    <mergeCell ref="X16:Y16"/>
    <mergeCell ref="X22:Y22"/>
    <mergeCell ref="X19:Y19"/>
    <mergeCell ref="X32:Y32"/>
    <mergeCell ref="X36:Y36"/>
    <mergeCell ref="X35:Y35"/>
    <mergeCell ref="X26:Y26"/>
    <mergeCell ref="X30:Y30"/>
    <mergeCell ref="X34:Y34"/>
    <mergeCell ref="X18:Y18"/>
    <mergeCell ref="X29:Y29"/>
    <mergeCell ref="X27:Y27"/>
    <mergeCell ref="X23:Y23"/>
    <mergeCell ref="X13:Y13"/>
    <mergeCell ref="X17:Y17"/>
    <mergeCell ref="A66:AA67"/>
    <mergeCell ref="X50:Y50"/>
    <mergeCell ref="X54:Y54"/>
    <mergeCell ref="X58:Y58"/>
    <mergeCell ref="X62:Y62"/>
    <mergeCell ref="X43:Y43"/>
    <mergeCell ref="X49:Y49"/>
    <mergeCell ref="X57:Y57"/>
    <mergeCell ref="X52:Y52"/>
    <mergeCell ref="X51:Y51"/>
    <mergeCell ref="X56:Y56"/>
    <mergeCell ref="X55:Y55"/>
    <mergeCell ref="X53:Y53"/>
    <mergeCell ref="X45:Y45"/>
    <mergeCell ref="X46:Y46"/>
    <mergeCell ref="X1:Z1"/>
    <mergeCell ref="A64:E64"/>
    <mergeCell ref="W64:Z64"/>
    <mergeCell ref="X47:Y47"/>
    <mergeCell ref="Z32:Z35"/>
    <mergeCell ref="Z20:Z23"/>
    <mergeCell ref="X63:Y63"/>
    <mergeCell ref="X31:Y31"/>
    <mergeCell ref="X44:Y44"/>
    <mergeCell ref="Z24:Z27"/>
    <mergeCell ref="Z52:Z55"/>
    <mergeCell ref="Z48:Z51"/>
    <mergeCell ref="Z28:Z31"/>
    <mergeCell ref="Z44:Z47"/>
    <mergeCell ref="Z36:Z39"/>
    <mergeCell ref="Z60:Z63"/>
    <mergeCell ref="Z40:Z43"/>
    <mergeCell ref="X61:Y61"/>
    <mergeCell ref="X60:Y60"/>
    <mergeCell ref="Z56:Z59"/>
    <mergeCell ref="X48:Y48"/>
    <mergeCell ref="X59:Y59"/>
    <mergeCell ref="Z12:Z15"/>
    <mergeCell ref="X15:Y15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39" orientation="landscape" r:id="rId1"/>
  <headerFooter alignWithMargins="0">
    <oddFooter>&amp;C&amp;16 5 - 28</oddFooter>
  </headerFooter>
  <rowBreaks count="1" manualBreakCount="1">
    <brk id="3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DELL</cp:lastModifiedBy>
  <cp:lastPrinted>2018-04-01T07:11:01Z</cp:lastPrinted>
  <dcterms:created xsi:type="dcterms:W3CDTF">1999-10-29T10:22:08Z</dcterms:created>
  <dcterms:modified xsi:type="dcterms:W3CDTF">2020-06-16T17:52:29Z</dcterms:modified>
</cp:coreProperties>
</file>