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340" windowHeight="5610" activeTab="0"/>
  </bookViews>
  <sheets>
    <sheet name="ورقة1" sheetId="1" r:id="rId1"/>
  </sheets>
  <definedNames>
    <definedName name="_xlnm.Print_Area" localSheetId="0">'ورقة1'!$A$1:$P$148</definedName>
  </definedNames>
  <calcPr fullCalcOnLoad="1"/>
</workbook>
</file>

<file path=xl/sharedStrings.xml><?xml version="1.0" encoding="utf-8"?>
<sst xmlns="http://schemas.openxmlformats.org/spreadsheetml/2006/main" count="317" uniqueCount="95">
  <si>
    <t>المجموع</t>
  </si>
  <si>
    <t>Total</t>
  </si>
  <si>
    <t>ذكور</t>
  </si>
  <si>
    <t>Umm Al-Qura Uni.</t>
  </si>
  <si>
    <t>إناث</t>
  </si>
  <si>
    <t>جملة</t>
  </si>
  <si>
    <t>The Islamic Uni.</t>
  </si>
  <si>
    <t>Imam Moh. Bn saud  Islamic Uni.</t>
  </si>
  <si>
    <t>جامعة الملك سعود</t>
  </si>
  <si>
    <t>King Saud Uni.</t>
  </si>
  <si>
    <t>King Abdulaziz Uni.</t>
  </si>
  <si>
    <t>King Fahd Uni. Of Petrol &amp; Min.</t>
  </si>
  <si>
    <t>جامعة الملك فيصل</t>
  </si>
  <si>
    <t>King Faisal Uni.</t>
  </si>
  <si>
    <t>King Khalid Uni.</t>
  </si>
  <si>
    <t>إجمالي الجامعات</t>
  </si>
  <si>
    <t>University's Total</t>
  </si>
  <si>
    <t>معهد الإدارة العامة</t>
  </si>
  <si>
    <t>I.P.A</t>
  </si>
  <si>
    <t>الإجمالي العام</t>
  </si>
  <si>
    <t>بكالوريوس</t>
  </si>
  <si>
    <t>دراسات عليا</t>
  </si>
  <si>
    <t>B.Bachelor</t>
  </si>
  <si>
    <t>Bachelor</t>
  </si>
  <si>
    <t>Gradute</t>
  </si>
  <si>
    <t>Qaseem Uni.</t>
  </si>
  <si>
    <t>Taif Uni.</t>
  </si>
  <si>
    <t>AL-Jubail &amp; Yanbu Industrial Faculties</t>
  </si>
  <si>
    <t>دبلوم متوسط</t>
  </si>
  <si>
    <t xml:space="preserve">Prince Sultan Military Fac. for Health Science, Dhahran </t>
  </si>
  <si>
    <t>Jazan Uni.</t>
  </si>
  <si>
    <t>AL-Jouf Uni.</t>
  </si>
  <si>
    <t>king saud bin abdul aziz for helth Sciences</t>
  </si>
  <si>
    <t>Male</t>
  </si>
  <si>
    <t>Fmale</t>
  </si>
  <si>
    <t>Tabuk University</t>
  </si>
  <si>
    <t>ALBaha University</t>
  </si>
  <si>
    <t>Najran University</t>
  </si>
  <si>
    <t>Agency</t>
  </si>
  <si>
    <t>Princess Noura bint Abdulrahman University</t>
  </si>
  <si>
    <t>University of Northern Border</t>
  </si>
  <si>
    <t>المؤسسة العامة للتدريب التقني والمهني</t>
  </si>
  <si>
    <t>Shagra University</t>
  </si>
  <si>
    <t>DAMMAM  University</t>
  </si>
  <si>
    <t>Majmaah  University</t>
  </si>
  <si>
    <t>General Organization for Technical and Vocational Training</t>
  </si>
  <si>
    <t>جدول 3-13</t>
  </si>
  <si>
    <t>Saudi Electronic University</t>
  </si>
  <si>
    <t>المصدر :  وزارة التعليم.</t>
  </si>
  <si>
    <t>الجهة</t>
  </si>
  <si>
    <t>التعليم العالي الأهلي</t>
  </si>
  <si>
    <t>جامعة أم القرى</t>
  </si>
  <si>
    <t xml:space="preserve">الجامعة الإسلامية </t>
  </si>
  <si>
    <t xml:space="preserve">جامعة الإمام محمد بن سعود الإسلامية </t>
  </si>
  <si>
    <t xml:space="preserve">جامعة الملك فهد للبترول والمعادن </t>
  </si>
  <si>
    <t xml:space="preserve">جامعة الملك خالد </t>
  </si>
  <si>
    <t xml:space="preserve">جامعة القصيم </t>
  </si>
  <si>
    <t xml:space="preserve">جامعة طيبة </t>
  </si>
  <si>
    <t xml:space="preserve">جامعة الطائف </t>
  </si>
  <si>
    <t xml:space="preserve">جامعة الملك سعود بن عبدالعزيز للعلوم الصحية </t>
  </si>
  <si>
    <t xml:space="preserve">جامعة جازان </t>
  </si>
  <si>
    <t xml:space="preserve">جامعة الجوف </t>
  </si>
  <si>
    <t xml:space="preserve">جامعة تبوك </t>
  </si>
  <si>
    <t xml:space="preserve">جامعة الباحة </t>
  </si>
  <si>
    <t xml:space="preserve">جامعة نجران </t>
  </si>
  <si>
    <t xml:space="preserve">جامعة الأميرة نورة بنت عبد الرحمن </t>
  </si>
  <si>
    <t xml:space="preserve">جامعة الحدود الشمالية </t>
  </si>
  <si>
    <t xml:space="preserve"> جامعة شقراء</t>
  </si>
  <si>
    <t>جامعة الأمير سطام بن عبدالعزيز</t>
  </si>
  <si>
    <t xml:space="preserve">جامعة الدمام </t>
  </si>
  <si>
    <t xml:space="preserve">جامعة المجمعة </t>
  </si>
  <si>
    <t>الجامعة السعودية الإلكترونية</t>
  </si>
  <si>
    <t>جامعة جدة</t>
  </si>
  <si>
    <t>جامعة بيشة</t>
  </si>
  <si>
    <t>جامعة حفر الباطن</t>
  </si>
  <si>
    <t>Table 3-13</t>
  </si>
  <si>
    <t>Source :   Ministry of Education</t>
  </si>
  <si>
    <t>Princ Satam Bin Abdulaziz  University</t>
  </si>
  <si>
    <t>جامعة الملك عبدالعزيز</t>
  </si>
  <si>
    <t>Taibah Uni</t>
  </si>
  <si>
    <t>National Higher Education</t>
  </si>
  <si>
    <t>الهيئة الملكية للجبيل وينبع</t>
  </si>
  <si>
    <t xml:space="preserve"> كلية الأمير سلطان العسكرية للعلوم الصحية بالظهران</t>
  </si>
  <si>
    <t>خلاصة إحصائية لطلاب التعليم العالي حسب
 الجهة لعام 1435/ 1436هـ</t>
  </si>
  <si>
    <t xml:space="preserve"> Statistical Summary of Higher Education Students by Agency 1435/1436 A.H.</t>
  </si>
  <si>
    <t>Jeddah University</t>
  </si>
  <si>
    <t>Bisha University</t>
  </si>
  <si>
    <t>Hafr albatin University</t>
  </si>
  <si>
    <t>التعليم والتدريب</t>
  </si>
  <si>
    <t>Education &amp; Training</t>
  </si>
  <si>
    <t xml:space="preserve">جامعة حائل        </t>
  </si>
  <si>
    <t xml:space="preserve">       Hail  Univers</t>
  </si>
  <si>
    <t xml:space="preserve"> المستجدون    New Students                     </t>
  </si>
  <si>
    <t xml:space="preserve">المقيدون    Students                    </t>
  </si>
  <si>
    <t xml:space="preserve"> خريجو العام السابق    Gradutes Last Year                    </t>
  </si>
</sst>
</file>

<file path=xl/styles.xml><?xml version="1.0" encoding="utf-8"?>
<styleSheet xmlns="http://schemas.openxmlformats.org/spreadsheetml/2006/main">
  <numFmts count="3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&quot;نعم&quot;\,\ &quot;نعم&quot;\,\ &quot;لا&quot;"/>
    <numFmt numFmtId="182" formatCode="&quot;True&quot;;&quot;True&quot;;&quot;False&quot;"/>
    <numFmt numFmtId="183" formatCode="&quot;تشغيل&quot;\,\ &quot;تشغيل&quot;\,\ &quot;إيقاف تشغيل&quot;"/>
    <numFmt numFmtId="184" formatCode="[$€-2]\ #,##0.00_);[Red]\([$€-2]\ #,##0.00\)"/>
    <numFmt numFmtId="185" formatCode="[$-401]hh:mm:ss\ AM/PM"/>
    <numFmt numFmtId="186" formatCode="0.0"/>
  </numFmts>
  <fonts count="59">
    <font>
      <sz val="10"/>
      <name val="Arial"/>
      <family val="0"/>
    </font>
    <font>
      <sz val="8"/>
      <name val="Frutiger LT Arabic 55 Roman"/>
      <family val="0"/>
    </font>
    <font>
      <sz val="12"/>
      <name val="Frutiger LT Arabic 55 Roman"/>
      <family val="0"/>
    </font>
    <font>
      <sz val="10"/>
      <name val="Frutiger LT Arabic 55 Roman"/>
      <family val="0"/>
    </font>
    <font>
      <sz val="9"/>
      <name val="Frutiger LT Arabic 55 Roman"/>
      <family val="0"/>
    </font>
    <font>
      <sz val="11"/>
      <name val="Frutiger LT Arabic 55 Roman"/>
      <family val="0"/>
    </font>
    <font>
      <sz val="13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9"/>
      <color indexed="9"/>
      <name val="Frutiger LT Arabic 55 Roman"/>
      <family val="0"/>
    </font>
    <font>
      <sz val="8"/>
      <color indexed="9"/>
      <name val="Frutiger LT Arabic 55 Roman"/>
      <family val="0"/>
    </font>
    <font>
      <sz val="11"/>
      <color indexed="10"/>
      <name val="Frutiger LT Arabic 55 Roman"/>
      <family val="0"/>
    </font>
    <font>
      <sz val="10"/>
      <color indexed="55"/>
      <name val="Frutiger LT Arabic 55 Roman"/>
      <family val="0"/>
    </font>
    <font>
      <sz val="16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0"/>
      <name val="Frutiger LT Arabic 55 Roman"/>
      <family val="0"/>
    </font>
    <font>
      <sz val="9"/>
      <color theme="0"/>
      <name val="Frutiger LT Arabic 55 Roman"/>
      <family val="0"/>
    </font>
    <font>
      <sz val="16"/>
      <color rgb="FF474D9B"/>
      <name val="Frutiger LT Arabic 45 Light"/>
      <family val="0"/>
    </font>
    <font>
      <sz val="9"/>
      <color rgb="FF8C96A7"/>
      <name val="Frutiger LT Arabic 55 Roman"/>
      <family val="0"/>
    </font>
    <font>
      <sz val="12"/>
      <color rgb="FF31849B"/>
      <name val="Frutiger LT Arabic 55 Roman"/>
      <family val="0"/>
    </font>
    <font>
      <sz val="10"/>
      <color rgb="FF8C96A7"/>
      <name val="Frutiger LT Arabic 55 Roman"/>
      <family val="0"/>
    </font>
    <font>
      <sz val="11"/>
      <color rgb="FFFF0000"/>
      <name val="Frutiger LT Arabic 55 Roman"/>
      <family val="0"/>
    </font>
  </fonts>
  <fills count="51">
    <fill>
      <patternFill/>
    </fill>
    <fill>
      <patternFill patternType="gray125"/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patternFill patternType="solid">
        <fgColor rgb="FFF0F2F6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rgb="FF9BA8C2"/>
        </stop>
        <stop position="1">
          <color rgb="FF9BA8C2"/>
        </stop>
      </gradient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2" applyNumberFormat="0" applyAlignment="0" applyProtection="0"/>
    <xf numFmtId="0" fontId="42" fillId="31" borderId="4" applyNumberFormat="0" applyAlignment="0" applyProtection="0"/>
    <xf numFmtId="0" fontId="43" fillId="0" borderId="5" applyNumberFormat="0" applyFill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0" fillId="34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9">
    <xf numFmtId="0" fontId="0" fillId="3" borderId="0" xfId="0" applyFill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3" fontId="52" fillId="35" borderId="12" xfId="0" applyNumberFormat="1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3" fontId="52" fillId="35" borderId="12" xfId="0" applyNumberFormat="1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 wrapText="1"/>
    </xf>
    <xf numFmtId="0" fontId="52" fillId="40" borderId="12" xfId="0" applyFont="1" applyFill="1" applyBorder="1" applyAlignment="1">
      <alignment/>
    </xf>
    <xf numFmtId="0" fontId="5" fillId="41" borderId="12" xfId="0" applyFont="1" applyFill="1" applyBorder="1" applyAlignment="1">
      <alignment vertical="center" wrapText="1"/>
    </xf>
    <xf numFmtId="0" fontId="53" fillId="40" borderId="12" xfId="0" applyFont="1" applyFill="1" applyBorder="1" applyAlignment="1">
      <alignment/>
    </xf>
    <xf numFmtId="0" fontId="53" fillId="35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vertical="center" wrapText="1"/>
    </xf>
    <xf numFmtId="0" fontId="4" fillId="39" borderId="12" xfId="0" applyFont="1" applyFill="1" applyBorder="1" applyAlignment="1">
      <alignment/>
    </xf>
    <xf numFmtId="0" fontId="53" fillId="35" borderId="12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right" vertical="center"/>
    </xf>
    <xf numFmtId="0" fontId="56" fillId="42" borderId="0" xfId="0" applyFont="1" applyFill="1" applyBorder="1" applyAlignment="1">
      <alignment horizontal="right" vertical="center" wrapText="1" readingOrder="2"/>
    </xf>
    <xf numFmtId="0" fontId="1" fillId="0" borderId="0" xfId="0" applyFont="1" applyFill="1" applyBorder="1" applyAlignment="1">
      <alignment/>
    </xf>
    <xf numFmtId="0" fontId="56" fillId="42" borderId="0" xfId="0" applyFont="1" applyFill="1" applyBorder="1" applyAlignment="1">
      <alignment horizontal="left" vertical="center" wrapText="1" readingOrder="1"/>
    </xf>
    <xf numFmtId="0" fontId="2" fillId="43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44" borderId="0" xfId="0" applyFont="1" applyFill="1" applyBorder="1" applyAlignment="1">
      <alignment/>
    </xf>
    <xf numFmtId="0" fontId="4" fillId="4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2" fillId="47" borderId="0" xfId="0" applyFont="1" applyFill="1" applyBorder="1" applyAlignment="1">
      <alignment vertical="center"/>
    </xf>
    <xf numFmtId="0" fontId="5" fillId="48" borderId="12" xfId="0" applyFont="1" applyFill="1" applyBorder="1" applyAlignment="1">
      <alignment vertical="center" wrapText="1"/>
    </xf>
    <xf numFmtId="0" fontId="5" fillId="49" borderId="12" xfId="0" applyFont="1" applyFill="1" applyBorder="1" applyAlignment="1">
      <alignment/>
    </xf>
    <xf numFmtId="0" fontId="1" fillId="48" borderId="1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right" vertical="center" wrapText="1"/>
    </xf>
    <xf numFmtId="0" fontId="1" fillId="48" borderId="12" xfId="0" applyFont="1" applyFill="1" applyBorder="1" applyAlignment="1">
      <alignment horizontal="right" vertical="center" wrapText="1" indent="2"/>
    </xf>
    <xf numFmtId="0" fontId="5" fillId="48" borderId="12" xfId="0" applyFont="1" applyFill="1" applyBorder="1" applyAlignment="1">
      <alignment horizontal="left" vertical="center" wrapText="1"/>
    </xf>
    <xf numFmtId="0" fontId="5" fillId="50" borderId="12" xfId="0" applyFont="1" applyFill="1" applyBorder="1" applyAlignment="1">
      <alignment vertical="center" wrapText="1"/>
    </xf>
    <xf numFmtId="0" fontId="1" fillId="48" borderId="12" xfId="0" applyFont="1" applyFill="1" applyBorder="1" applyAlignment="1">
      <alignment vertical="center" wrapText="1"/>
    </xf>
    <xf numFmtId="0" fontId="1" fillId="48" borderId="12" xfId="0" applyFont="1" applyFill="1" applyBorder="1" applyAlignment="1">
      <alignment horizontal="right" vertical="center" wrapText="1"/>
    </xf>
    <xf numFmtId="0" fontId="1" fillId="48" borderId="12" xfId="0" applyFont="1" applyFill="1" applyBorder="1" applyAlignment="1">
      <alignment horizontal="right" vertical="center" wrapText="1"/>
    </xf>
    <xf numFmtId="0" fontId="58" fillId="48" borderId="12" xfId="0" applyFont="1" applyFill="1" applyBorder="1" applyAlignment="1">
      <alignment horizontal="right" vertical="center" wrapText="1"/>
    </xf>
    <xf numFmtId="0" fontId="5" fillId="41" borderId="12" xfId="0" applyFont="1" applyFill="1" applyBorder="1" applyAlignment="1">
      <alignment horizontal="right" vertical="center" wrapText="1"/>
    </xf>
    <xf numFmtId="0" fontId="1" fillId="41" borderId="12" xfId="0" applyFont="1" applyFill="1" applyBorder="1" applyAlignment="1">
      <alignment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/>
    </xf>
    <xf numFmtId="0" fontId="5" fillId="41" borderId="12" xfId="0" applyFont="1" applyFill="1" applyBorder="1" applyAlignment="1">
      <alignment horizontal="left" vertical="center" wrapText="1"/>
    </xf>
    <xf numFmtId="0" fontId="1" fillId="41" borderId="12" xfId="0" applyFont="1" applyFill="1" applyBorder="1" applyAlignment="1">
      <alignment horizontal="right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rightToLeft="1" tabSelected="1" zoomScaleSheetLayoutView="110" zoomScalePageLayoutView="0" workbookViewId="0" topLeftCell="A1">
      <selection activeCell="A1" sqref="A1:P148"/>
    </sheetView>
  </sheetViews>
  <sheetFormatPr defaultColWidth="9.140625" defaultRowHeight="12.75"/>
  <cols>
    <col min="1" max="1" width="5.28125" style="38" customWidth="1"/>
    <col min="2" max="2" width="6.7109375" style="38" customWidth="1"/>
    <col min="3" max="3" width="10.28125" style="40" customWidth="1"/>
    <col min="4" max="4" width="11.7109375" style="40" customWidth="1"/>
    <col min="5" max="5" width="8.7109375" style="40" customWidth="1"/>
    <col min="6" max="6" width="9.7109375" style="40" customWidth="1"/>
    <col min="7" max="7" width="10.28125" style="40" customWidth="1"/>
    <col min="8" max="8" width="11.7109375" style="40" customWidth="1"/>
    <col min="9" max="9" width="9.28125" style="40" customWidth="1"/>
    <col min="10" max="10" width="9.7109375" style="40" customWidth="1"/>
    <col min="11" max="11" width="10.28125" style="40" customWidth="1"/>
    <col min="12" max="12" width="11.7109375" style="40" customWidth="1"/>
    <col min="13" max="13" width="8.7109375" style="40" customWidth="1"/>
    <col min="14" max="14" width="9.7109375" style="40" customWidth="1"/>
    <col min="15" max="16" width="4.7109375" style="38" customWidth="1"/>
    <col min="17" max="16384" width="9.140625" style="13" customWidth="1"/>
  </cols>
  <sheetData>
    <row r="1" spans="1:16" s="33" customFormat="1" ht="21">
      <c r="A1" s="30" t="s">
        <v>88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2" t="s">
        <v>89</v>
      </c>
      <c r="M1" s="32"/>
      <c r="N1" s="32"/>
      <c r="O1" s="32"/>
      <c r="P1" s="32"/>
    </row>
    <row r="2" spans="1:16" ht="25.5" customHeight="1">
      <c r="A2" s="18" t="s">
        <v>83</v>
      </c>
      <c r="B2" s="18"/>
      <c r="C2" s="18"/>
      <c r="D2" s="18"/>
      <c r="E2" s="18"/>
      <c r="F2" s="18"/>
      <c r="G2" s="18"/>
      <c r="H2" s="18"/>
      <c r="I2" s="18" t="s">
        <v>84</v>
      </c>
      <c r="J2" s="19"/>
      <c r="K2" s="19"/>
      <c r="L2" s="19"/>
      <c r="M2" s="19"/>
      <c r="N2" s="19"/>
      <c r="O2" s="19"/>
      <c r="P2" s="19"/>
    </row>
    <row r="3" spans="1:16" ht="32.25" customHeight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</row>
    <row r="4" spans="1:16" s="33" customFormat="1" ht="21">
      <c r="A4" s="29" t="s">
        <v>46</v>
      </c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5" t="s">
        <v>75</v>
      </c>
      <c r="O4" s="25"/>
      <c r="P4" s="25"/>
    </row>
    <row r="5" spans="1:16" ht="22.5" customHeight="1">
      <c r="A5" s="16" t="s">
        <v>49</v>
      </c>
      <c r="B5" s="23"/>
      <c r="C5" s="20" t="s">
        <v>92</v>
      </c>
      <c r="D5" s="21"/>
      <c r="E5" s="21"/>
      <c r="F5" s="21"/>
      <c r="G5" s="20" t="s">
        <v>93</v>
      </c>
      <c r="H5" s="20"/>
      <c r="I5" s="20"/>
      <c r="J5" s="20"/>
      <c r="K5" s="20" t="s">
        <v>94</v>
      </c>
      <c r="L5" s="20"/>
      <c r="M5" s="20"/>
      <c r="N5" s="20"/>
      <c r="O5" s="24" t="s">
        <v>38</v>
      </c>
      <c r="P5" s="23"/>
    </row>
    <row r="6" spans="1:16" ht="18">
      <c r="A6" s="23"/>
      <c r="B6" s="23"/>
      <c r="C6" s="1" t="s">
        <v>28</v>
      </c>
      <c r="D6" s="1" t="s">
        <v>20</v>
      </c>
      <c r="E6" s="1" t="s">
        <v>21</v>
      </c>
      <c r="F6" s="1" t="s">
        <v>0</v>
      </c>
      <c r="G6" s="1" t="s">
        <v>28</v>
      </c>
      <c r="H6" s="1" t="s">
        <v>20</v>
      </c>
      <c r="I6" s="1" t="s">
        <v>21</v>
      </c>
      <c r="J6" s="1" t="s">
        <v>0</v>
      </c>
      <c r="K6" s="1" t="s">
        <v>28</v>
      </c>
      <c r="L6" s="1" t="s">
        <v>20</v>
      </c>
      <c r="M6" s="1" t="s">
        <v>21</v>
      </c>
      <c r="N6" s="1" t="s">
        <v>0</v>
      </c>
      <c r="O6" s="23"/>
      <c r="P6" s="23"/>
    </row>
    <row r="7" spans="1:16" ht="18">
      <c r="A7" s="23"/>
      <c r="B7" s="23"/>
      <c r="C7" s="2" t="s">
        <v>22</v>
      </c>
      <c r="D7" s="2" t="s">
        <v>23</v>
      </c>
      <c r="E7" s="2" t="s">
        <v>24</v>
      </c>
      <c r="F7" s="2" t="s">
        <v>1</v>
      </c>
      <c r="G7" s="2" t="s">
        <v>22</v>
      </c>
      <c r="H7" s="2" t="s">
        <v>23</v>
      </c>
      <c r="I7" s="2" t="s">
        <v>24</v>
      </c>
      <c r="J7" s="2" t="s">
        <v>1</v>
      </c>
      <c r="K7" s="2" t="s">
        <v>22</v>
      </c>
      <c r="L7" s="2" t="s">
        <v>23</v>
      </c>
      <c r="M7" s="2" t="s">
        <v>24</v>
      </c>
      <c r="N7" s="2" t="s">
        <v>1</v>
      </c>
      <c r="O7" s="23"/>
      <c r="P7" s="23"/>
    </row>
    <row r="8" spans="1:16" s="14" customFormat="1" ht="19.5" customHeight="1">
      <c r="A8" s="42" t="s">
        <v>51</v>
      </c>
      <c r="B8" s="42"/>
      <c r="C8" s="42"/>
      <c r="D8" s="42"/>
      <c r="E8" s="42"/>
      <c r="F8" s="42"/>
      <c r="G8" s="42"/>
      <c r="H8" s="42"/>
      <c r="I8" s="42"/>
      <c r="J8" s="42"/>
      <c r="K8" s="42" t="s">
        <v>3</v>
      </c>
      <c r="L8" s="43"/>
      <c r="M8" s="43"/>
      <c r="N8" s="43"/>
      <c r="O8" s="43"/>
      <c r="P8" s="43"/>
    </row>
    <row r="9" spans="1:16" ht="18">
      <c r="A9" s="15" t="s">
        <v>2</v>
      </c>
      <c r="B9" s="17"/>
      <c r="C9" s="3">
        <v>465</v>
      </c>
      <c r="D9" s="3">
        <v>10678</v>
      </c>
      <c r="E9" s="3">
        <v>1081</v>
      </c>
      <c r="F9" s="3">
        <f>SUM(C9:E9)</f>
        <v>12224</v>
      </c>
      <c r="G9" s="3">
        <v>674</v>
      </c>
      <c r="H9" s="3">
        <v>39669</v>
      </c>
      <c r="I9" s="4">
        <v>2298</v>
      </c>
      <c r="J9" s="3">
        <f>SUM(G9:I9)</f>
        <v>42641</v>
      </c>
      <c r="K9" s="4">
        <v>236</v>
      </c>
      <c r="L9" s="4">
        <v>4467</v>
      </c>
      <c r="M9" s="4">
        <v>1266</v>
      </c>
      <c r="N9" s="3">
        <f>SUM(K9:M9)</f>
        <v>5969</v>
      </c>
      <c r="O9" s="15" t="s">
        <v>33</v>
      </c>
      <c r="P9" s="17"/>
    </row>
    <row r="10" spans="1:16" ht="18">
      <c r="A10" s="15" t="s">
        <v>4</v>
      </c>
      <c r="B10" s="17"/>
      <c r="C10" s="3">
        <v>601</v>
      </c>
      <c r="D10" s="3">
        <v>10909</v>
      </c>
      <c r="E10" s="3">
        <v>1137</v>
      </c>
      <c r="F10" s="3">
        <f aca="true" t="shared" si="0" ref="F10:F94">SUM(C10:E10)</f>
        <v>12647</v>
      </c>
      <c r="G10" s="3">
        <v>1443</v>
      </c>
      <c r="H10" s="3">
        <v>47429</v>
      </c>
      <c r="I10" s="4">
        <v>2227</v>
      </c>
      <c r="J10" s="3">
        <f aca="true" t="shared" si="1" ref="J10:J94">SUM(G10:I10)</f>
        <v>51099</v>
      </c>
      <c r="K10" s="4">
        <v>304</v>
      </c>
      <c r="L10" s="4">
        <v>5872</v>
      </c>
      <c r="M10" s="4">
        <v>825</v>
      </c>
      <c r="N10" s="3">
        <f aca="true" t="shared" si="2" ref="N10:N94">SUM(K10:M10)</f>
        <v>7001</v>
      </c>
      <c r="O10" s="15" t="s">
        <v>34</v>
      </c>
      <c r="P10" s="17"/>
    </row>
    <row r="11" spans="1:16" ht="18">
      <c r="A11" s="16" t="s">
        <v>5</v>
      </c>
      <c r="B11" s="16"/>
      <c r="C11" s="5">
        <f>SUM(C9:C10)</f>
        <v>1066</v>
      </c>
      <c r="D11" s="5">
        <f aca="true" t="shared" si="3" ref="D11:N11">SUM(D9:D10)</f>
        <v>21587</v>
      </c>
      <c r="E11" s="5">
        <f t="shared" si="3"/>
        <v>2218</v>
      </c>
      <c r="F11" s="5">
        <f t="shared" si="3"/>
        <v>24871</v>
      </c>
      <c r="G11" s="5">
        <f t="shared" si="3"/>
        <v>2117</v>
      </c>
      <c r="H11" s="5">
        <f t="shared" si="3"/>
        <v>87098</v>
      </c>
      <c r="I11" s="5">
        <f t="shared" si="3"/>
        <v>4525</v>
      </c>
      <c r="J11" s="5">
        <f t="shared" si="3"/>
        <v>93740</v>
      </c>
      <c r="K11" s="5">
        <f t="shared" si="3"/>
        <v>540</v>
      </c>
      <c r="L11" s="5">
        <f t="shared" si="3"/>
        <v>10339</v>
      </c>
      <c r="M11" s="5">
        <f t="shared" si="3"/>
        <v>2091</v>
      </c>
      <c r="N11" s="5">
        <f t="shared" si="3"/>
        <v>12970</v>
      </c>
      <c r="O11" s="16" t="s">
        <v>1</v>
      </c>
      <c r="P11" s="16"/>
    </row>
    <row r="12" spans="1:16" s="14" customFormat="1" ht="18" customHeight="1">
      <c r="A12" s="42" t="s">
        <v>52</v>
      </c>
      <c r="B12" s="43"/>
      <c r="C12" s="43"/>
      <c r="D12" s="43"/>
      <c r="E12" s="44"/>
      <c r="F12" s="44"/>
      <c r="G12" s="44"/>
      <c r="H12" s="44"/>
      <c r="I12" s="44"/>
      <c r="J12" s="44"/>
      <c r="K12" s="42" t="s">
        <v>6</v>
      </c>
      <c r="L12" s="43"/>
      <c r="M12" s="43"/>
      <c r="N12" s="43"/>
      <c r="O12" s="43"/>
      <c r="P12" s="43"/>
    </row>
    <row r="13" spans="1:16" ht="18">
      <c r="A13" s="15" t="s">
        <v>2</v>
      </c>
      <c r="B13" s="17"/>
      <c r="C13" s="3">
        <v>662</v>
      </c>
      <c r="D13" s="3">
        <v>4077</v>
      </c>
      <c r="E13" s="3">
        <v>674</v>
      </c>
      <c r="F13" s="3">
        <f t="shared" si="0"/>
        <v>5413</v>
      </c>
      <c r="G13" s="3">
        <v>1609</v>
      </c>
      <c r="H13" s="3">
        <v>15346</v>
      </c>
      <c r="I13" s="4">
        <v>3827</v>
      </c>
      <c r="J13" s="3">
        <f t="shared" si="1"/>
        <v>20782</v>
      </c>
      <c r="K13" s="4">
        <v>630</v>
      </c>
      <c r="L13" s="4">
        <v>1699</v>
      </c>
      <c r="M13" s="4">
        <v>322</v>
      </c>
      <c r="N13" s="3">
        <f t="shared" si="2"/>
        <v>2651</v>
      </c>
      <c r="O13" s="15" t="s">
        <v>33</v>
      </c>
      <c r="P13" s="17"/>
    </row>
    <row r="14" spans="1:16" ht="18">
      <c r="A14" s="15" t="s">
        <v>4</v>
      </c>
      <c r="B14" s="17"/>
      <c r="C14" s="3">
        <v>0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4">
        <v>0</v>
      </c>
      <c r="J14" s="3">
        <f t="shared" si="1"/>
        <v>0</v>
      </c>
      <c r="K14" s="4">
        <v>0</v>
      </c>
      <c r="L14" s="4">
        <v>0</v>
      </c>
      <c r="M14" s="4">
        <v>0</v>
      </c>
      <c r="N14" s="3">
        <f t="shared" si="2"/>
        <v>0</v>
      </c>
      <c r="O14" s="15" t="s">
        <v>34</v>
      </c>
      <c r="P14" s="17"/>
    </row>
    <row r="15" spans="1:16" ht="18">
      <c r="A15" s="16" t="s">
        <v>5</v>
      </c>
      <c r="B15" s="16"/>
      <c r="C15" s="5">
        <f aca="true" t="shared" si="4" ref="C15:N15">SUM(C13:C14)</f>
        <v>662</v>
      </c>
      <c r="D15" s="5">
        <f t="shared" si="4"/>
        <v>4077</v>
      </c>
      <c r="E15" s="5">
        <f t="shared" si="4"/>
        <v>674</v>
      </c>
      <c r="F15" s="5">
        <f t="shared" si="4"/>
        <v>5413</v>
      </c>
      <c r="G15" s="5">
        <f t="shared" si="4"/>
        <v>1609</v>
      </c>
      <c r="H15" s="5">
        <f t="shared" si="4"/>
        <v>15346</v>
      </c>
      <c r="I15" s="5">
        <f t="shared" si="4"/>
        <v>3827</v>
      </c>
      <c r="J15" s="5">
        <f t="shared" si="4"/>
        <v>20782</v>
      </c>
      <c r="K15" s="5">
        <f t="shared" si="4"/>
        <v>630</v>
      </c>
      <c r="L15" s="5">
        <f t="shared" si="4"/>
        <v>1699</v>
      </c>
      <c r="M15" s="5">
        <f t="shared" si="4"/>
        <v>322</v>
      </c>
      <c r="N15" s="5">
        <f t="shared" si="4"/>
        <v>2651</v>
      </c>
      <c r="O15" s="16" t="s">
        <v>1</v>
      </c>
      <c r="P15" s="16"/>
    </row>
    <row r="16" spans="1:16" s="14" customFormat="1" ht="17.25" customHeight="1">
      <c r="A16" s="42" t="s">
        <v>53</v>
      </c>
      <c r="B16" s="42"/>
      <c r="C16" s="42"/>
      <c r="D16" s="42"/>
      <c r="E16" s="42"/>
      <c r="F16" s="42"/>
      <c r="G16" s="42"/>
      <c r="H16" s="42"/>
      <c r="I16" s="42"/>
      <c r="J16" s="42"/>
      <c r="K16" s="42" t="s">
        <v>7</v>
      </c>
      <c r="L16" s="43"/>
      <c r="M16" s="43"/>
      <c r="N16" s="43"/>
      <c r="O16" s="43"/>
      <c r="P16" s="43"/>
    </row>
    <row r="17" spans="1:16" ht="18">
      <c r="A17" s="15" t="s">
        <v>2</v>
      </c>
      <c r="B17" s="17"/>
      <c r="C17" s="3">
        <v>110</v>
      </c>
      <c r="D17" s="3">
        <v>8796</v>
      </c>
      <c r="E17" s="3">
        <v>1368</v>
      </c>
      <c r="F17" s="3">
        <f t="shared" si="0"/>
        <v>10274</v>
      </c>
      <c r="G17" s="3">
        <v>207</v>
      </c>
      <c r="H17" s="3">
        <v>63068</v>
      </c>
      <c r="I17" s="4">
        <v>4172</v>
      </c>
      <c r="J17" s="3">
        <f t="shared" si="1"/>
        <v>67447</v>
      </c>
      <c r="K17" s="4">
        <v>36</v>
      </c>
      <c r="L17" s="4">
        <v>6491</v>
      </c>
      <c r="M17" s="4">
        <v>844</v>
      </c>
      <c r="N17" s="3">
        <f t="shared" si="2"/>
        <v>7371</v>
      </c>
      <c r="O17" s="26" t="s">
        <v>33</v>
      </c>
      <c r="P17" s="27"/>
    </row>
    <row r="18" spans="1:16" ht="18">
      <c r="A18" s="15" t="s">
        <v>4</v>
      </c>
      <c r="B18" s="17"/>
      <c r="C18" s="3">
        <v>466</v>
      </c>
      <c r="D18" s="3">
        <v>6391</v>
      </c>
      <c r="E18" s="3">
        <v>1330</v>
      </c>
      <c r="F18" s="3">
        <f t="shared" si="0"/>
        <v>8187</v>
      </c>
      <c r="G18" s="3">
        <v>943</v>
      </c>
      <c r="H18" s="3">
        <v>44541</v>
      </c>
      <c r="I18" s="4">
        <v>4146</v>
      </c>
      <c r="J18" s="3">
        <f t="shared" si="1"/>
        <v>49630</v>
      </c>
      <c r="K18" s="4">
        <v>192</v>
      </c>
      <c r="L18" s="4">
        <v>4448</v>
      </c>
      <c r="M18" s="4">
        <v>571</v>
      </c>
      <c r="N18" s="3">
        <f t="shared" si="2"/>
        <v>5211</v>
      </c>
      <c r="O18" s="26" t="s">
        <v>34</v>
      </c>
      <c r="P18" s="27"/>
    </row>
    <row r="19" spans="1:16" ht="18">
      <c r="A19" s="16" t="s">
        <v>5</v>
      </c>
      <c r="B19" s="16"/>
      <c r="C19" s="5">
        <f aca="true" t="shared" si="5" ref="C19:N19">SUM(C17:C18)</f>
        <v>576</v>
      </c>
      <c r="D19" s="5">
        <f t="shared" si="5"/>
        <v>15187</v>
      </c>
      <c r="E19" s="5">
        <f t="shared" si="5"/>
        <v>2698</v>
      </c>
      <c r="F19" s="5">
        <f t="shared" si="5"/>
        <v>18461</v>
      </c>
      <c r="G19" s="5">
        <f t="shared" si="5"/>
        <v>1150</v>
      </c>
      <c r="H19" s="5">
        <f t="shared" si="5"/>
        <v>107609</v>
      </c>
      <c r="I19" s="5">
        <f t="shared" si="5"/>
        <v>8318</v>
      </c>
      <c r="J19" s="5">
        <f t="shared" si="5"/>
        <v>117077</v>
      </c>
      <c r="K19" s="5">
        <f t="shared" si="5"/>
        <v>228</v>
      </c>
      <c r="L19" s="5">
        <f t="shared" si="5"/>
        <v>10939</v>
      </c>
      <c r="M19" s="5">
        <f t="shared" si="5"/>
        <v>1415</v>
      </c>
      <c r="N19" s="5">
        <f t="shared" si="5"/>
        <v>12582</v>
      </c>
      <c r="O19" s="28" t="s">
        <v>1</v>
      </c>
      <c r="P19" s="28"/>
    </row>
    <row r="20" spans="1:16" s="14" customFormat="1" ht="20.25" customHeight="1">
      <c r="A20" s="42" t="s">
        <v>8</v>
      </c>
      <c r="B20" s="43"/>
      <c r="C20" s="43"/>
      <c r="D20" s="43"/>
      <c r="E20" s="44"/>
      <c r="F20" s="44"/>
      <c r="G20" s="44"/>
      <c r="H20" s="44"/>
      <c r="I20" s="44"/>
      <c r="J20" s="44"/>
      <c r="K20" s="42" t="s">
        <v>9</v>
      </c>
      <c r="L20" s="43"/>
      <c r="M20" s="43"/>
      <c r="N20" s="43"/>
      <c r="O20" s="43"/>
      <c r="P20" s="43"/>
    </row>
    <row r="21" spans="1:16" ht="18">
      <c r="A21" s="15" t="s">
        <v>2</v>
      </c>
      <c r="B21" s="17"/>
      <c r="C21" s="3">
        <v>638</v>
      </c>
      <c r="D21" s="3">
        <v>5788</v>
      </c>
      <c r="E21" s="3">
        <v>954</v>
      </c>
      <c r="F21" s="3">
        <f t="shared" si="0"/>
        <v>7380</v>
      </c>
      <c r="G21" s="3">
        <v>1239</v>
      </c>
      <c r="H21" s="3">
        <v>26357</v>
      </c>
      <c r="I21" s="4">
        <v>4538</v>
      </c>
      <c r="J21" s="3">
        <f t="shared" si="1"/>
        <v>32134</v>
      </c>
      <c r="K21" s="4">
        <v>446</v>
      </c>
      <c r="L21" s="4">
        <v>3531</v>
      </c>
      <c r="M21" s="4">
        <v>384</v>
      </c>
      <c r="N21" s="3">
        <f t="shared" si="2"/>
        <v>4361</v>
      </c>
      <c r="O21" s="15" t="s">
        <v>33</v>
      </c>
      <c r="P21" s="17"/>
    </row>
    <row r="22" spans="1:16" ht="18">
      <c r="A22" s="15" t="s">
        <v>4</v>
      </c>
      <c r="B22" s="17"/>
      <c r="C22" s="3">
        <v>242</v>
      </c>
      <c r="D22" s="3">
        <v>3151</v>
      </c>
      <c r="E22" s="3">
        <v>1147</v>
      </c>
      <c r="F22" s="3">
        <f t="shared" si="0"/>
        <v>4540</v>
      </c>
      <c r="G22" s="3">
        <v>674</v>
      </c>
      <c r="H22" s="3">
        <v>17624</v>
      </c>
      <c r="I22" s="4">
        <v>4813</v>
      </c>
      <c r="J22" s="3">
        <f t="shared" si="1"/>
        <v>23111</v>
      </c>
      <c r="K22" s="4">
        <v>287</v>
      </c>
      <c r="L22" s="4">
        <v>4099</v>
      </c>
      <c r="M22" s="4">
        <v>337</v>
      </c>
      <c r="N22" s="3">
        <f t="shared" si="2"/>
        <v>4723</v>
      </c>
      <c r="O22" s="15" t="s">
        <v>34</v>
      </c>
      <c r="P22" s="17"/>
    </row>
    <row r="23" spans="1:16" ht="18">
      <c r="A23" s="16" t="s">
        <v>5</v>
      </c>
      <c r="B23" s="16"/>
      <c r="C23" s="5">
        <f aca="true" t="shared" si="6" ref="C23:N23">SUM(C21:C22)</f>
        <v>880</v>
      </c>
      <c r="D23" s="5">
        <f t="shared" si="6"/>
        <v>8939</v>
      </c>
      <c r="E23" s="5">
        <f t="shared" si="6"/>
        <v>2101</v>
      </c>
      <c r="F23" s="5">
        <f t="shared" si="6"/>
        <v>11920</v>
      </c>
      <c r="G23" s="5">
        <f t="shared" si="6"/>
        <v>1913</v>
      </c>
      <c r="H23" s="5">
        <f t="shared" si="6"/>
        <v>43981</v>
      </c>
      <c r="I23" s="5">
        <f t="shared" si="6"/>
        <v>9351</v>
      </c>
      <c r="J23" s="5">
        <f t="shared" si="6"/>
        <v>55245</v>
      </c>
      <c r="K23" s="5">
        <f t="shared" si="6"/>
        <v>733</v>
      </c>
      <c r="L23" s="5">
        <f t="shared" si="6"/>
        <v>7630</v>
      </c>
      <c r="M23" s="5">
        <f t="shared" si="6"/>
        <v>721</v>
      </c>
      <c r="N23" s="5">
        <f t="shared" si="6"/>
        <v>9084</v>
      </c>
      <c r="O23" s="16" t="s">
        <v>1</v>
      </c>
      <c r="P23" s="16"/>
    </row>
    <row r="24" spans="1:16" s="14" customFormat="1" ht="15.75" customHeight="1">
      <c r="A24" s="42" t="s">
        <v>78</v>
      </c>
      <c r="B24" s="43"/>
      <c r="C24" s="43"/>
      <c r="D24" s="43"/>
      <c r="E24" s="44"/>
      <c r="F24" s="44"/>
      <c r="G24" s="44"/>
      <c r="H24" s="44"/>
      <c r="I24" s="44"/>
      <c r="J24" s="44"/>
      <c r="K24" s="42" t="s">
        <v>10</v>
      </c>
      <c r="L24" s="43"/>
      <c r="M24" s="43"/>
      <c r="N24" s="43"/>
      <c r="O24" s="43"/>
      <c r="P24" s="43"/>
    </row>
    <row r="25" spans="1:16" ht="18">
      <c r="A25" s="15" t="s">
        <v>2</v>
      </c>
      <c r="B25" s="17"/>
      <c r="C25" s="3">
        <v>366</v>
      </c>
      <c r="D25" s="3">
        <v>16007</v>
      </c>
      <c r="E25" s="3">
        <v>1407</v>
      </c>
      <c r="F25" s="3">
        <f t="shared" si="0"/>
        <v>17780</v>
      </c>
      <c r="G25" s="3">
        <v>803</v>
      </c>
      <c r="H25" s="3">
        <v>89122</v>
      </c>
      <c r="I25" s="4">
        <v>3401</v>
      </c>
      <c r="J25" s="3">
        <f t="shared" si="1"/>
        <v>93326</v>
      </c>
      <c r="K25" s="4">
        <v>137</v>
      </c>
      <c r="L25" s="4">
        <v>14012</v>
      </c>
      <c r="M25" s="4">
        <v>1049</v>
      </c>
      <c r="N25" s="3">
        <f t="shared" si="2"/>
        <v>15198</v>
      </c>
      <c r="O25" s="15" t="s">
        <v>33</v>
      </c>
      <c r="P25" s="17"/>
    </row>
    <row r="26" spans="1:16" ht="18">
      <c r="A26" s="15" t="s">
        <v>4</v>
      </c>
      <c r="B26" s="17"/>
      <c r="C26" s="3">
        <v>36</v>
      </c>
      <c r="D26" s="3">
        <v>12413</v>
      </c>
      <c r="E26" s="3">
        <v>1111</v>
      </c>
      <c r="F26" s="3">
        <f t="shared" si="0"/>
        <v>13560</v>
      </c>
      <c r="G26" s="3">
        <v>129</v>
      </c>
      <c r="H26" s="3">
        <v>70886</v>
      </c>
      <c r="I26" s="4">
        <v>3286</v>
      </c>
      <c r="J26" s="3">
        <f t="shared" si="1"/>
        <v>74301</v>
      </c>
      <c r="K26" s="4">
        <v>0</v>
      </c>
      <c r="L26" s="4">
        <v>8705</v>
      </c>
      <c r="M26" s="4">
        <v>771</v>
      </c>
      <c r="N26" s="3">
        <f t="shared" si="2"/>
        <v>9476</v>
      </c>
      <c r="O26" s="15" t="s">
        <v>34</v>
      </c>
      <c r="P26" s="17"/>
    </row>
    <row r="27" spans="1:16" ht="18">
      <c r="A27" s="16" t="s">
        <v>5</v>
      </c>
      <c r="B27" s="16"/>
      <c r="C27" s="5">
        <f aca="true" t="shared" si="7" ref="C27:N27">SUM(C25:C26)</f>
        <v>402</v>
      </c>
      <c r="D27" s="5">
        <f t="shared" si="7"/>
        <v>28420</v>
      </c>
      <c r="E27" s="5">
        <f t="shared" si="7"/>
        <v>2518</v>
      </c>
      <c r="F27" s="5">
        <f t="shared" si="7"/>
        <v>31340</v>
      </c>
      <c r="G27" s="5">
        <f t="shared" si="7"/>
        <v>932</v>
      </c>
      <c r="H27" s="5">
        <f t="shared" si="7"/>
        <v>160008</v>
      </c>
      <c r="I27" s="5">
        <f t="shared" si="7"/>
        <v>6687</v>
      </c>
      <c r="J27" s="5">
        <f t="shared" si="7"/>
        <v>167627</v>
      </c>
      <c r="K27" s="5">
        <f t="shared" si="7"/>
        <v>137</v>
      </c>
      <c r="L27" s="5">
        <f t="shared" si="7"/>
        <v>22717</v>
      </c>
      <c r="M27" s="5">
        <f t="shared" si="7"/>
        <v>1820</v>
      </c>
      <c r="N27" s="5">
        <f t="shared" si="7"/>
        <v>24674</v>
      </c>
      <c r="O27" s="16" t="s">
        <v>1</v>
      </c>
      <c r="P27" s="16"/>
    </row>
    <row r="28" spans="1:16" s="14" customFormat="1" ht="15" customHeight="1">
      <c r="A28" s="45" t="s">
        <v>54</v>
      </c>
      <c r="B28" s="45"/>
      <c r="C28" s="45"/>
      <c r="D28" s="45"/>
      <c r="E28" s="45"/>
      <c r="F28" s="45"/>
      <c r="G28" s="45"/>
      <c r="H28" s="45"/>
      <c r="I28" s="46"/>
      <c r="J28" s="47" t="s">
        <v>11</v>
      </c>
      <c r="K28" s="47"/>
      <c r="L28" s="47"/>
      <c r="M28" s="47"/>
      <c r="N28" s="47"/>
      <c r="O28" s="47"/>
      <c r="P28" s="47"/>
    </row>
    <row r="29" spans="1:16" ht="18">
      <c r="A29" s="15" t="s">
        <v>2</v>
      </c>
      <c r="B29" s="17"/>
      <c r="C29" s="3">
        <v>415</v>
      </c>
      <c r="D29" s="3">
        <v>2546</v>
      </c>
      <c r="E29" s="3">
        <v>609</v>
      </c>
      <c r="F29" s="3">
        <f t="shared" si="0"/>
        <v>3570</v>
      </c>
      <c r="G29" s="3">
        <v>580</v>
      </c>
      <c r="H29" s="3">
        <v>7444</v>
      </c>
      <c r="I29" s="4">
        <v>1508</v>
      </c>
      <c r="J29" s="3">
        <f t="shared" si="1"/>
        <v>9532</v>
      </c>
      <c r="K29" s="4">
        <v>87</v>
      </c>
      <c r="L29" s="4">
        <v>1163</v>
      </c>
      <c r="M29" s="4">
        <v>137</v>
      </c>
      <c r="N29" s="3">
        <f t="shared" si="2"/>
        <v>1387</v>
      </c>
      <c r="O29" s="15" t="s">
        <v>33</v>
      </c>
      <c r="P29" s="17"/>
    </row>
    <row r="30" spans="1:16" ht="18">
      <c r="A30" s="15" t="s">
        <v>4</v>
      </c>
      <c r="B30" s="17"/>
      <c r="C30" s="3">
        <v>0</v>
      </c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4">
        <v>0</v>
      </c>
      <c r="J30" s="3">
        <f t="shared" si="1"/>
        <v>0</v>
      </c>
      <c r="K30" s="4">
        <v>0</v>
      </c>
      <c r="L30" s="4">
        <v>0</v>
      </c>
      <c r="M30" s="4">
        <v>0</v>
      </c>
      <c r="N30" s="3">
        <f t="shared" si="2"/>
        <v>0</v>
      </c>
      <c r="O30" s="15" t="s">
        <v>34</v>
      </c>
      <c r="P30" s="17"/>
    </row>
    <row r="31" spans="1:16" ht="18">
      <c r="A31" s="16" t="s">
        <v>5</v>
      </c>
      <c r="B31" s="16"/>
      <c r="C31" s="5">
        <f aca="true" t="shared" si="8" ref="C31:N31">SUM(C29:C30)</f>
        <v>415</v>
      </c>
      <c r="D31" s="5">
        <f t="shared" si="8"/>
        <v>2546</v>
      </c>
      <c r="E31" s="5">
        <f t="shared" si="8"/>
        <v>609</v>
      </c>
      <c r="F31" s="5">
        <f t="shared" si="8"/>
        <v>3570</v>
      </c>
      <c r="G31" s="5">
        <f t="shared" si="8"/>
        <v>580</v>
      </c>
      <c r="H31" s="5">
        <f t="shared" si="8"/>
        <v>7444</v>
      </c>
      <c r="I31" s="5">
        <f t="shared" si="8"/>
        <v>1508</v>
      </c>
      <c r="J31" s="5">
        <f t="shared" si="8"/>
        <v>9532</v>
      </c>
      <c r="K31" s="5">
        <f t="shared" si="8"/>
        <v>87</v>
      </c>
      <c r="L31" s="5">
        <f t="shared" si="8"/>
        <v>1163</v>
      </c>
      <c r="M31" s="5">
        <f t="shared" si="8"/>
        <v>137</v>
      </c>
      <c r="N31" s="5">
        <f t="shared" si="8"/>
        <v>1387</v>
      </c>
      <c r="O31" s="16" t="s">
        <v>1</v>
      </c>
      <c r="P31" s="16"/>
    </row>
    <row r="32" spans="1:16" s="14" customFormat="1" ht="19.5">
      <c r="A32" s="42" t="s">
        <v>12</v>
      </c>
      <c r="B32" s="43"/>
      <c r="C32" s="43"/>
      <c r="D32" s="43"/>
      <c r="E32" s="47" t="s">
        <v>13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8">
      <c r="A33" s="15" t="s">
        <v>2</v>
      </c>
      <c r="B33" s="17"/>
      <c r="C33" s="3">
        <v>149</v>
      </c>
      <c r="D33" s="3">
        <v>9178</v>
      </c>
      <c r="E33" s="3">
        <v>151</v>
      </c>
      <c r="F33" s="3">
        <f t="shared" si="0"/>
        <v>9478</v>
      </c>
      <c r="G33" s="3">
        <v>423</v>
      </c>
      <c r="H33" s="3">
        <v>109658</v>
      </c>
      <c r="I33" s="4">
        <v>849</v>
      </c>
      <c r="J33" s="3">
        <f t="shared" si="1"/>
        <v>110930</v>
      </c>
      <c r="K33" s="4">
        <v>63</v>
      </c>
      <c r="L33" s="4">
        <v>3209</v>
      </c>
      <c r="M33" s="4">
        <v>10</v>
      </c>
      <c r="N33" s="3">
        <f t="shared" si="2"/>
        <v>3282</v>
      </c>
      <c r="O33" s="15" t="s">
        <v>33</v>
      </c>
      <c r="P33" s="17"/>
    </row>
    <row r="34" spans="1:16" ht="18">
      <c r="A34" s="15" t="s">
        <v>4</v>
      </c>
      <c r="B34" s="17"/>
      <c r="C34" s="3">
        <v>476</v>
      </c>
      <c r="D34" s="3">
        <v>11304</v>
      </c>
      <c r="E34" s="3">
        <v>297</v>
      </c>
      <c r="F34" s="3">
        <f t="shared" si="0"/>
        <v>12077</v>
      </c>
      <c r="G34" s="3">
        <v>1465</v>
      </c>
      <c r="H34" s="3">
        <v>73293</v>
      </c>
      <c r="I34" s="4">
        <v>1133</v>
      </c>
      <c r="J34" s="3">
        <f t="shared" si="1"/>
        <v>75891</v>
      </c>
      <c r="K34" s="4">
        <v>162</v>
      </c>
      <c r="L34" s="4">
        <v>3673</v>
      </c>
      <c r="M34" s="4">
        <v>8</v>
      </c>
      <c r="N34" s="3">
        <f t="shared" si="2"/>
        <v>3843</v>
      </c>
      <c r="O34" s="15" t="s">
        <v>34</v>
      </c>
      <c r="P34" s="17"/>
    </row>
    <row r="35" spans="1:16" ht="18">
      <c r="A35" s="16" t="s">
        <v>5</v>
      </c>
      <c r="B35" s="16"/>
      <c r="C35" s="5">
        <f aca="true" t="shared" si="9" ref="C35:N35">SUM(C33:C34)</f>
        <v>625</v>
      </c>
      <c r="D35" s="5">
        <f t="shared" si="9"/>
        <v>20482</v>
      </c>
      <c r="E35" s="5">
        <f t="shared" si="9"/>
        <v>448</v>
      </c>
      <c r="F35" s="5">
        <f t="shared" si="9"/>
        <v>21555</v>
      </c>
      <c r="G35" s="5">
        <f t="shared" si="9"/>
        <v>1888</v>
      </c>
      <c r="H35" s="5">
        <f t="shared" si="9"/>
        <v>182951</v>
      </c>
      <c r="I35" s="5">
        <f t="shared" si="9"/>
        <v>1982</v>
      </c>
      <c r="J35" s="5">
        <f t="shared" si="9"/>
        <v>186821</v>
      </c>
      <c r="K35" s="5">
        <f t="shared" si="9"/>
        <v>225</v>
      </c>
      <c r="L35" s="5">
        <f t="shared" si="9"/>
        <v>6882</v>
      </c>
      <c r="M35" s="5">
        <f t="shared" si="9"/>
        <v>18</v>
      </c>
      <c r="N35" s="5">
        <f t="shared" si="9"/>
        <v>7125</v>
      </c>
      <c r="O35" s="16" t="s">
        <v>1</v>
      </c>
      <c r="P35" s="16"/>
    </row>
    <row r="36" spans="1:16" s="14" customFormat="1" ht="19.5">
      <c r="A36" s="42" t="s">
        <v>55</v>
      </c>
      <c r="B36" s="43"/>
      <c r="C36" s="43"/>
      <c r="D36" s="43"/>
      <c r="E36" s="47" t="s">
        <v>14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8">
      <c r="A37" s="15" t="s">
        <v>2</v>
      </c>
      <c r="B37" s="17"/>
      <c r="C37" s="3">
        <v>1374</v>
      </c>
      <c r="D37" s="3">
        <v>5157</v>
      </c>
      <c r="E37" s="3">
        <v>787</v>
      </c>
      <c r="F37" s="3">
        <f t="shared" si="0"/>
        <v>7318</v>
      </c>
      <c r="G37" s="3">
        <v>2499</v>
      </c>
      <c r="H37" s="3">
        <v>19845</v>
      </c>
      <c r="I37" s="4">
        <v>1580</v>
      </c>
      <c r="J37" s="3">
        <f t="shared" si="1"/>
        <v>23924</v>
      </c>
      <c r="K37" s="4">
        <v>233</v>
      </c>
      <c r="L37" s="4">
        <v>1796</v>
      </c>
      <c r="M37" s="4">
        <v>626</v>
      </c>
      <c r="N37" s="3">
        <f t="shared" si="2"/>
        <v>2655</v>
      </c>
      <c r="O37" s="15" t="s">
        <v>33</v>
      </c>
      <c r="P37" s="17"/>
    </row>
    <row r="38" spans="1:16" ht="18">
      <c r="A38" s="15" t="s">
        <v>4</v>
      </c>
      <c r="B38" s="17"/>
      <c r="C38" s="3">
        <v>926</v>
      </c>
      <c r="D38" s="3">
        <v>7062</v>
      </c>
      <c r="E38" s="3">
        <v>759</v>
      </c>
      <c r="F38" s="3">
        <f t="shared" si="0"/>
        <v>8747</v>
      </c>
      <c r="G38" s="3">
        <v>3014</v>
      </c>
      <c r="H38" s="3">
        <v>30077</v>
      </c>
      <c r="I38" s="4">
        <v>1491</v>
      </c>
      <c r="J38" s="3">
        <f t="shared" si="1"/>
        <v>34582</v>
      </c>
      <c r="K38" s="4">
        <v>370</v>
      </c>
      <c r="L38" s="4">
        <v>6871</v>
      </c>
      <c r="M38" s="4">
        <v>476</v>
      </c>
      <c r="N38" s="3">
        <f t="shared" si="2"/>
        <v>7717</v>
      </c>
      <c r="O38" s="15" t="s">
        <v>34</v>
      </c>
      <c r="P38" s="17"/>
    </row>
    <row r="39" spans="1:16" ht="18">
      <c r="A39" s="16" t="s">
        <v>5</v>
      </c>
      <c r="B39" s="16"/>
      <c r="C39" s="5">
        <f aca="true" t="shared" si="10" ref="C39:N39">SUM(C37:C38)</f>
        <v>2300</v>
      </c>
      <c r="D39" s="5">
        <f t="shared" si="10"/>
        <v>12219</v>
      </c>
      <c r="E39" s="5">
        <f t="shared" si="10"/>
        <v>1546</v>
      </c>
      <c r="F39" s="5">
        <f t="shared" si="10"/>
        <v>16065</v>
      </c>
      <c r="G39" s="5">
        <f t="shared" si="10"/>
        <v>5513</v>
      </c>
      <c r="H39" s="5">
        <f t="shared" si="10"/>
        <v>49922</v>
      </c>
      <c r="I39" s="5">
        <f t="shared" si="10"/>
        <v>3071</v>
      </c>
      <c r="J39" s="5">
        <f t="shared" si="10"/>
        <v>58506</v>
      </c>
      <c r="K39" s="5">
        <f t="shared" si="10"/>
        <v>603</v>
      </c>
      <c r="L39" s="5">
        <f t="shared" si="10"/>
        <v>8667</v>
      </c>
      <c r="M39" s="5">
        <f t="shared" si="10"/>
        <v>1102</v>
      </c>
      <c r="N39" s="5">
        <f t="shared" si="10"/>
        <v>10372</v>
      </c>
      <c r="O39" s="16" t="s">
        <v>1</v>
      </c>
      <c r="P39" s="16"/>
    </row>
    <row r="40" spans="1:16" s="14" customFormat="1" ht="19.5">
      <c r="A40" s="42" t="s">
        <v>56</v>
      </c>
      <c r="B40" s="43"/>
      <c r="C40" s="43"/>
      <c r="D40" s="43"/>
      <c r="E40" s="42" t="s">
        <v>25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8">
      <c r="A41" s="15" t="s">
        <v>2</v>
      </c>
      <c r="B41" s="17"/>
      <c r="C41" s="3">
        <v>326</v>
      </c>
      <c r="D41" s="3">
        <v>5921</v>
      </c>
      <c r="E41" s="3">
        <v>595</v>
      </c>
      <c r="F41" s="3">
        <f t="shared" si="0"/>
        <v>6842</v>
      </c>
      <c r="G41" s="3">
        <v>853</v>
      </c>
      <c r="H41" s="3">
        <v>24099</v>
      </c>
      <c r="I41" s="4">
        <v>1221</v>
      </c>
      <c r="J41" s="3">
        <f t="shared" si="1"/>
        <v>26173</v>
      </c>
      <c r="K41" s="4">
        <v>84</v>
      </c>
      <c r="L41" s="4">
        <v>2473</v>
      </c>
      <c r="M41" s="4">
        <v>884</v>
      </c>
      <c r="N41" s="3">
        <f t="shared" si="2"/>
        <v>3441</v>
      </c>
      <c r="O41" s="15" t="s">
        <v>33</v>
      </c>
      <c r="P41" s="17"/>
    </row>
    <row r="42" spans="1:16" ht="18">
      <c r="A42" s="15" t="s">
        <v>4</v>
      </c>
      <c r="B42" s="17"/>
      <c r="C42" s="3">
        <v>0</v>
      </c>
      <c r="D42" s="3">
        <v>9799</v>
      </c>
      <c r="E42" s="3">
        <v>1115</v>
      </c>
      <c r="F42" s="3">
        <f t="shared" si="0"/>
        <v>10914</v>
      </c>
      <c r="G42" s="3">
        <v>224</v>
      </c>
      <c r="H42" s="3">
        <v>38952</v>
      </c>
      <c r="I42" s="4">
        <v>2225</v>
      </c>
      <c r="J42" s="3">
        <f t="shared" si="1"/>
        <v>41401</v>
      </c>
      <c r="K42" s="4">
        <v>42</v>
      </c>
      <c r="L42" s="4">
        <v>4707</v>
      </c>
      <c r="M42" s="4">
        <v>1085</v>
      </c>
      <c r="N42" s="3">
        <f t="shared" si="2"/>
        <v>5834</v>
      </c>
      <c r="O42" s="15" t="s">
        <v>34</v>
      </c>
      <c r="P42" s="17"/>
    </row>
    <row r="43" spans="1:16" ht="18">
      <c r="A43" s="16" t="s">
        <v>5</v>
      </c>
      <c r="B43" s="16"/>
      <c r="C43" s="5">
        <f aca="true" t="shared" si="11" ref="C43:N43">SUM(C41:C42)</f>
        <v>326</v>
      </c>
      <c r="D43" s="5">
        <f t="shared" si="11"/>
        <v>15720</v>
      </c>
      <c r="E43" s="5">
        <f t="shared" si="11"/>
        <v>1710</v>
      </c>
      <c r="F43" s="5">
        <f t="shared" si="11"/>
        <v>17756</v>
      </c>
      <c r="G43" s="5">
        <f t="shared" si="11"/>
        <v>1077</v>
      </c>
      <c r="H43" s="5">
        <f t="shared" si="11"/>
        <v>63051</v>
      </c>
      <c r="I43" s="5">
        <f t="shared" si="11"/>
        <v>3446</v>
      </c>
      <c r="J43" s="5">
        <f t="shared" si="11"/>
        <v>67574</v>
      </c>
      <c r="K43" s="5">
        <f t="shared" si="11"/>
        <v>126</v>
      </c>
      <c r="L43" s="5">
        <f t="shared" si="11"/>
        <v>7180</v>
      </c>
      <c r="M43" s="5">
        <f t="shared" si="11"/>
        <v>1969</v>
      </c>
      <c r="N43" s="5">
        <f t="shared" si="11"/>
        <v>9275</v>
      </c>
      <c r="O43" s="16" t="s">
        <v>1</v>
      </c>
      <c r="P43" s="16"/>
    </row>
    <row r="44" spans="1:16" s="14" customFormat="1" ht="19.5">
      <c r="A44" s="42" t="s">
        <v>57</v>
      </c>
      <c r="B44" s="43"/>
      <c r="C44" s="43"/>
      <c r="D44" s="43"/>
      <c r="E44" s="42" t="s">
        <v>79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8">
      <c r="A45" s="15" t="s">
        <v>2</v>
      </c>
      <c r="B45" s="17"/>
      <c r="C45" s="3">
        <v>919</v>
      </c>
      <c r="D45" s="3">
        <v>7289</v>
      </c>
      <c r="E45" s="3">
        <v>1011</v>
      </c>
      <c r="F45" s="3">
        <f t="shared" si="0"/>
        <v>9219</v>
      </c>
      <c r="G45" s="3">
        <v>2053</v>
      </c>
      <c r="H45" s="3">
        <v>22605</v>
      </c>
      <c r="I45" s="4">
        <v>1472</v>
      </c>
      <c r="J45" s="3">
        <f t="shared" si="1"/>
        <v>26130</v>
      </c>
      <c r="K45" s="4">
        <v>409</v>
      </c>
      <c r="L45" s="4">
        <v>2554</v>
      </c>
      <c r="M45" s="4">
        <v>137</v>
      </c>
      <c r="N45" s="3">
        <f t="shared" si="2"/>
        <v>3100</v>
      </c>
      <c r="O45" s="15" t="s">
        <v>33</v>
      </c>
      <c r="P45" s="17"/>
    </row>
    <row r="46" spans="1:16" ht="18">
      <c r="A46" s="15" t="s">
        <v>4</v>
      </c>
      <c r="B46" s="17"/>
      <c r="C46" s="3">
        <v>1380</v>
      </c>
      <c r="D46" s="3">
        <v>9328</v>
      </c>
      <c r="E46" s="3">
        <v>1441</v>
      </c>
      <c r="F46" s="3">
        <f t="shared" si="0"/>
        <v>12149</v>
      </c>
      <c r="G46" s="3">
        <v>3306</v>
      </c>
      <c r="H46" s="3">
        <v>33755</v>
      </c>
      <c r="I46" s="4">
        <v>2492</v>
      </c>
      <c r="J46" s="3">
        <f t="shared" si="1"/>
        <v>39553</v>
      </c>
      <c r="K46" s="4">
        <v>1133</v>
      </c>
      <c r="L46" s="4">
        <v>4637</v>
      </c>
      <c r="M46" s="4">
        <v>282</v>
      </c>
      <c r="N46" s="3">
        <f t="shared" si="2"/>
        <v>6052</v>
      </c>
      <c r="O46" s="15" t="s">
        <v>34</v>
      </c>
      <c r="P46" s="17"/>
    </row>
    <row r="47" spans="1:16" ht="18">
      <c r="A47" s="16" t="s">
        <v>5</v>
      </c>
      <c r="B47" s="16"/>
      <c r="C47" s="5">
        <f aca="true" t="shared" si="12" ref="C47:N47">SUM(C45:C46)</f>
        <v>2299</v>
      </c>
      <c r="D47" s="5">
        <f t="shared" si="12"/>
        <v>16617</v>
      </c>
      <c r="E47" s="5">
        <f t="shared" si="12"/>
        <v>2452</v>
      </c>
      <c r="F47" s="5">
        <f t="shared" si="12"/>
        <v>21368</v>
      </c>
      <c r="G47" s="5">
        <f t="shared" si="12"/>
        <v>5359</v>
      </c>
      <c r="H47" s="5">
        <f t="shared" si="12"/>
        <v>56360</v>
      </c>
      <c r="I47" s="5">
        <f t="shared" si="12"/>
        <v>3964</v>
      </c>
      <c r="J47" s="5">
        <f t="shared" si="12"/>
        <v>65683</v>
      </c>
      <c r="K47" s="5">
        <f t="shared" si="12"/>
        <v>1542</v>
      </c>
      <c r="L47" s="5">
        <f t="shared" si="12"/>
        <v>7191</v>
      </c>
      <c r="M47" s="5">
        <f t="shared" si="12"/>
        <v>419</v>
      </c>
      <c r="N47" s="5">
        <f t="shared" si="12"/>
        <v>9152</v>
      </c>
      <c r="O47" s="16" t="s">
        <v>1</v>
      </c>
      <c r="P47" s="16"/>
    </row>
    <row r="48" spans="1:16" s="14" customFormat="1" ht="19.5">
      <c r="A48" s="42" t="s">
        <v>58</v>
      </c>
      <c r="B48" s="43"/>
      <c r="C48" s="43"/>
      <c r="D48" s="43"/>
      <c r="E48" s="42" t="s">
        <v>26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8">
      <c r="A49" s="15" t="s">
        <v>2</v>
      </c>
      <c r="B49" s="17"/>
      <c r="C49" s="3">
        <v>52</v>
      </c>
      <c r="D49" s="3">
        <v>7842</v>
      </c>
      <c r="E49" s="3">
        <v>441</v>
      </c>
      <c r="F49" s="3">
        <f t="shared" si="0"/>
        <v>8335</v>
      </c>
      <c r="G49" s="3">
        <v>73</v>
      </c>
      <c r="H49" s="3">
        <v>23012</v>
      </c>
      <c r="I49" s="4">
        <v>757</v>
      </c>
      <c r="J49" s="3">
        <f t="shared" si="1"/>
        <v>23842</v>
      </c>
      <c r="K49" s="4">
        <v>31</v>
      </c>
      <c r="L49" s="4">
        <v>2794</v>
      </c>
      <c r="M49" s="4">
        <v>288</v>
      </c>
      <c r="N49" s="3">
        <f t="shared" si="2"/>
        <v>3113</v>
      </c>
      <c r="O49" s="15" t="s">
        <v>33</v>
      </c>
      <c r="P49" s="17"/>
    </row>
    <row r="50" spans="1:16" ht="18">
      <c r="A50" s="15" t="s">
        <v>4</v>
      </c>
      <c r="B50" s="17"/>
      <c r="C50" s="3">
        <v>87</v>
      </c>
      <c r="D50" s="3">
        <v>8616</v>
      </c>
      <c r="E50" s="3">
        <v>1484</v>
      </c>
      <c r="F50" s="3">
        <f t="shared" si="0"/>
        <v>10187</v>
      </c>
      <c r="G50" s="3">
        <v>115</v>
      </c>
      <c r="H50" s="3">
        <v>31199</v>
      </c>
      <c r="I50" s="4">
        <v>2501</v>
      </c>
      <c r="J50" s="3">
        <f t="shared" si="1"/>
        <v>33815</v>
      </c>
      <c r="K50" s="4">
        <v>113</v>
      </c>
      <c r="L50" s="4">
        <v>3892</v>
      </c>
      <c r="M50" s="4">
        <v>1102</v>
      </c>
      <c r="N50" s="3">
        <f t="shared" si="2"/>
        <v>5107</v>
      </c>
      <c r="O50" s="15" t="s">
        <v>34</v>
      </c>
      <c r="P50" s="17"/>
    </row>
    <row r="51" spans="1:16" ht="18">
      <c r="A51" s="16" t="s">
        <v>5</v>
      </c>
      <c r="B51" s="16"/>
      <c r="C51" s="5">
        <f aca="true" t="shared" si="13" ref="C51:N51">SUM(C49:C50)</f>
        <v>139</v>
      </c>
      <c r="D51" s="5">
        <f t="shared" si="13"/>
        <v>16458</v>
      </c>
      <c r="E51" s="5">
        <f t="shared" si="13"/>
        <v>1925</v>
      </c>
      <c r="F51" s="5">
        <f t="shared" si="13"/>
        <v>18522</v>
      </c>
      <c r="G51" s="5">
        <f t="shared" si="13"/>
        <v>188</v>
      </c>
      <c r="H51" s="5">
        <f t="shared" si="13"/>
        <v>54211</v>
      </c>
      <c r="I51" s="5">
        <f t="shared" si="13"/>
        <v>3258</v>
      </c>
      <c r="J51" s="5">
        <f t="shared" si="13"/>
        <v>57657</v>
      </c>
      <c r="K51" s="5">
        <f t="shared" si="13"/>
        <v>144</v>
      </c>
      <c r="L51" s="5">
        <f t="shared" si="13"/>
        <v>6686</v>
      </c>
      <c r="M51" s="5">
        <f t="shared" si="13"/>
        <v>1390</v>
      </c>
      <c r="N51" s="5">
        <f t="shared" si="13"/>
        <v>8220</v>
      </c>
      <c r="O51" s="16" t="s">
        <v>1</v>
      </c>
      <c r="P51" s="16"/>
    </row>
    <row r="52" spans="1:16" s="14" customFormat="1" ht="19.5">
      <c r="A52" s="45" t="s">
        <v>59</v>
      </c>
      <c r="B52" s="45"/>
      <c r="C52" s="45"/>
      <c r="D52" s="45"/>
      <c r="E52" s="45"/>
      <c r="F52" s="45"/>
      <c r="G52" s="45"/>
      <c r="H52" s="42" t="s">
        <v>32</v>
      </c>
      <c r="I52" s="48"/>
      <c r="J52" s="48"/>
      <c r="K52" s="48"/>
      <c r="L52" s="48"/>
      <c r="M52" s="48"/>
      <c r="N52" s="48"/>
      <c r="O52" s="48"/>
      <c r="P52" s="48"/>
    </row>
    <row r="53" spans="1:16" ht="18">
      <c r="A53" s="15" t="s">
        <v>2</v>
      </c>
      <c r="B53" s="17"/>
      <c r="C53" s="3">
        <v>0</v>
      </c>
      <c r="D53" s="3">
        <v>673</v>
      </c>
      <c r="E53" s="3">
        <v>502</v>
      </c>
      <c r="F53" s="3">
        <f t="shared" si="0"/>
        <v>1175</v>
      </c>
      <c r="G53" s="3">
        <v>0</v>
      </c>
      <c r="H53" s="3">
        <v>1875</v>
      </c>
      <c r="I53" s="4">
        <v>799</v>
      </c>
      <c r="J53" s="3">
        <f t="shared" si="1"/>
        <v>2674</v>
      </c>
      <c r="K53" s="4">
        <v>0</v>
      </c>
      <c r="L53" s="4">
        <v>161</v>
      </c>
      <c r="M53" s="4">
        <v>63</v>
      </c>
      <c r="N53" s="3">
        <f t="shared" si="2"/>
        <v>224</v>
      </c>
      <c r="O53" s="15" t="s">
        <v>33</v>
      </c>
      <c r="P53" s="17"/>
    </row>
    <row r="54" spans="1:16" ht="18">
      <c r="A54" s="15" t="s">
        <v>4</v>
      </c>
      <c r="B54" s="17"/>
      <c r="C54" s="3">
        <v>0</v>
      </c>
      <c r="D54" s="3">
        <v>714</v>
      </c>
      <c r="E54" s="3">
        <v>321</v>
      </c>
      <c r="F54" s="3">
        <f t="shared" si="0"/>
        <v>1035</v>
      </c>
      <c r="G54" s="3">
        <v>0</v>
      </c>
      <c r="H54" s="3">
        <v>2210</v>
      </c>
      <c r="I54" s="4">
        <v>525</v>
      </c>
      <c r="J54" s="3">
        <f t="shared" si="1"/>
        <v>2735</v>
      </c>
      <c r="K54" s="4">
        <v>0</v>
      </c>
      <c r="L54" s="4">
        <v>219</v>
      </c>
      <c r="M54" s="4">
        <v>33</v>
      </c>
      <c r="N54" s="3">
        <f t="shared" si="2"/>
        <v>252</v>
      </c>
      <c r="O54" s="15" t="s">
        <v>34</v>
      </c>
      <c r="P54" s="17"/>
    </row>
    <row r="55" spans="1:16" ht="18">
      <c r="A55" s="16" t="s">
        <v>5</v>
      </c>
      <c r="B55" s="16"/>
      <c r="C55" s="5">
        <f aca="true" t="shared" si="14" ref="C55:N55">SUM(C53:C54)</f>
        <v>0</v>
      </c>
      <c r="D55" s="5">
        <f t="shared" si="14"/>
        <v>1387</v>
      </c>
      <c r="E55" s="5">
        <f t="shared" si="14"/>
        <v>823</v>
      </c>
      <c r="F55" s="5">
        <f t="shared" si="14"/>
        <v>2210</v>
      </c>
      <c r="G55" s="5">
        <f t="shared" si="14"/>
        <v>0</v>
      </c>
      <c r="H55" s="5">
        <f t="shared" si="14"/>
        <v>4085</v>
      </c>
      <c r="I55" s="5">
        <f t="shared" si="14"/>
        <v>1324</v>
      </c>
      <c r="J55" s="5">
        <f t="shared" si="14"/>
        <v>5409</v>
      </c>
      <c r="K55" s="5">
        <f t="shared" si="14"/>
        <v>0</v>
      </c>
      <c r="L55" s="5">
        <f t="shared" si="14"/>
        <v>380</v>
      </c>
      <c r="M55" s="5">
        <f t="shared" si="14"/>
        <v>96</v>
      </c>
      <c r="N55" s="5">
        <f t="shared" si="14"/>
        <v>476</v>
      </c>
      <c r="O55" s="16" t="s">
        <v>1</v>
      </c>
      <c r="P55" s="16"/>
    </row>
    <row r="56" spans="1:16" s="14" customFormat="1" ht="19.5">
      <c r="A56" s="45" t="s">
        <v>60</v>
      </c>
      <c r="B56" s="45"/>
      <c r="C56" s="45"/>
      <c r="D56" s="45"/>
      <c r="E56" s="45"/>
      <c r="F56" s="45"/>
      <c r="G56" s="45"/>
      <c r="H56" s="42" t="s">
        <v>30</v>
      </c>
      <c r="I56" s="42"/>
      <c r="J56" s="42"/>
      <c r="K56" s="42"/>
      <c r="L56" s="42"/>
      <c r="M56" s="42"/>
      <c r="N56" s="42"/>
      <c r="O56" s="42"/>
      <c r="P56" s="42"/>
    </row>
    <row r="57" spans="1:16" ht="18">
      <c r="A57" s="15" t="s">
        <v>2</v>
      </c>
      <c r="B57" s="17"/>
      <c r="C57" s="6">
        <v>630</v>
      </c>
      <c r="D57" s="6">
        <v>6214</v>
      </c>
      <c r="E57" s="6">
        <v>567</v>
      </c>
      <c r="F57" s="6">
        <f t="shared" si="0"/>
        <v>7411</v>
      </c>
      <c r="G57" s="6">
        <v>1544</v>
      </c>
      <c r="H57" s="6">
        <v>24921</v>
      </c>
      <c r="I57" s="7">
        <v>601</v>
      </c>
      <c r="J57" s="6">
        <f t="shared" si="1"/>
        <v>27066</v>
      </c>
      <c r="K57" s="7">
        <v>572</v>
      </c>
      <c r="L57" s="7">
        <v>2050</v>
      </c>
      <c r="M57" s="7">
        <v>0</v>
      </c>
      <c r="N57" s="6">
        <f t="shared" si="2"/>
        <v>2622</v>
      </c>
      <c r="O57" s="15" t="s">
        <v>33</v>
      </c>
      <c r="P57" s="17"/>
    </row>
    <row r="58" spans="1:16" ht="18">
      <c r="A58" s="15" t="s">
        <v>4</v>
      </c>
      <c r="B58" s="17"/>
      <c r="C58" s="6">
        <v>804</v>
      </c>
      <c r="D58" s="6">
        <v>8257</v>
      </c>
      <c r="E58" s="6">
        <v>771</v>
      </c>
      <c r="F58" s="6">
        <f t="shared" si="0"/>
        <v>9832</v>
      </c>
      <c r="G58" s="6">
        <v>2040</v>
      </c>
      <c r="H58" s="6">
        <v>29864</v>
      </c>
      <c r="I58" s="7">
        <v>929</v>
      </c>
      <c r="J58" s="6">
        <f t="shared" si="1"/>
        <v>32833</v>
      </c>
      <c r="K58" s="7">
        <v>1174</v>
      </c>
      <c r="L58" s="7">
        <v>2911</v>
      </c>
      <c r="M58" s="7">
        <v>0</v>
      </c>
      <c r="N58" s="6">
        <f t="shared" si="2"/>
        <v>4085</v>
      </c>
      <c r="O58" s="15" t="s">
        <v>34</v>
      </c>
      <c r="P58" s="17"/>
    </row>
    <row r="59" spans="1:16" ht="18">
      <c r="A59" s="16" t="s">
        <v>5</v>
      </c>
      <c r="B59" s="16"/>
      <c r="C59" s="8">
        <f>C57+C58</f>
        <v>1434</v>
      </c>
      <c r="D59" s="8">
        <f aca="true" t="shared" si="15" ref="D59:N59">SUM(D57:D58)</f>
        <v>14471</v>
      </c>
      <c r="E59" s="8">
        <f t="shared" si="15"/>
        <v>1338</v>
      </c>
      <c r="F59" s="8">
        <f t="shared" si="15"/>
        <v>17243</v>
      </c>
      <c r="G59" s="8">
        <f t="shared" si="15"/>
        <v>3584</v>
      </c>
      <c r="H59" s="8">
        <f t="shared" si="15"/>
        <v>54785</v>
      </c>
      <c r="I59" s="8">
        <f t="shared" si="15"/>
        <v>1530</v>
      </c>
      <c r="J59" s="8">
        <f t="shared" si="15"/>
        <v>59899</v>
      </c>
      <c r="K59" s="8">
        <f t="shared" si="15"/>
        <v>1746</v>
      </c>
      <c r="L59" s="8">
        <f t="shared" si="15"/>
        <v>4961</v>
      </c>
      <c r="M59" s="8">
        <f t="shared" si="15"/>
        <v>0</v>
      </c>
      <c r="N59" s="8">
        <f t="shared" si="15"/>
        <v>6707</v>
      </c>
      <c r="O59" s="16" t="s">
        <v>1</v>
      </c>
      <c r="P59" s="16"/>
    </row>
    <row r="60" spans="1:16" s="14" customFormat="1" ht="19.5">
      <c r="A60" s="45" t="s">
        <v>90</v>
      </c>
      <c r="B60" s="45"/>
      <c r="C60" s="45"/>
      <c r="D60" s="45"/>
      <c r="E60" s="49"/>
      <c r="F60" s="49"/>
      <c r="G60" s="49"/>
      <c r="H60" s="49"/>
      <c r="I60" s="49"/>
      <c r="J60" s="49"/>
      <c r="K60" s="49"/>
      <c r="L60" s="47" t="s">
        <v>91</v>
      </c>
      <c r="M60" s="47"/>
      <c r="N60" s="47"/>
      <c r="O60" s="47"/>
      <c r="P60" s="47"/>
    </row>
    <row r="61" spans="1:16" ht="18">
      <c r="A61" s="15" t="s">
        <v>2</v>
      </c>
      <c r="B61" s="17"/>
      <c r="C61" s="3">
        <v>6</v>
      </c>
      <c r="D61" s="3">
        <v>2473</v>
      </c>
      <c r="E61" s="3">
        <v>0</v>
      </c>
      <c r="F61" s="3">
        <f t="shared" si="0"/>
        <v>2479</v>
      </c>
      <c r="G61" s="3">
        <v>277</v>
      </c>
      <c r="H61" s="3">
        <v>12798</v>
      </c>
      <c r="I61" s="4">
        <v>92</v>
      </c>
      <c r="J61" s="3">
        <f t="shared" si="1"/>
        <v>13167</v>
      </c>
      <c r="K61" s="4">
        <v>52</v>
      </c>
      <c r="L61" s="4">
        <v>1380</v>
      </c>
      <c r="M61" s="4">
        <v>0</v>
      </c>
      <c r="N61" s="3">
        <f t="shared" si="2"/>
        <v>1432</v>
      </c>
      <c r="O61" s="15" t="s">
        <v>33</v>
      </c>
      <c r="P61" s="17"/>
    </row>
    <row r="62" spans="1:16" ht="18">
      <c r="A62" s="15" t="s">
        <v>4</v>
      </c>
      <c r="B62" s="17"/>
      <c r="C62" s="3">
        <v>0</v>
      </c>
      <c r="D62" s="3">
        <v>4976</v>
      </c>
      <c r="E62" s="3">
        <v>11</v>
      </c>
      <c r="F62" s="3">
        <f t="shared" si="0"/>
        <v>4987</v>
      </c>
      <c r="G62" s="3">
        <v>302</v>
      </c>
      <c r="H62" s="3">
        <v>20610</v>
      </c>
      <c r="I62" s="4">
        <v>207</v>
      </c>
      <c r="J62" s="3">
        <f t="shared" si="1"/>
        <v>21119</v>
      </c>
      <c r="K62" s="4">
        <v>10</v>
      </c>
      <c r="L62" s="4">
        <v>2549</v>
      </c>
      <c r="M62" s="4">
        <v>24</v>
      </c>
      <c r="N62" s="3">
        <f t="shared" si="2"/>
        <v>2583</v>
      </c>
      <c r="O62" s="15" t="s">
        <v>34</v>
      </c>
      <c r="P62" s="17"/>
    </row>
    <row r="63" spans="1:16" ht="18">
      <c r="A63" s="16" t="s">
        <v>5</v>
      </c>
      <c r="B63" s="16"/>
      <c r="C63" s="5">
        <f aca="true" t="shared" si="16" ref="C63:N63">SUM(C61:C62)</f>
        <v>6</v>
      </c>
      <c r="D63" s="5">
        <f t="shared" si="16"/>
        <v>7449</v>
      </c>
      <c r="E63" s="5">
        <f t="shared" si="16"/>
        <v>11</v>
      </c>
      <c r="F63" s="5">
        <f t="shared" si="16"/>
        <v>7466</v>
      </c>
      <c r="G63" s="5">
        <f t="shared" si="16"/>
        <v>579</v>
      </c>
      <c r="H63" s="5">
        <f t="shared" si="16"/>
        <v>33408</v>
      </c>
      <c r="I63" s="5">
        <f t="shared" si="16"/>
        <v>299</v>
      </c>
      <c r="J63" s="5">
        <f t="shared" si="16"/>
        <v>34286</v>
      </c>
      <c r="K63" s="5">
        <f t="shared" si="16"/>
        <v>62</v>
      </c>
      <c r="L63" s="5">
        <f t="shared" si="16"/>
        <v>3929</v>
      </c>
      <c r="M63" s="5">
        <f t="shared" si="16"/>
        <v>24</v>
      </c>
      <c r="N63" s="5">
        <f t="shared" si="16"/>
        <v>4015</v>
      </c>
      <c r="O63" s="16" t="s">
        <v>1</v>
      </c>
      <c r="P63" s="16"/>
    </row>
    <row r="64" spans="1:16" s="14" customFormat="1" ht="19.5">
      <c r="A64" s="45" t="s">
        <v>61</v>
      </c>
      <c r="B64" s="45"/>
      <c r="C64" s="45"/>
      <c r="D64" s="45"/>
      <c r="E64" s="50"/>
      <c r="F64" s="50"/>
      <c r="G64" s="50"/>
      <c r="H64" s="50"/>
      <c r="I64" s="51"/>
      <c r="J64" s="47" t="s">
        <v>31</v>
      </c>
      <c r="K64" s="47"/>
      <c r="L64" s="47"/>
      <c r="M64" s="47"/>
      <c r="N64" s="47"/>
      <c r="O64" s="47"/>
      <c r="P64" s="47"/>
    </row>
    <row r="65" spans="1:16" ht="18">
      <c r="A65" s="15" t="s">
        <v>2</v>
      </c>
      <c r="B65" s="17"/>
      <c r="C65" s="3">
        <v>125</v>
      </c>
      <c r="D65" s="3">
        <v>3007</v>
      </c>
      <c r="E65" s="3">
        <v>13</v>
      </c>
      <c r="F65" s="3">
        <f t="shared" si="0"/>
        <v>3145</v>
      </c>
      <c r="G65" s="3">
        <v>238</v>
      </c>
      <c r="H65" s="3">
        <v>12048</v>
      </c>
      <c r="I65" s="4">
        <v>13</v>
      </c>
      <c r="J65" s="3">
        <f t="shared" si="1"/>
        <v>12299</v>
      </c>
      <c r="K65" s="4">
        <v>11</v>
      </c>
      <c r="L65" s="4">
        <v>959</v>
      </c>
      <c r="M65" s="4">
        <v>0</v>
      </c>
      <c r="N65" s="3">
        <f t="shared" si="2"/>
        <v>970</v>
      </c>
      <c r="O65" s="15" t="s">
        <v>33</v>
      </c>
      <c r="P65" s="17"/>
    </row>
    <row r="66" spans="1:16" ht="18">
      <c r="A66" s="15" t="s">
        <v>4</v>
      </c>
      <c r="B66" s="17"/>
      <c r="C66" s="3">
        <v>135</v>
      </c>
      <c r="D66" s="3">
        <v>3373</v>
      </c>
      <c r="E66" s="3">
        <v>12</v>
      </c>
      <c r="F66" s="3">
        <f t="shared" si="0"/>
        <v>3520</v>
      </c>
      <c r="G66" s="3">
        <v>243</v>
      </c>
      <c r="H66" s="3">
        <v>14737</v>
      </c>
      <c r="I66" s="4">
        <v>12</v>
      </c>
      <c r="J66" s="3">
        <f t="shared" si="1"/>
        <v>14992</v>
      </c>
      <c r="K66" s="4">
        <v>1</v>
      </c>
      <c r="L66" s="4">
        <v>1853</v>
      </c>
      <c r="M66" s="4">
        <v>0</v>
      </c>
      <c r="N66" s="3">
        <f t="shared" si="2"/>
        <v>1854</v>
      </c>
      <c r="O66" s="15" t="s">
        <v>34</v>
      </c>
      <c r="P66" s="17"/>
    </row>
    <row r="67" spans="1:16" ht="18">
      <c r="A67" s="16" t="s">
        <v>5</v>
      </c>
      <c r="B67" s="16"/>
      <c r="C67" s="5">
        <f aca="true" t="shared" si="17" ref="C67:N67">SUM(C65:C66)</f>
        <v>260</v>
      </c>
      <c r="D67" s="5">
        <f t="shared" si="17"/>
        <v>6380</v>
      </c>
      <c r="E67" s="5">
        <f t="shared" si="17"/>
        <v>25</v>
      </c>
      <c r="F67" s="5">
        <f t="shared" si="17"/>
        <v>6665</v>
      </c>
      <c r="G67" s="5">
        <f t="shared" si="17"/>
        <v>481</v>
      </c>
      <c r="H67" s="5">
        <f t="shared" si="17"/>
        <v>26785</v>
      </c>
      <c r="I67" s="5">
        <f t="shared" si="17"/>
        <v>25</v>
      </c>
      <c r="J67" s="5">
        <f t="shared" si="17"/>
        <v>27291</v>
      </c>
      <c r="K67" s="5">
        <f t="shared" si="17"/>
        <v>12</v>
      </c>
      <c r="L67" s="5">
        <f t="shared" si="17"/>
        <v>2812</v>
      </c>
      <c r="M67" s="5">
        <f t="shared" si="17"/>
        <v>0</v>
      </c>
      <c r="N67" s="5">
        <f t="shared" si="17"/>
        <v>2824</v>
      </c>
      <c r="O67" s="16" t="s">
        <v>1</v>
      </c>
      <c r="P67" s="16"/>
    </row>
    <row r="68" spans="1:16" s="14" customFormat="1" ht="19.5">
      <c r="A68" s="45" t="s">
        <v>62</v>
      </c>
      <c r="B68" s="45"/>
      <c r="C68" s="45"/>
      <c r="D68" s="45"/>
      <c r="E68" s="47" t="s">
        <v>35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ht="18">
      <c r="A69" s="15" t="s">
        <v>2</v>
      </c>
      <c r="B69" s="17"/>
      <c r="C69" s="3">
        <v>199</v>
      </c>
      <c r="D69" s="3">
        <v>4228</v>
      </c>
      <c r="E69" s="3">
        <v>710</v>
      </c>
      <c r="F69" s="3">
        <f t="shared" si="0"/>
        <v>5137</v>
      </c>
      <c r="G69" s="3">
        <v>326</v>
      </c>
      <c r="H69" s="3">
        <v>11432</v>
      </c>
      <c r="I69" s="4">
        <v>1019</v>
      </c>
      <c r="J69" s="3">
        <f t="shared" si="1"/>
        <v>12777</v>
      </c>
      <c r="K69" s="4">
        <v>73</v>
      </c>
      <c r="L69" s="4">
        <v>1444</v>
      </c>
      <c r="M69" s="4">
        <v>316</v>
      </c>
      <c r="N69" s="3">
        <f t="shared" si="2"/>
        <v>1833</v>
      </c>
      <c r="O69" s="15" t="s">
        <v>33</v>
      </c>
      <c r="P69" s="17"/>
    </row>
    <row r="70" spans="1:16" ht="18">
      <c r="A70" s="15" t="s">
        <v>4</v>
      </c>
      <c r="B70" s="17"/>
      <c r="C70" s="3">
        <v>173</v>
      </c>
      <c r="D70" s="3">
        <v>4915</v>
      </c>
      <c r="E70" s="3">
        <v>1093</v>
      </c>
      <c r="F70" s="3">
        <f t="shared" si="0"/>
        <v>6181</v>
      </c>
      <c r="G70" s="3">
        <v>514</v>
      </c>
      <c r="H70" s="3">
        <v>18204</v>
      </c>
      <c r="I70" s="4">
        <v>1556</v>
      </c>
      <c r="J70" s="3">
        <f t="shared" si="1"/>
        <v>20274</v>
      </c>
      <c r="K70" s="4">
        <v>148</v>
      </c>
      <c r="L70" s="4">
        <v>2759</v>
      </c>
      <c r="M70" s="4">
        <v>339</v>
      </c>
      <c r="N70" s="3">
        <f t="shared" si="2"/>
        <v>3246</v>
      </c>
      <c r="O70" s="15" t="s">
        <v>34</v>
      </c>
      <c r="P70" s="17"/>
    </row>
    <row r="71" spans="1:16" ht="18">
      <c r="A71" s="16" t="s">
        <v>5</v>
      </c>
      <c r="B71" s="16"/>
      <c r="C71" s="5">
        <f aca="true" t="shared" si="18" ref="C71:N71">SUM(C69:C70)</f>
        <v>372</v>
      </c>
      <c r="D71" s="5">
        <f t="shared" si="18"/>
        <v>9143</v>
      </c>
      <c r="E71" s="5">
        <f t="shared" si="18"/>
        <v>1803</v>
      </c>
      <c r="F71" s="5">
        <f t="shared" si="18"/>
        <v>11318</v>
      </c>
      <c r="G71" s="5">
        <f t="shared" si="18"/>
        <v>840</v>
      </c>
      <c r="H71" s="5">
        <f t="shared" si="18"/>
        <v>29636</v>
      </c>
      <c r="I71" s="5">
        <f t="shared" si="18"/>
        <v>2575</v>
      </c>
      <c r="J71" s="5">
        <f t="shared" si="18"/>
        <v>33051</v>
      </c>
      <c r="K71" s="5">
        <f t="shared" si="18"/>
        <v>221</v>
      </c>
      <c r="L71" s="5">
        <f t="shared" si="18"/>
        <v>4203</v>
      </c>
      <c r="M71" s="5">
        <f t="shared" si="18"/>
        <v>655</v>
      </c>
      <c r="N71" s="5">
        <f t="shared" si="18"/>
        <v>5079</v>
      </c>
      <c r="O71" s="16" t="s">
        <v>1</v>
      </c>
      <c r="P71" s="16"/>
    </row>
    <row r="72" spans="1:16" s="14" customFormat="1" ht="19.5">
      <c r="A72" s="45" t="s">
        <v>63</v>
      </c>
      <c r="B72" s="45"/>
      <c r="C72" s="45"/>
      <c r="D72" s="45"/>
      <c r="E72" s="47" t="s">
        <v>36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ht="18">
      <c r="A73" s="15" t="s">
        <v>2</v>
      </c>
      <c r="B73" s="15"/>
      <c r="C73" s="3">
        <v>0</v>
      </c>
      <c r="D73" s="3">
        <v>2377</v>
      </c>
      <c r="E73" s="3">
        <v>425</v>
      </c>
      <c r="F73" s="3">
        <f t="shared" si="0"/>
        <v>2802</v>
      </c>
      <c r="G73" s="3">
        <v>0</v>
      </c>
      <c r="H73" s="3">
        <v>11657</v>
      </c>
      <c r="I73" s="4">
        <v>976</v>
      </c>
      <c r="J73" s="3">
        <f t="shared" si="1"/>
        <v>12633</v>
      </c>
      <c r="K73" s="4">
        <v>0</v>
      </c>
      <c r="L73" s="4">
        <v>996</v>
      </c>
      <c r="M73" s="4">
        <v>7</v>
      </c>
      <c r="N73" s="3">
        <f t="shared" si="2"/>
        <v>1003</v>
      </c>
      <c r="O73" s="15" t="s">
        <v>33</v>
      </c>
      <c r="P73" s="15"/>
    </row>
    <row r="74" spans="1:16" ht="18">
      <c r="A74" s="9" t="s">
        <v>4</v>
      </c>
      <c r="B74" s="9"/>
      <c r="C74" s="3">
        <v>0</v>
      </c>
      <c r="D74" s="3">
        <v>2841</v>
      </c>
      <c r="E74" s="3">
        <v>346</v>
      </c>
      <c r="F74" s="3">
        <f t="shared" si="0"/>
        <v>3187</v>
      </c>
      <c r="G74" s="3">
        <v>0</v>
      </c>
      <c r="H74" s="3">
        <v>12251</v>
      </c>
      <c r="I74" s="4">
        <v>850</v>
      </c>
      <c r="J74" s="3">
        <f t="shared" si="1"/>
        <v>13101</v>
      </c>
      <c r="K74" s="4">
        <v>0</v>
      </c>
      <c r="L74" s="4">
        <v>1352</v>
      </c>
      <c r="M74" s="4">
        <v>1</v>
      </c>
      <c r="N74" s="3">
        <f t="shared" si="2"/>
        <v>1353</v>
      </c>
      <c r="O74" s="15" t="s">
        <v>34</v>
      </c>
      <c r="P74" s="15"/>
    </row>
    <row r="75" spans="1:16" ht="18">
      <c r="A75" s="16" t="s">
        <v>5</v>
      </c>
      <c r="B75" s="16"/>
      <c r="C75" s="5">
        <f aca="true" t="shared" si="19" ref="C75:N75">SUM(C73:C74)</f>
        <v>0</v>
      </c>
      <c r="D75" s="5">
        <f t="shared" si="19"/>
        <v>5218</v>
      </c>
      <c r="E75" s="5">
        <f t="shared" si="19"/>
        <v>771</v>
      </c>
      <c r="F75" s="5">
        <f t="shared" si="19"/>
        <v>5989</v>
      </c>
      <c r="G75" s="5">
        <f t="shared" si="19"/>
        <v>0</v>
      </c>
      <c r="H75" s="5">
        <f t="shared" si="19"/>
        <v>23908</v>
      </c>
      <c r="I75" s="5">
        <f t="shared" si="19"/>
        <v>1826</v>
      </c>
      <c r="J75" s="5">
        <f t="shared" si="19"/>
        <v>25734</v>
      </c>
      <c r="K75" s="5">
        <f t="shared" si="19"/>
        <v>0</v>
      </c>
      <c r="L75" s="5">
        <f t="shared" si="19"/>
        <v>2348</v>
      </c>
      <c r="M75" s="5">
        <f t="shared" si="19"/>
        <v>8</v>
      </c>
      <c r="N75" s="5">
        <f t="shared" si="19"/>
        <v>2356</v>
      </c>
      <c r="O75" s="16" t="s">
        <v>1</v>
      </c>
      <c r="P75" s="16"/>
    </row>
    <row r="76" spans="1:16" s="14" customFormat="1" ht="19.5">
      <c r="A76" s="45" t="s">
        <v>64</v>
      </c>
      <c r="B76" s="45"/>
      <c r="C76" s="45"/>
      <c r="D76" s="45"/>
      <c r="E76" s="47" t="s">
        <v>37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ht="18">
      <c r="A77" s="15" t="s">
        <v>2</v>
      </c>
      <c r="B77" s="15"/>
      <c r="C77" s="3">
        <v>183</v>
      </c>
      <c r="D77" s="3">
        <v>1839</v>
      </c>
      <c r="E77" s="3">
        <v>118</v>
      </c>
      <c r="F77" s="3">
        <f t="shared" si="0"/>
        <v>2140</v>
      </c>
      <c r="G77" s="3">
        <v>331</v>
      </c>
      <c r="H77" s="3">
        <v>5447</v>
      </c>
      <c r="I77" s="4">
        <v>205</v>
      </c>
      <c r="J77" s="3">
        <f t="shared" si="1"/>
        <v>5983</v>
      </c>
      <c r="K77" s="4">
        <v>87</v>
      </c>
      <c r="L77" s="4">
        <v>759</v>
      </c>
      <c r="M77" s="4">
        <v>200</v>
      </c>
      <c r="N77" s="3">
        <f t="shared" si="2"/>
        <v>1046</v>
      </c>
      <c r="O77" s="15" t="s">
        <v>33</v>
      </c>
      <c r="P77" s="15"/>
    </row>
    <row r="78" spans="1:16" ht="18">
      <c r="A78" s="15" t="s">
        <v>4</v>
      </c>
      <c r="B78" s="15"/>
      <c r="C78" s="3">
        <v>591</v>
      </c>
      <c r="D78" s="3">
        <v>2084</v>
      </c>
      <c r="E78" s="3">
        <v>191</v>
      </c>
      <c r="F78" s="3">
        <f t="shared" si="0"/>
        <v>2866</v>
      </c>
      <c r="G78" s="3">
        <v>1297</v>
      </c>
      <c r="H78" s="3">
        <v>7718</v>
      </c>
      <c r="I78" s="4">
        <v>282</v>
      </c>
      <c r="J78" s="3">
        <f t="shared" si="1"/>
        <v>9297</v>
      </c>
      <c r="K78" s="4">
        <v>220</v>
      </c>
      <c r="L78" s="4">
        <v>1179</v>
      </c>
      <c r="M78" s="4">
        <v>112</v>
      </c>
      <c r="N78" s="3">
        <f t="shared" si="2"/>
        <v>1511</v>
      </c>
      <c r="O78" s="15" t="s">
        <v>34</v>
      </c>
      <c r="P78" s="15"/>
    </row>
    <row r="79" spans="1:16" ht="18">
      <c r="A79" s="16" t="s">
        <v>5</v>
      </c>
      <c r="B79" s="16"/>
      <c r="C79" s="5">
        <f aca="true" t="shared" si="20" ref="C79:N79">SUM(C77:C78)</f>
        <v>774</v>
      </c>
      <c r="D79" s="5">
        <f t="shared" si="20"/>
        <v>3923</v>
      </c>
      <c r="E79" s="5">
        <f t="shared" si="20"/>
        <v>309</v>
      </c>
      <c r="F79" s="5">
        <f t="shared" si="20"/>
        <v>5006</v>
      </c>
      <c r="G79" s="5">
        <f t="shared" si="20"/>
        <v>1628</v>
      </c>
      <c r="H79" s="5">
        <f t="shared" si="20"/>
        <v>13165</v>
      </c>
      <c r="I79" s="5">
        <f t="shared" si="20"/>
        <v>487</v>
      </c>
      <c r="J79" s="5">
        <f t="shared" si="20"/>
        <v>15280</v>
      </c>
      <c r="K79" s="5">
        <f t="shared" si="20"/>
        <v>307</v>
      </c>
      <c r="L79" s="5">
        <f t="shared" si="20"/>
        <v>1938</v>
      </c>
      <c r="M79" s="5">
        <f t="shared" si="20"/>
        <v>312</v>
      </c>
      <c r="N79" s="5">
        <f t="shared" si="20"/>
        <v>2557</v>
      </c>
      <c r="O79" s="16" t="s">
        <v>1</v>
      </c>
      <c r="P79" s="16"/>
    </row>
    <row r="80" spans="1:16" s="14" customFormat="1" ht="19.5">
      <c r="A80" s="45" t="s">
        <v>65</v>
      </c>
      <c r="B80" s="45"/>
      <c r="C80" s="45"/>
      <c r="D80" s="45"/>
      <c r="E80" s="45"/>
      <c r="F80" s="47" t="s">
        <v>39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ht="18">
      <c r="A81" s="15" t="s">
        <v>2</v>
      </c>
      <c r="B81" s="15"/>
      <c r="C81" s="3">
        <v>0</v>
      </c>
      <c r="D81" s="3">
        <v>0</v>
      </c>
      <c r="E81" s="3">
        <v>0</v>
      </c>
      <c r="F81" s="3">
        <f t="shared" si="0"/>
        <v>0</v>
      </c>
      <c r="G81" s="3">
        <v>0</v>
      </c>
      <c r="H81" s="3">
        <v>0</v>
      </c>
      <c r="I81" s="4">
        <v>0</v>
      </c>
      <c r="J81" s="3">
        <f t="shared" si="1"/>
        <v>0</v>
      </c>
      <c r="K81" s="4">
        <v>0</v>
      </c>
      <c r="L81" s="4">
        <v>0</v>
      </c>
      <c r="M81" s="4">
        <v>0</v>
      </c>
      <c r="N81" s="3">
        <f t="shared" si="2"/>
        <v>0</v>
      </c>
      <c r="O81" s="15" t="s">
        <v>33</v>
      </c>
      <c r="P81" s="15"/>
    </row>
    <row r="82" spans="1:16" ht="18">
      <c r="A82" s="15" t="s">
        <v>4</v>
      </c>
      <c r="B82" s="15"/>
      <c r="C82" s="3">
        <v>726</v>
      </c>
      <c r="D82" s="3">
        <v>9682</v>
      </c>
      <c r="E82" s="3">
        <v>151</v>
      </c>
      <c r="F82" s="3">
        <f t="shared" si="0"/>
        <v>10559</v>
      </c>
      <c r="G82" s="3">
        <v>4061</v>
      </c>
      <c r="H82" s="3">
        <v>42488</v>
      </c>
      <c r="I82" s="4">
        <v>264</v>
      </c>
      <c r="J82" s="3">
        <f t="shared" si="1"/>
        <v>46813</v>
      </c>
      <c r="K82" s="4">
        <v>481</v>
      </c>
      <c r="L82" s="4">
        <v>4290</v>
      </c>
      <c r="M82" s="4">
        <v>90</v>
      </c>
      <c r="N82" s="3">
        <f t="shared" si="2"/>
        <v>4861</v>
      </c>
      <c r="O82" s="15" t="s">
        <v>34</v>
      </c>
      <c r="P82" s="15"/>
    </row>
    <row r="83" spans="1:16" ht="18">
      <c r="A83" s="16" t="s">
        <v>5</v>
      </c>
      <c r="B83" s="16"/>
      <c r="C83" s="5">
        <f aca="true" t="shared" si="21" ref="C83:N83">SUM(C81:C82)</f>
        <v>726</v>
      </c>
      <c r="D83" s="5">
        <f t="shared" si="21"/>
        <v>9682</v>
      </c>
      <c r="E83" s="5">
        <f t="shared" si="21"/>
        <v>151</v>
      </c>
      <c r="F83" s="5">
        <f t="shared" si="21"/>
        <v>10559</v>
      </c>
      <c r="G83" s="5">
        <f t="shared" si="21"/>
        <v>4061</v>
      </c>
      <c r="H83" s="5">
        <f t="shared" si="21"/>
        <v>42488</v>
      </c>
      <c r="I83" s="5">
        <f t="shared" si="21"/>
        <v>264</v>
      </c>
      <c r="J83" s="5">
        <f t="shared" si="21"/>
        <v>46813</v>
      </c>
      <c r="K83" s="5">
        <f t="shared" si="21"/>
        <v>481</v>
      </c>
      <c r="L83" s="5">
        <f t="shared" si="21"/>
        <v>4290</v>
      </c>
      <c r="M83" s="5">
        <f t="shared" si="21"/>
        <v>90</v>
      </c>
      <c r="N83" s="5">
        <f t="shared" si="21"/>
        <v>4861</v>
      </c>
      <c r="O83" s="16" t="s">
        <v>1</v>
      </c>
      <c r="P83" s="16"/>
    </row>
    <row r="84" spans="1:16" s="14" customFormat="1" ht="19.5">
      <c r="A84" s="45" t="s">
        <v>66</v>
      </c>
      <c r="B84" s="45"/>
      <c r="C84" s="45"/>
      <c r="D84" s="45"/>
      <c r="E84" s="47" t="s">
        <v>40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ht="18">
      <c r="A85" s="15" t="s">
        <v>2</v>
      </c>
      <c r="B85" s="15"/>
      <c r="C85" s="3">
        <v>204</v>
      </c>
      <c r="D85" s="3">
        <v>1999</v>
      </c>
      <c r="E85" s="3">
        <v>7</v>
      </c>
      <c r="F85" s="3">
        <f t="shared" si="0"/>
        <v>2210</v>
      </c>
      <c r="G85" s="3">
        <v>494</v>
      </c>
      <c r="H85" s="3">
        <v>5254</v>
      </c>
      <c r="I85" s="4">
        <v>7</v>
      </c>
      <c r="J85" s="3">
        <f t="shared" si="1"/>
        <v>5755</v>
      </c>
      <c r="K85" s="4">
        <v>133</v>
      </c>
      <c r="L85" s="4">
        <v>588</v>
      </c>
      <c r="M85" s="4">
        <v>0</v>
      </c>
      <c r="N85" s="3">
        <f t="shared" si="2"/>
        <v>721</v>
      </c>
      <c r="O85" s="15" t="s">
        <v>33</v>
      </c>
      <c r="P85" s="15"/>
    </row>
    <row r="86" spans="1:16" ht="18">
      <c r="A86" s="15" t="s">
        <v>4</v>
      </c>
      <c r="B86" s="15"/>
      <c r="C86" s="3">
        <v>131</v>
      </c>
      <c r="D86" s="3">
        <v>2508</v>
      </c>
      <c r="E86" s="3">
        <v>13</v>
      </c>
      <c r="F86" s="3">
        <f t="shared" si="0"/>
        <v>2652</v>
      </c>
      <c r="G86" s="3">
        <v>646</v>
      </c>
      <c r="H86" s="3">
        <v>7381</v>
      </c>
      <c r="I86" s="4">
        <v>13</v>
      </c>
      <c r="J86" s="3">
        <f t="shared" si="1"/>
        <v>8040</v>
      </c>
      <c r="K86" s="4">
        <v>182</v>
      </c>
      <c r="L86" s="4">
        <v>367</v>
      </c>
      <c r="M86" s="4">
        <v>0</v>
      </c>
      <c r="N86" s="3">
        <f t="shared" si="2"/>
        <v>549</v>
      </c>
      <c r="O86" s="15" t="s">
        <v>34</v>
      </c>
      <c r="P86" s="15"/>
    </row>
    <row r="87" spans="1:16" ht="18">
      <c r="A87" s="16" t="s">
        <v>5</v>
      </c>
      <c r="B87" s="16"/>
      <c r="C87" s="5">
        <f aca="true" t="shared" si="22" ref="C87:N87">SUM(C85:C86)</f>
        <v>335</v>
      </c>
      <c r="D87" s="5">
        <f t="shared" si="22"/>
        <v>4507</v>
      </c>
      <c r="E87" s="5">
        <f t="shared" si="22"/>
        <v>20</v>
      </c>
      <c r="F87" s="5">
        <f t="shared" si="22"/>
        <v>4862</v>
      </c>
      <c r="G87" s="5">
        <f t="shared" si="22"/>
        <v>1140</v>
      </c>
      <c r="H87" s="5">
        <f t="shared" si="22"/>
        <v>12635</v>
      </c>
      <c r="I87" s="5">
        <f t="shared" si="22"/>
        <v>20</v>
      </c>
      <c r="J87" s="5">
        <f t="shared" si="22"/>
        <v>13795</v>
      </c>
      <c r="K87" s="5">
        <f t="shared" si="22"/>
        <v>315</v>
      </c>
      <c r="L87" s="5">
        <f t="shared" si="22"/>
        <v>955</v>
      </c>
      <c r="M87" s="5">
        <f t="shared" si="22"/>
        <v>0</v>
      </c>
      <c r="N87" s="5">
        <f t="shared" si="22"/>
        <v>1270</v>
      </c>
      <c r="O87" s="16" t="s">
        <v>1</v>
      </c>
      <c r="P87" s="16"/>
    </row>
    <row r="88" spans="1:16" s="14" customFormat="1" ht="19.5">
      <c r="A88" s="45" t="s">
        <v>67</v>
      </c>
      <c r="B88" s="45"/>
      <c r="C88" s="45"/>
      <c r="D88" s="45"/>
      <c r="E88" s="47" t="s">
        <v>42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ht="18">
      <c r="A89" s="15" t="s">
        <v>2</v>
      </c>
      <c r="B89" s="15"/>
      <c r="C89" s="3">
        <v>417</v>
      </c>
      <c r="D89" s="3">
        <v>5212</v>
      </c>
      <c r="E89" s="3">
        <v>45</v>
      </c>
      <c r="F89" s="3">
        <f t="shared" si="0"/>
        <v>5674</v>
      </c>
      <c r="G89" s="3">
        <v>758</v>
      </c>
      <c r="H89" s="3">
        <v>15111</v>
      </c>
      <c r="I89" s="4">
        <v>110</v>
      </c>
      <c r="J89" s="3">
        <f t="shared" si="1"/>
        <v>15979</v>
      </c>
      <c r="K89" s="4">
        <v>107</v>
      </c>
      <c r="L89" s="4">
        <v>804</v>
      </c>
      <c r="M89" s="4">
        <v>1070</v>
      </c>
      <c r="N89" s="3">
        <f t="shared" si="2"/>
        <v>1981</v>
      </c>
      <c r="O89" s="15" t="s">
        <v>33</v>
      </c>
      <c r="P89" s="15"/>
    </row>
    <row r="90" spans="1:16" ht="18">
      <c r="A90" s="15" t="s">
        <v>4</v>
      </c>
      <c r="B90" s="15"/>
      <c r="C90" s="3">
        <v>281</v>
      </c>
      <c r="D90" s="3">
        <v>4961</v>
      </c>
      <c r="E90" s="3">
        <v>34</v>
      </c>
      <c r="F90" s="3">
        <f t="shared" si="0"/>
        <v>5276</v>
      </c>
      <c r="G90" s="3">
        <v>626</v>
      </c>
      <c r="H90" s="3">
        <v>19535</v>
      </c>
      <c r="I90" s="4">
        <v>45</v>
      </c>
      <c r="J90" s="3">
        <f t="shared" si="1"/>
        <v>20206</v>
      </c>
      <c r="K90" s="4">
        <v>133</v>
      </c>
      <c r="L90" s="4">
        <v>1418</v>
      </c>
      <c r="M90" s="4">
        <v>687</v>
      </c>
      <c r="N90" s="3">
        <f t="shared" si="2"/>
        <v>2238</v>
      </c>
      <c r="O90" s="15" t="s">
        <v>34</v>
      </c>
      <c r="P90" s="15"/>
    </row>
    <row r="91" spans="1:16" ht="18">
      <c r="A91" s="16" t="s">
        <v>5</v>
      </c>
      <c r="B91" s="16"/>
      <c r="C91" s="5">
        <f aca="true" t="shared" si="23" ref="C91:N91">SUM(C89:C90)</f>
        <v>698</v>
      </c>
      <c r="D91" s="5">
        <f t="shared" si="23"/>
        <v>10173</v>
      </c>
      <c r="E91" s="5">
        <f t="shared" si="23"/>
        <v>79</v>
      </c>
      <c r="F91" s="5">
        <f t="shared" si="23"/>
        <v>10950</v>
      </c>
      <c r="G91" s="5">
        <f t="shared" si="23"/>
        <v>1384</v>
      </c>
      <c r="H91" s="5">
        <f t="shared" si="23"/>
        <v>34646</v>
      </c>
      <c r="I91" s="5">
        <f t="shared" si="23"/>
        <v>155</v>
      </c>
      <c r="J91" s="5">
        <f t="shared" si="23"/>
        <v>36185</v>
      </c>
      <c r="K91" s="5">
        <f t="shared" si="23"/>
        <v>240</v>
      </c>
      <c r="L91" s="5">
        <f t="shared" si="23"/>
        <v>2222</v>
      </c>
      <c r="M91" s="5">
        <f t="shared" si="23"/>
        <v>1757</v>
      </c>
      <c r="N91" s="5">
        <f t="shared" si="23"/>
        <v>4219</v>
      </c>
      <c r="O91" s="16" t="s">
        <v>1</v>
      </c>
      <c r="P91" s="16"/>
    </row>
    <row r="92" spans="1:16" s="14" customFormat="1" ht="19.5">
      <c r="A92" s="45" t="s">
        <v>68</v>
      </c>
      <c r="B92" s="45"/>
      <c r="C92" s="45"/>
      <c r="D92" s="45"/>
      <c r="E92" s="45"/>
      <c r="F92" s="49"/>
      <c r="G92" s="49"/>
      <c r="H92" s="49"/>
      <c r="I92" s="49"/>
      <c r="J92" s="49"/>
      <c r="K92" s="47" t="s">
        <v>77</v>
      </c>
      <c r="L92" s="47"/>
      <c r="M92" s="47"/>
      <c r="N92" s="47"/>
      <c r="O92" s="47"/>
      <c r="P92" s="47"/>
    </row>
    <row r="93" spans="1:16" ht="18">
      <c r="A93" s="15" t="s">
        <v>2</v>
      </c>
      <c r="B93" s="15"/>
      <c r="C93" s="3">
        <v>524</v>
      </c>
      <c r="D93" s="3">
        <v>3216</v>
      </c>
      <c r="E93" s="3">
        <v>280</v>
      </c>
      <c r="F93" s="3">
        <f t="shared" si="0"/>
        <v>4020</v>
      </c>
      <c r="G93" s="3">
        <v>1042</v>
      </c>
      <c r="H93" s="4">
        <v>11057</v>
      </c>
      <c r="I93" s="3">
        <v>323</v>
      </c>
      <c r="J93" s="4">
        <f t="shared" si="1"/>
        <v>12422</v>
      </c>
      <c r="K93" s="4">
        <v>122</v>
      </c>
      <c r="L93" s="4">
        <v>793</v>
      </c>
      <c r="M93" s="3">
        <v>0</v>
      </c>
      <c r="N93" s="10">
        <f t="shared" si="2"/>
        <v>915</v>
      </c>
      <c r="O93" s="15" t="s">
        <v>33</v>
      </c>
      <c r="P93" s="15"/>
    </row>
    <row r="94" spans="1:16" ht="18">
      <c r="A94" s="15" t="s">
        <v>4</v>
      </c>
      <c r="B94" s="15"/>
      <c r="C94" s="3">
        <v>0</v>
      </c>
      <c r="D94" s="3">
        <v>3812</v>
      </c>
      <c r="E94" s="3">
        <v>216</v>
      </c>
      <c r="F94" s="3">
        <f t="shared" si="0"/>
        <v>4028</v>
      </c>
      <c r="G94" s="3">
        <v>0</v>
      </c>
      <c r="H94" s="4">
        <v>16291</v>
      </c>
      <c r="I94" s="3">
        <v>333</v>
      </c>
      <c r="J94" s="4">
        <f t="shared" si="1"/>
        <v>16624</v>
      </c>
      <c r="K94" s="4">
        <v>0</v>
      </c>
      <c r="L94" s="4">
        <v>1081</v>
      </c>
      <c r="M94" s="3">
        <v>0</v>
      </c>
      <c r="N94" s="10">
        <f t="shared" si="2"/>
        <v>1081</v>
      </c>
      <c r="O94" s="15" t="s">
        <v>34</v>
      </c>
      <c r="P94" s="15"/>
    </row>
    <row r="95" spans="1:16" ht="18">
      <c r="A95" s="16" t="s">
        <v>5</v>
      </c>
      <c r="B95" s="16"/>
      <c r="C95" s="5">
        <f aca="true" t="shared" si="24" ref="C95:N95">SUM(C93:C94)</f>
        <v>524</v>
      </c>
      <c r="D95" s="5">
        <f t="shared" si="24"/>
        <v>7028</v>
      </c>
      <c r="E95" s="5">
        <f t="shared" si="24"/>
        <v>496</v>
      </c>
      <c r="F95" s="5">
        <f t="shared" si="24"/>
        <v>8048</v>
      </c>
      <c r="G95" s="5">
        <f t="shared" si="24"/>
        <v>1042</v>
      </c>
      <c r="H95" s="5">
        <f t="shared" si="24"/>
        <v>27348</v>
      </c>
      <c r="I95" s="5">
        <f t="shared" si="24"/>
        <v>656</v>
      </c>
      <c r="J95" s="5">
        <f t="shared" si="24"/>
        <v>29046</v>
      </c>
      <c r="K95" s="5">
        <f t="shared" si="24"/>
        <v>122</v>
      </c>
      <c r="L95" s="5">
        <f t="shared" si="24"/>
        <v>1874</v>
      </c>
      <c r="M95" s="5">
        <f t="shared" si="24"/>
        <v>0</v>
      </c>
      <c r="N95" s="5">
        <f t="shared" si="24"/>
        <v>1996</v>
      </c>
      <c r="O95" s="16" t="s">
        <v>1</v>
      </c>
      <c r="P95" s="16"/>
    </row>
    <row r="96" spans="1:16" s="14" customFormat="1" ht="19.5">
      <c r="A96" s="45" t="s">
        <v>69</v>
      </c>
      <c r="B96" s="45"/>
      <c r="C96" s="45"/>
      <c r="D96" s="45"/>
      <c r="E96" s="47" t="s">
        <v>43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8">
      <c r="A97" s="15" t="s">
        <v>2</v>
      </c>
      <c r="B97" s="17"/>
      <c r="C97" s="3">
        <v>0</v>
      </c>
      <c r="D97" s="3">
        <v>2164</v>
      </c>
      <c r="E97" s="3">
        <v>145</v>
      </c>
      <c r="F97" s="3">
        <f aca="true" t="shared" si="25" ref="F97:F118">SUM(C97:E97)</f>
        <v>2309</v>
      </c>
      <c r="G97" s="3">
        <v>0</v>
      </c>
      <c r="H97" s="3">
        <v>6198</v>
      </c>
      <c r="I97" s="4">
        <v>209</v>
      </c>
      <c r="J97" s="3">
        <f aca="true" t="shared" si="26" ref="J97:J106">SUM(G97:I97)</f>
        <v>6407</v>
      </c>
      <c r="K97" s="4">
        <v>0</v>
      </c>
      <c r="L97" s="4">
        <v>516</v>
      </c>
      <c r="M97" s="4">
        <v>77</v>
      </c>
      <c r="N97" s="3">
        <f aca="true" t="shared" si="27" ref="N97:N106">SUM(K97:M97)</f>
        <v>593</v>
      </c>
      <c r="O97" s="15" t="s">
        <v>33</v>
      </c>
      <c r="P97" s="17"/>
    </row>
    <row r="98" spans="1:16" ht="18">
      <c r="A98" s="15" t="s">
        <v>4</v>
      </c>
      <c r="B98" s="17"/>
      <c r="C98" s="3">
        <v>204</v>
      </c>
      <c r="D98" s="3">
        <v>5135</v>
      </c>
      <c r="E98" s="3">
        <v>157</v>
      </c>
      <c r="F98" s="3">
        <f t="shared" si="25"/>
        <v>5496</v>
      </c>
      <c r="G98" s="3">
        <v>990</v>
      </c>
      <c r="H98" s="3">
        <v>21875</v>
      </c>
      <c r="I98" s="4">
        <v>285</v>
      </c>
      <c r="J98" s="3">
        <f t="shared" si="26"/>
        <v>23150</v>
      </c>
      <c r="K98" s="4">
        <v>173</v>
      </c>
      <c r="L98" s="4">
        <v>4233</v>
      </c>
      <c r="M98" s="4">
        <v>287</v>
      </c>
      <c r="N98" s="3">
        <f t="shared" si="27"/>
        <v>4693</v>
      </c>
      <c r="O98" s="15" t="s">
        <v>34</v>
      </c>
      <c r="P98" s="15"/>
    </row>
    <row r="99" spans="1:16" ht="18">
      <c r="A99" s="16" t="s">
        <v>5</v>
      </c>
      <c r="B99" s="16"/>
      <c r="C99" s="5">
        <f aca="true" t="shared" si="28" ref="C99:N99">SUM(C97:C98)</f>
        <v>204</v>
      </c>
      <c r="D99" s="5">
        <f t="shared" si="28"/>
        <v>7299</v>
      </c>
      <c r="E99" s="5">
        <f t="shared" si="28"/>
        <v>302</v>
      </c>
      <c r="F99" s="5">
        <f t="shared" si="28"/>
        <v>7805</v>
      </c>
      <c r="G99" s="5">
        <f t="shared" si="28"/>
        <v>990</v>
      </c>
      <c r="H99" s="5">
        <f t="shared" si="28"/>
        <v>28073</v>
      </c>
      <c r="I99" s="5">
        <f t="shared" si="28"/>
        <v>494</v>
      </c>
      <c r="J99" s="5">
        <f t="shared" si="28"/>
        <v>29557</v>
      </c>
      <c r="K99" s="5">
        <f t="shared" si="28"/>
        <v>173</v>
      </c>
      <c r="L99" s="5">
        <f t="shared" si="28"/>
        <v>4749</v>
      </c>
      <c r="M99" s="5">
        <f t="shared" si="28"/>
        <v>364</v>
      </c>
      <c r="N99" s="5">
        <f t="shared" si="28"/>
        <v>5286</v>
      </c>
      <c r="O99" s="16" t="s">
        <v>1</v>
      </c>
      <c r="P99" s="16"/>
    </row>
    <row r="100" spans="1:16" s="14" customFormat="1" ht="19.5">
      <c r="A100" s="45" t="s">
        <v>70</v>
      </c>
      <c r="B100" s="45"/>
      <c r="C100" s="45"/>
      <c r="D100" s="45"/>
      <c r="E100" s="47" t="s">
        <v>44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8">
      <c r="A101" s="15" t="s">
        <v>2</v>
      </c>
      <c r="B101" s="17"/>
      <c r="C101" s="3">
        <v>299</v>
      </c>
      <c r="D101" s="3">
        <v>2501</v>
      </c>
      <c r="E101" s="3">
        <v>1076</v>
      </c>
      <c r="F101" s="3">
        <f t="shared" si="25"/>
        <v>3876</v>
      </c>
      <c r="G101" s="3">
        <v>469</v>
      </c>
      <c r="H101" s="3">
        <v>8235</v>
      </c>
      <c r="I101" s="4">
        <v>1076</v>
      </c>
      <c r="J101" s="3">
        <f t="shared" si="26"/>
        <v>9780</v>
      </c>
      <c r="K101" s="4">
        <v>1187</v>
      </c>
      <c r="L101" s="4">
        <v>654</v>
      </c>
      <c r="M101" s="4">
        <v>0</v>
      </c>
      <c r="N101" s="3">
        <f t="shared" si="27"/>
        <v>1841</v>
      </c>
      <c r="O101" s="15" t="s">
        <v>33</v>
      </c>
      <c r="P101" s="17"/>
    </row>
    <row r="102" spans="1:16" ht="18">
      <c r="A102" s="15" t="s">
        <v>4</v>
      </c>
      <c r="B102" s="17"/>
      <c r="C102" s="3">
        <v>77</v>
      </c>
      <c r="D102" s="3">
        <v>1879</v>
      </c>
      <c r="E102" s="3">
        <v>647</v>
      </c>
      <c r="F102" s="3">
        <f t="shared" si="25"/>
        <v>2603</v>
      </c>
      <c r="G102" s="3">
        <v>133</v>
      </c>
      <c r="H102" s="3">
        <v>7986</v>
      </c>
      <c r="I102" s="4">
        <v>657</v>
      </c>
      <c r="J102" s="3">
        <f t="shared" si="26"/>
        <v>8776</v>
      </c>
      <c r="K102" s="4">
        <v>810</v>
      </c>
      <c r="L102" s="4">
        <v>1432</v>
      </c>
      <c r="M102" s="4">
        <v>0</v>
      </c>
      <c r="N102" s="3">
        <f t="shared" si="27"/>
        <v>2242</v>
      </c>
      <c r="O102" s="15" t="s">
        <v>34</v>
      </c>
      <c r="P102" s="17"/>
    </row>
    <row r="103" spans="1:16" ht="18">
      <c r="A103" s="16" t="s">
        <v>5</v>
      </c>
      <c r="B103" s="16"/>
      <c r="C103" s="5">
        <f aca="true" t="shared" si="29" ref="C103:N103">SUM(C101:C102)</f>
        <v>376</v>
      </c>
      <c r="D103" s="5">
        <f t="shared" si="29"/>
        <v>4380</v>
      </c>
      <c r="E103" s="5">
        <f t="shared" si="29"/>
        <v>1723</v>
      </c>
      <c r="F103" s="5">
        <f t="shared" si="29"/>
        <v>6479</v>
      </c>
      <c r="G103" s="5">
        <f t="shared" si="29"/>
        <v>602</v>
      </c>
      <c r="H103" s="5">
        <f t="shared" si="29"/>
        <v>16221</v>
      </c>
      <c r="I103" s="5">
        <f t="shared" si="29"/>
        <v>1733</v>
      </c>
      <c r="J103" s="5">
        <f t="shared" si="29"/>
        <v>18556</v>
      </c>
      <c r="K103" s="5">
        <f t="shared" si="29"/>
        <v>1997</v>
      </c>
      <c r="L103" s="5">
        <f t="shared" si="29"/>
        <v>2086</v>
      </c>
      <c r="M103" s="5">
        <f t="shared" si="29"/>
        <v>0</v>
      </c>
      <c r="N103" s="5">
        <f t="shared" si="29"/>
        <v>4083</v>
      </c>
      <c r="O103" s="16" t="s">
        <v>1</v>
      </c>
      <c r="P103" s="16"/>
    </row>
    <row r="104" spans="1:16" s="14" customFormat="1" ht="19.5">
      <c r="A104" s="45" t="s">
        <v>71</v>
      </c>
      <c r="B104" s="45"/>
      <c r="C104" s="45"/>
      <c r="D104" s="45"/>
      <c r="E104" s="45"/>
      <c r="F104" s="49"/>
      <c r="G104" s="49"/>
      <c r="H104" s="49"/>
      <c r="I104" s="49"/>
      <c r="J104" s="49"/>
      <c r="K104" s="47" t="s">
        <v>47</v>
      </c>
      <c r="L104" s="47"/>
      <c r="M104" s="47"/>
      <c r="N104" s="47"/>
      <c r="O104" s="47"/>
      <c r="P104" s="47"/>
    </row>
    <row r="105" spans="1:16" ht="18">
      <c r="A105" s="15" t="s">
        <v>2</v>
      </c>
      <c r="B105" s="17"/>
      <c r="C105" s="3">
        <v>0</v>
      </c>
      <c r="D105" s="3">
        <v>5181</v>
      </c>
      <c r="E105" s="3">
        <v>124</v>
      </c>
      <c r="F105" s="3">
        <f t="shared" si="25"/>
        <v>5305</v>
      </c>
      <c r="G105" s="3">
        <v>0</v>
      </c>
      <c r="H105" s="3">
        <v>7034</v>
      </c>
      <c r="I105" s="4">
        <v>260</v>
      </c>
      <c r="J105" s="3">
        <f t="shared" si="26"/>
        <v>7294</v>
      </c>
      <c r="K105" s="4">
        <v>0</v>
      </c>
      <c r="L105" s="4">
        <v>0</v>
      </c>
      <c r="M105" s="4">
        <v>0</v>
      </c>
      <c r="N105" s="3">
        <f t="shared" si="27"/>
        <v>0</v>
      </c>
      <c r="O105" s="15" t="s">
        <v>33</v>
      </c>
      <c r="P105" s="17"/>
    </row>
    <row r="106" spans="1:16" ht="18">
      <c r="A106" s="15" t="s">
        <v>4</v>
      </c>
      <c r="B106" s="17"/>
      <c r="C106" s="3">
        <v>0</v>
      </c>
      <c r="D106" s="3">
        <v>2555</v>
      </c>
      <c r="E106" s="3">
        <v>32</v>
      </c>
      <c r="F106" s="3">
        <f t="shared" si="25"/>
        <v>2587</v>
      </c>
      <c r="G106" s="3">
        <v>0</v>
      </c>
      <c r="H106" s="3">
        <v>4240</v>
      </c>
      <c r="I106" s="4">
        <v>86</v>
      </c>
      <c r="J106" s="3">
        <f t="shared" si="26"/>
        <v>4326</v>
      </c>
      <c r="K106" s="4">
        <v>0</v>
      </c>
      <c r="L106" s="4">
        <v>0</v>
      </c>
      <c r="M106" s="4">
        <v>0</v>
      </c>
      <c r="N106" s="3">
        <f t="shared" si="27"/>
        <v>0</v>
      </c>
      <c r="O106" s="15" t="s">
        <v>34</v>
      </c>
      <c r="P106" s="17"/>
    </row>
    <row r="107" spans="1:16" ht="18">
      <c r="A107" s="16" t="s">
        <v>5</v>
      </c>
      <c r="B107" s="16"/>
      <c r="C107" s="5">
        <f aca="true" t="shared" si="30" ref="C107:N107">SUM(C105:C106)</f>
        <v>0</v>
      </c>
      <c r="D107" s="5">
        <f t="shared" si="30"/>
        <v>7736</v>
      </c>
      <c r="E107" s="5">
        <f t="shared" si="30"/>
        <v>156</v>
      </c>
      <c r="F107" s="5">
        <f t="shared" si="30"/>
        <v>7892</v>
      </c>
      <c r="G107" s="5">
        <f t="shared" si="30"/>
        <v>0</v>
      </c>
      <c r="H107" s="5">
        <f t="shared" si="30"/>
        <v>11274</v>
      </c>
      <c r="I107" s="5">
        <f t="shared" si="30"/>
        <v>346</v>
      </c>
      <c r="J107" s="5">
        <f t="shared" si="30"/>
        <v>11620</v>
      </c>
      <c r="K107" s="5">
        <f t="shared" si="30"/>
        <v>0</v>
      </c>
      <c r="L107" s="5">
        <f t="shared" si="30"/>
        <v>0</v>
      </c>
      <c r="M107" s="5">
        <f t="shared" si="30"/>
        <v>0</v>
      </c>
      <c r="N107" s="5">
        <f t="shared" si="30"/>
        <v>0</v>
      </c>
      <c r="O107" s="16" t="s">
        <v>1</v>
      </c>
      <c r="P107" s="16"/>
    </row>
    <row r="108" spans="1:16" s="14" customFormat="1" ht="19.5">
      <c r="A108" s="45" t="s">
        <v>72</v>
      </c>
      <c r="B108" s="45"/>
      <c r="C108" s="45"/>
      <c r="D108" s="45"/>
      <c r="E108" s="47" t="s">
        <v>85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8">
      <c r="A109" s="15" t="s">
        <v>2</v>
      </c>
      <c r="B109" s="15"/>
      <c r="C109" s="3">
        <v>0</v>
      </c>
      <c r="D109" s="3">
        <v>1900</v>
      </c>
      <c r="E109" s="3">
        <v>135</v>
      </c>
      <c r="F109" s="3">
        <f t="shared" si="25"/>
        <v>2035</v>
      </c>
      <c r="G109" s="3">
        <v>0</v>
      </c>
      <c r="H109" s="3">
        <v>5484</v>
      </c>
      <c r="I109" s="4">
        <v>359</v>
      </c>
      <c r="J109" s="3">
        <f aca="true" t="shared" si="31" ref="J109:J118">SUM(G109:I109)</f>
        <v>5843</v>
      </c>
      <c r="K109" s="4">
        <v>0</v>
      </c>
      <c r="L109" s="4">
        <v>0</v>
      </c>
      <c r="M109" s="4">
        <v>0</v>
      </c>
      <c r="N109" s="3">
        <f aca="true" t="shared" si="32" ref="N109:N118">SUM(K109:M109)</f>
        <v>0</v>
      </c>
      <c r="O109" s="15" t="s">
        <v>33</v>
      </c>
      <c r="P109" s="17"/>
    </row>
    <row r="110" spans="1:16" ht="18">
      <c r="A110" s="15" t="s">
        <v>4</v>
      </c>
      <c r="B110" s="17"/>
      <c r="C110" s="3">
        <v>0</v>
      </c>
      <c r="D110" s="3">
        <v>712</v>
      </c>
      <c r="E110" s="3">
        <v>95</v>
      </c>
      <c r="F110" s="3">
        <f t="shared" si="25"/>
        <v>807</v>
      </c>
      <c r="G110" s="3">
        <v>0</v>
      </c>
      <c r="H110" s="3">
        <v>3289</v>
      </c>
      <c r="I110" s="4">
        <v>459</v>
      </c>
      <c r="J110" s="3">
        <f t="shared" si="31"/>
        <v>3748</v>
      </c>
      <c r="K110" s="4">
        <v>0</v>
      </c>
      <c r="L110" s="4">
        <v>0</v>
      </c>
      <c r="M110" s="4">
        <v>0</v>
      </c>
      <c r="N110" s="3">
        <f t="shared" si="32"/>
        <v>0</v>
      </c>
      <c r="O110" s="15" t="s">
        <v>34</v>
      </c>
      <c r="P110" s="17"/>
    </row>
    <row r="111" spans="1:16" ht="18">
      <c r="A111" s="16" t="s">
        <v>5</v>
      </c>
      <c r="B111" s="16"/>
      <c r="C111" s="5">
        <f>SUM(C109:C110)</f>
        <v>0</v>
      </c>
      <c r="D111" s="5">
        <f aca="true" t="shared" si="33" ref="D111:N111">SUM(D109:D110)</f>
        <v>2612</v>
      </c>
      <c r="E111" s="5">
        <f t="shared" si="33"/>
        <v>230</v>
      </c>
      <c r="F111" s="5">
        <f t="shared" si="33"/>
        <v>2842</v>
      </c>
      <c r="G111" s="5">
        <f t="shared" si="33"/>
        <v>0</v>
      </c>
      <c r="H111" s="5">
        <f t="shared" si="33"/>
        <v>8773</v>
      </c>
      <c r="I111" s="5">
        <f t="shared" si="33"/>
        <v>818</v>
      </c>
      <c r="J111" s="5">
        <f t="shared" si="33"/>
        <v>9591</v>
      </c>
      <c r="K111" s="5">
        <f t="shared" si="33"/>
        <v>0</v>
      </c>
      <c r="L111" s="5">
        <f t="shared" si="33"/>
        <v>0</v>
      </c>
      <c r="M111" s="5">
        <f t="shared" si="33"/>
        <v>0</v>
      </c>
      <c r="N111" s="5">
        <f t="shared" si="33"/>
        <v>0</v>
      </c>
      <c r="O111" s="16" t="s">
        <v>1</v>
      </c>
      <c r="P111" s="16"/>
    </row>
    <row r="112" spans="1:16" s="14" customFormat="1" ht="16.5" customHeight="1">
      <c r="A112" s="45" t="s">
        <v>73</v>
      </c>
      <c r="B112" s="45"/>
      <c r="C112" s="45"/>
      <c r="D112" s="45"/>
      <c r="E112" s="45"/>
      <c r="F112" s="45"/>
      <c r="G112" s="45"/>
      <c r="H112" s="45"/>
      <c r="I112" s="45"/>
      <c r="J112" s="47" t="s">
        <v>86</v>
      </c>
      <c r="K112" s="47"/>
      <c r="L112" s="47"/>
      <c r="M112" s="47"/>
      <c r="N112" s="47"/>
      <c r="O112" s="47"/>
      <c r="P112" s="47"/>
    </row>
    <row r="113" spans="1:16" ht="18">
      <c r="A113" s="15" t="s">
        <v>2</v>
      </c>
      <c r="B113" s="17"/>
      <c r="C113" s="3">
        <v>204</v>
      </c>
      <c r="D113" s="3">
        <v>1103</v>
      </c>
      <c r="E113" s="3">
        <v>171</v>
      </c>
      <c r="F113" s="3">
        <f t="shared" si="25"/>
        <v>1478</v>
      </c>
      <c r="G113" s="3">
        <v>392</v>
      </c>
      <c r="H113" s="3">
        <v>2933</v>
      </c>
      <c r="I113" s="4">
        <v>173</v>
      </c>
      <c r="J113" s="3">
        <f t="shared" si="31"/>
        <v>3498</v>
      </c>
      <c r="K113" s="4">
        <v>0</v>
      </c>
      <c r="L113" s="4">
        <v>0</v>
      </c>
      <c r="M113" s="4">
        <v>0</v>
      </c>
      <c r="N113" s="3">
        <f t="shared" si="32"/>
        <v>0</v>
      </c>
      <c r="O113" s="15" t="s">
        <v>33</v>
      </c>
      <c r="P113" s="17"/>
    </row>
    <row r="114" spans="1:16" ht="18">
      <c r="A114" s="15" t="s">
        <v>4</v>
      </c>
      <c r="B114" s="17"/>
      <c r="C114" s="3">
        <v>0</v>
      </c>
      <c r="D114" s="3">
        <v>3081</v>
      </c>
      <c r="E114" s="3">
        <v>166</v>
      </c>
      <c r="F114" s="3">
        <f t="shared" si="25"/>
        <v>3247</v>
      </c>
      <c r="G114" s="3">
        <v>0</v>
      </c>
      <c r="H114" s="3">
        <v>11537</v>
      </c>
      <c r="I114" s="4">
        <v>166</v>
      </c>
      <c r="J114" s="3">
        <f t="shared" si="31"/>
        <v>11703</v>
      </c>
      <c r="K114" s="4">
        <v>0</v>
      </c>
      <c r="L114" s="4">
        <v>0</v>
      </c>
      <c r="M114" s="4">
        <v>0</v>
      </c>
      <c r="N114" s="3">
        <f t="shared" si="32"/>
        <v>0</v>
      </c>
      <c r="O114" s="15" t="s">
        <v>34</v>
      </c>
      <c r="P114" s="17"/>
    </row>
    <row r="115" spans="1:16" ht="18">
      <c r="A115" s="16" t="s">
        <v>5</v>
      </c>
      <c r="B115" s="16"/>
      <c r="C115" s="5">
        <f aca="true" t="shared" si="34" ref="C115:N115">SUM(C113:C114)</f>
        <v>204</v>
      </c>
      <c r="D115" s="5">
        <f t="shared" si="34"/>
        <v>4184</v>
      </c>
      <c r="E115" s="5">
        <f t="shared" si="34"/>
        <v>337</v>
      </c>
      <c r="F115" s="5">
        <f t="shared" si="34"/>
        <v>4725</v>
      </c>
      <c r="G115" s="5">
        <f t="shared" si="34"/>
        <v>392</v>
      </c>
      <c r="H115" s="5">
        <f t="shared" si="34"/>
        <v>14470</v>
      </c>
      <c r="I115" s="5">
        <f t="shared" si="34"/>
        <v>339</v>
      </c>
      <c r="J115" s="5">
        <f t="shared" si="34"/>
        <v>15201</v>
      </c>
      <c r="K115" s="5">
        <f t="shared" si="34"/>
        <v>0</v>
      </c>
      <c r="L115" s="5">
        <f t="shared" si="34"/>
        <v>0</v>
      </c>
      <c r="M115" s="5">
        <f t="shared" si="34"/>
        <v>0</v>
      </c>
      <c r="N115" s="5">
        <f t="shared" si="34"/>
        <v>0</v>
      </c>
      <c r="O115" s="16" t="s">
        <v>1</v>
      </c>
      <c r="P115" s="16"/>
    </row>
    <row r="116" spans="1:16" s="14" customFormat="1" ht="16.5" customHeight="1">
      <c r="A116" s="45" t="s">
        <v>74</v>
      </c>
      <c r="B116" s="45"/>
      <c r="C116" s="45"/>
      <c r="D116" s="45"/>
      <c r="E116" s="45"/>
      <c r="F116" s="52"/>
      <c r="G116" s="52"/>
      <c r="H116" s="52"/>
      <c r="I116" s="52"/>
      <c r="J116" s="47" t="s">
        <v>87</v>
      </c>
      <c r="K116" s="47"/>
      <c r="L116" s="47"/>
      <c r="M116" s="47"/>
      <c r="N116" s="47"/>
      <c r="O116" s="47"/>
      <c r="P116" s="47"/>
    </row>
    <row r="117" spans="1:16" ht="18">
      <c r="A117" s="15" t="s">
        <v>2</v>
      </c>
      <c r="B117" s="17"/>
      <c r="C117" s="3">
        <v>0</v>
      </c>
      <c r="D117" s="3">
        <v>275</v>
      </c>
      <c r="E117" s="3">
        <v>0</v>
      </c>
      <c r="F117" s="3">
        <f t="shared" si="25"/>
        <v>275</v>
      </c>
      <c r="G117" s="3">
        <v>93</v>
      </c>
      <c r="H117" s="3">
        <v>488</v>
      </c>
      <c r="I117" s="4">
        <v>0</v>
      </c>
      <c r="J117" s="3">
        <f t="shared" si="31"/>
        <v>581</v>
      </c>
      <c r="K117" s="4">
        <v>0</v>
      </c>
      <c r="L117" s="4">
        <v>0</v>
      </c>
      <c r="M117" s="4">
        <v>0</v>
      </c>
      <c r="N117" s="3">
        <f t="shared" si="32"/>
        <v>0</v>
      </c>
      <c r="O117" s="15" t="s">
        <v>33</v>
      </c>
      <c r="P117" s="17"/>
    </row>
    <row r="118" spans="1:16" ht="18">
      <c r="A118" s="15" t="s">
        <v>4</v>
      </c>
      <c r="B118" s="17"/>
      <c r="C118" s="3">
        <v>0</v>
      </c>
      <c r="D118" s="3">
        <v>3354</v>
      </c>
      <c r="E118" s="3">
        <v>0</v>
      </c>
      <c r="F118" s="3">
        <f t="shared" si="25"/>
        <v>3354</v>
      </c>
      <c r="G118" s="3">
        <v>26</v>
      </c>
      <c r="H118" s="3">
        <v>11469</v>
      </c>
      <c r="I118" s="4">
        <v>58</v>
      </c>
      <c r="J118" s="3">
        <f t="shared" si="31"/>
        <v>11553</v>
      </c>
      <c r="K118" s="4">
        <v>0</v>
      </c>
      <c r="L118" s="4">
        <v>0</v>
      </c>
      <c r="M118" s="4">
        <v>0</v>
      </c>
      <c r="N118" s="3">
        <f t="shared" si="32"/>
        <v>0</v>
      </c>
      <c r="O118" s="15" t="s">
        <v>34</v>
      </c>
      <c r="P118" s="17"/>
    </row>
    <row r="119" spans="1:16" ht="18">
      <c r="A119" s="16" t="s">
        <v>5</v>
      </c>
      <c r="B119" s="16"/>
      <c r="C119" s="5">
        <f aca="true" t="shared" si="35" ref="C119:N119">SUM(C117:C118)</f>
        <v>0</v>
      </c>
      <c r="D119" s="5">
        <f t="shared" si="35"/>
        <v>3629</v>
      </c>
      <c r="E119" s="5">
        <f t="shared" si="35"/>
        <v>0</v>
      </c>
      <c r="F119" s="5">
        <f t="shared" si="35"/>
        <v>3629</v>
      </c>
      <c r="G119" s="5">
        <f t="shared" si="35"/>
        <v>119</v>
      </c>
      <c r="H119" s="5">
        <f t="shared" si="35"/>
        <v>11957</v>
      </c>
      <c r="I119" s="5">
        <f t="shared" si="35"/>
        <v>58</v>
      </c>
      <c r="J119" s="5">
        <f t="shared" si="35"/>
        <v>12134</v>
      </c>
      <c r="K119" s="5">
        <f t="shared" si="35"/>
        <v>0</v>
      </c>
      <c r="L119" s="5">
        <f t="shared" si="35"/>
        <v>0</v>
      </c>
      <c r="M119" s="5">
        <f t="shared" si="35"/>
        <v>0</v>
      </c>
      <c r="N119" s="5">
        <f t="shared" si="35"/>
        <v>0</v>
      </c>
      <c r="O119" s="16" t="s">
        <v>1</v>
      </c>
      <c r="P119" s="16"/>
    </row>
    <row r="120" spans="1:16" s="14" customFormat="1" ht="19.5">
      <c r="A120" s="53" t="s">
        <v>15</v>
      </c>
      <c r="B120" s="53"/>
      <c r="C120" s="53"/>
      <c r="D120" s="53"/>
      <c r="E120" s="54"/>
      <c r="F120" s="55"/>
      <c r="G120" s="55"/>
      <c r="H120" s="55"/>
      <c r="I120" s="55"/>
      <c r="J120" s="22" t="s">
        <v>16</v>
      </c>
      <c r="K120" s="56"/>
      <c r="L120" s="56"/>
      <c r="M120" s="56"/>
      <c r="N120" s="56"/>
      <c r="O120" s="56"/>
      <c r="P120" s="56"/>
    </row>
    <row r="121" spans="1:16" ht="18">
      <c r="A121" s="15" t="s">
        <v>2</v>
      </c>
      <c r="B121" s="17"/>
      <c r="C121" s="3">
        <f aca="true" t="shared" si="36" ref="C121:N121">C9+C13+C17+C21+C25+C29+C33+C37+C41+C45+C49+C53+C57+C61+C65+C69+C73+C77+C81+C85+C89+C93+C97+C101+C105+C109+C113+C117</f>
        <v>8267</v>
      </c>
      <c r="D121" s="3">
        <f t="shared" si="36"/>
        <v>127641</v>
      </c>
      <c r="E121" s="3">
        <f t="shared" si="36"/>
        <v>13396</v>
      </c>
      <c r="F121" s="3">
        <f t="shared" si="36"/>
        <v>149304</v>
      </c>
      <c r="G121" s="3">
        <f t="shared" si="36"/>
        <v>16977</v>
      </c>
      <c r="H121" s="3">
        <f t="shared" si="36"/>
        <v>582197</v>
      </c>
      <c r="I121" s="4">
        <f t="shared" si="36"/>
        <v>31845</v>
      </c>
      <c r="J121" s="3">
        <f t="shared" si="36"/>
        <v>631019</v>
      </c>
      <c r="K121" s="4">
        <f t="shared" si="36"/>
        <v>4736</v>
      </c>
      <c r="L121" s="4">
        <f t="shared" si="36"/>
        <v>55293</v>
      </c>
      <c r="M121" s="4">
        <f t="shared" si="36"/>
        <v>7680</v>
      </c>
      <c r="N121" s="3">
        <f t="shared" si="36"/>
        <v>67709</v>
      </c>
      <c r="O121" s="15" t="s">
        <v>33</v>
      </c>
      <c r="P121" s="17"/>
    </row>
    <row r="122" spans="1:16" ht="18">
      <c r="A122" s="15" t="s">
        <v>4</v>
      </c>
      <c r="B122" s="17"/>
      <c r="C122" s="3">
        <f aca="true" t="shared" si="37" ref="C122:N122">C10+C14+C18+C22+C26+C30+C34+C38+C42+C46+C50+C54+C58+C62+C66+C70+C74+C78+C82+C86+C90+C94+C98+C102+C106+C110+C114+C118</f>
        <v>7336</v>
      </c>
      <c r="D122" s="3">
        <f t="shared" si="37"/>
        <v>143812</v>
      </c>
      <c r="E122" s="3">
        <f t="shared" si="37"/>
        <v>14077</v>
      </c>
      <c r="F122" s="3">
        <f t="shared" si="37"/>
        <v>165225</v>
      </c>
      <c r="G122" s="3">
        <f t="shared" si="37"/>
        <v>22191</v>
      </c>
      <c r="H122" s="3">
        <f t="shared" si="37"/>
        <v>639441</v>
      </c>
      <c r="I122" s="4">
        <f t="shared" si="37"/>
        <v>31041</v>
      </c>
      <c r="J122" s="3">
        <f t="shared" si="37"/>
        <v>692673</v>
      </c>
      <c r="K122" s="4">
        <f t="shared" si="37"/>
        <v>5935</v>
      </c>
      <c r="L122" s="4">
        <f t="shared" si="37"/>
        <v>72547</v>
      </c>
      <c r="M122" s="4">
        <f t="shared" si="37"/>
        <v>7030</v>
      </c>
      <c r="N122" s="3">
        <f t="shared" si="37"/>
        <v>85512</v>
      </c>
      <c r="O122" s="15" t="s">
        <v>34</v>
      </c>
      <c r="P122" s="17"/>
    </row>
    <row r="123" spans="1:16" ht="18">
      <c r="A123" s="16" t="s">
        <v>5</v>
      </c>
      <c r="B123" s="16"/>
      <c r="C123" s="5">
        <f aca="true" t="shared" si="38" ref="C123:I123">C11+C15+C19+C23+C27+C31+C35+C39+C43+C47+C51+C55+C59+C63+C67+C71+C75+C79+C83+C87+C91+C95+C99+C103+C107+C111+C115+C119</f>
        <v>15603</v>
      </c>
      <c r="D123" s="5">
        <f t="shared" si="38"/>
        <v>271453</v>
      </c>
      <c r="E123" s="5">
        <f t="shared" si="38"/>
        <v>27473</v>
      </c>
      <c r="F123" s="5">
        <f t="shared" si="38"/>
        <v>314529</v>
      </c>
      <c r="G123" s="5">
        <f t="shared" si="38"/>
        <v>39168</v>
      </c>
      <c r="H123" s="5">
        <f t="shared" si="38"/>
        <v>1221638</v>
      </c>
      <c r="I123" s="5">
        <f t="shared" si="38"/>
        <v>62886</v>
      </c>
      <c r="J123" s="5">
        <f>SUM(J121:J122)</f>
        <v>1323692</v>
      </c>
      <c r="K123" s="5">
        <f>K11+K15+K19+K23+K27+K31+K35+K39+K43+K47+K51+K55+K59+K63+K67+K71+K75+K79+K83+K87+K91+K95+K99+K103+K107+K111+K115+K119</f>
        <v>10671</v>
      </c>
      <c r="L123" s="5">
        <f>L11+L15+L19+L23+L27+L31+L35+L39+L43+L47+L51+L55+L59+L63+L67+L71+L75+L79+L83+L87+L91+L95+L99+L103+L107+L111+L115+L119</f>
        <v>127840</v>
      </c>
      <c r="M123" s="5">
        <f>M11+M15+M19+M23+M27+M31+M35+M39+M43+M47+M51+M55+M59+M63+M67+M71+M75+M79+M83+M87+M91+M95+M99+M103+M107+M111+M115+M119</f>
        <v>14710</v>
      </c>
      <c r="N123" s="5">
        <f>SUM(N121:N122)</f>
        <v>153221</v>
      </c>
      <c r="O123" s="16" t="s">
        <v>1</v>
      </c>
      <c r="P123" s="16"/>
    </row>
    <row r="124" spans="1:16" s="14" customFormat="1" ht="19.5">
      <c r="A124" s="22" t="s">
        <v>41</v>
      </c>
      <c r="B124" s="22"/>
      <c r="C124" s="22"/>
      <c r="D124" s="22"/>
      <c r="E124" s="22"/>
      <c r="F124" s="22"/>
      <c r="G124" s="22"/>
      <c r="H124" s="22" t="s">
        <v>45</v>
      </c>
      <c r="I124" s="22"/>
      <c r="J124" s="22"/>
      <c r="K124" s="22"/>
      <c r="L124" s="22"/>
      <c r="M124" s="22"/>
      <c r="N124" s="22"/>
      <c r="O124" s="22"/>
      <c r="P124" s="22"/>
    </row>
    <row r="125" spans="1:16" ht="18">
      <c r="A125" s="15" t="s">
        <v>2</v>
      </c>
      <c r="B125" s="17"/>
      <c r="C125" s="3">
        <v>39759</v>
      </c>
      <c r="D125" s="3">
        <v>413</v>
      </c>
      <c r="E125" s="3">
        <v>0</v>
      </c>
      <c r="F125" s="3">
        <f aca="true" t="shared" si="39" ref="F125:F142">SUM(C125:E125)</f>
        <v>40172</v>
      </c>
      <c r="G125" s="3">
        <v>93069</v>
      </c>
      <c r="H125" s="3">
        <v>526</v>
      </c>
      <c r="I125" s="4">
        <v>0</v>
      </c>
      <c r="J125" s="3">
        <f aca="true" t="shared" si="40" ref="J125:J142">SUM(G125:I125)</f>
        <v>93595</v>
      </c>
      <c r="K125" s="4">
        <v>18713</v>
      </c>
      <c r="L125" s="4">
        <v>4</v>
      </c>
      <c r="M125" s="4">
        <v>0</v>
      </c>
      <c r="N125" s="3">
        <f aca="true" t="shared" si="41" ref="N125:N142">SUM(K125:M125)</f>
        <v>18717</v>
      </c>
      <c r="O125" s="15" t="s">
        <v>33</v>
      </c>
      <c r="P125" s="17"/>
    </row>
    <row r="126" spans="1:16" ht="18">
      <c r="A126" s="15" t="s">
        <v>4</v>
      </c>
      <c r="B126" s="17"/>
      <c r="C126" s="3">
        <v>4025</v>
      </c>
      <c r="D126" s="3">
        <v>0</v>
      </c>
      <c r="E126" s="3">
        <v>0</v>
      </c>
      <c r="F126" s="3">
        <f t="shared" si="39"/>
        <v>4025</v>
      </c>
      <c r="G126" s="3">
        <v>10944</v>
      </c>
      <c r="H126" s="3">
        <v>0</v>
      </c>
      <c r="I126" s="4">
        <v>0</v>
      </c>
      <c r="J126" s="3">
        <f t="shared" si="40"/>
        <v>10944</v>
      </c>
      <c r="K126" s="4">
        <v>2565</v>
      </c>
      <c r="L126" s="4">
        <v>0</v>
      </c>
      <c r="M126" s="4">
        <v>0</v>
      </c>
      <c r="N126" s="3">
        <f t="shared" si="41"/>
        <v>2565</v>
      </c>
      <c r="O126" s="15" t="s">
        <v>34</v>
      </c>
      <c r="P126" s="17"/>
    </row>
    <row r="127" spans="1:16" ht="18">
      <c r="A127" s="16" t="s">
        <v>5</v>
      </c>
      <c r="B127" s="16"/>
      <c r="C127" s="5">
        <f>SUM(C125:C126)</f>
        <v>43784</v>
      </c>
      <c r="D127" s="5">
        <f aca="true" t="shared" si="42" ref="D127:N127">SUM(D125:D126)</f>
        <v>413</v>
      </c>
      <c r="E127" s="5">
        <f t="shared" si="42"/>
        <v>0</v>
      </c>
      <c r="F127" s="5">
        <f t="shared" si="42"/>
        <v>44197</v>
      </c>
      <c r="G127" s="5">
        <f t="shared" si="42"/>
        <v>104013</v>
      </c>
      <c r="H127" s="5">
        <f t="shared" si="42"/>
        <v>526</v>
      </c>
      <c r="I127" s="5">
        <f t="shared" si="42"/>
        <v>0</v>
      </c>
      <c r="J127" s="5">
        <f t="shared" si="42"/>
        <v>104539</v>
      </c>
      <c r="K127" s="5">
        <f t="shared" si="42"/>
        <v>21278</v>
      </c>
      <c r="L127" s="5">
        <f t="shared" si="42"/>
        <v>4</v>
      </c>
      <c r="M127" s="5">
        <f t="shared" si="42"/>
        <v>0</v>
      </c>
      <c r="N127" s="5">
        <f t="shared" si="42"/>
        <v>21282</v>
      </c>
      <c r="O127" s="16" t="s">
        <v>1</v>
      </c>
      <c r="P127" s="16"/>
    </row>
    <row r="128" spans="1:16" s="14" customFormat="1" ht="19.5">
      <c r="A128" s="53" t="s">
        <v>82</v>
      </c>
      <c r="B128" s="53"/>
      <c r="C128" s="53"/>
      <c r="D128" s="53"/>
      <c r="E128" s="53"/>
      <c r="F128" s="53"/>
      <c r="G128" s="53"/>
      <c r="H128" s="57" t="s">
        <v>29</v>
      </c>
      <c r="I128" s="57"/>
      <c r="J128" s="57"/>
      <c r="K128" s="57"/>
      <c r="L128" s="57"/>
      <c r="M128" s="57"/>
      <c r="N128" s="57"/>
      <c r="O128" s="57"/>
      <c r="P128" s="57"/>
    </row>
    <row r="129" spans="1:16" ht="18">
      <c r="A129" s="15" t="s">
        <v>2</v>
      </c>
      <c r="B129" s="17"/>
      <c r="C129" s="3">
        <v>14</v>
      </c>
      <c r="D129" s="3">
        <v>153</v>
      </c>
      <c r="E129" s="3">
        <v>0</v>
      </c>
      <c r="F129" s="3">
        <f t="shared" si="39"/>
        <v>167</v>
      </c>
      <c r="G129" s="3">
        <v>106</v>
      </c>
      <c r="H129" s="3">
        <v>604</v>
      </c>
      <c r="I129" s="4">
        <v>2</v>
      </c>
      <c r="J129" s="3">
        <f t="shared" si="40"/>
        <v>712</v>
      </c>
      <c r="K129" s="4">
        <v>20</v>
      </c>
      <c r="L129" s="4">
        <v>58</v>
      </c>
      <c r="M129" s="4">
        <v>5</v>
      </c>
      <c r="N129" s="3">
        <f t="shared" si="41"/>
        <v>83</v>
      </c>
      <c r="O129" s="15" t="s">
        <v>33</v>
      </c>
      <c r="P129" s="17"/>
    </row>
    <row r="130" spans="1:16" ht="18">
      <c r="A130" s="15" t="s">
        <v>4</v>
      </c>
      <c r="B130" s="17"/>
      <c r="C130" s="3">
        <v>0</v>
      </c>
      <c r="D130" s="3">
        <v>113</v>
      </c>
      <c r="E130" s="3">
        <v>0</v>
      </c>
      <c r="F130" s="3">
        <f t="shared" si="39"/>
        <v>113</v>
      </c>
      <c r="G130" s="3">
        <v>0</v>
      </c>
      <c r="H130" s="3">
        <v>492</v>
      </c>
      <c r="I130" s="4">
        <v>0</v>
      </c>
      <c r="J130" s="3">
        <f t="shared" si="40"/>
        <v>492</v>
      </c>
      <c r="K130" s="4">
        <v>0</v>
      </c>
      <c r="L130" s="4">
        <v>53</v>
      </c>
      <c r="M130" s="4">
        <v>0</v>
      </c>
      <c r="N130" s="3">
        <f t="shared" si="41"/>
        <v>53</v>
      </c>
      <c r="O130" s="15" t="s">
        <v>34</v>
      </c>
      <c r="P130" s="17"/>
    </row>
    <row r="131" spans="1:16" ht="18">
      <c r="A131" s="16" t="s">
        <v>5</v>
      </c>
      <c r="B131" s="16"/>
      <c r="C131" s="5">
        <f aca="true" t="shared" si="43" ref="C131:N131">SUM(C129:C130)</f>
        <v>14</v>
      </c>
      <c r="D131" s="5">
        <f t="shared" si="43"/>
        <v>266</v>
      </c>
      <c r="E131" s="5">
        <f t="shared" si="43"/>
        <v>0</v>
      </c>
      <c r="F131" s="5">
        <f t="shared" si="43"/>
        <v>280</v>
      </c>
      <c r="G131" s="5">
        <f t="shared" si="43"/>
        <v>106</v>
      </c>
      <c r="H131" s="5">
        <f t="shared" si="43"/>
        <v>1096</v>
      </c>
      <c r="I131" s="5">
        <f t="shared" si="43"/>
        <v>2</v>
      </c>
      <c r="J131" s="5">
        <f t="shared" si="43"/>
        <v>1204</v>
      </c>
      <c r="K131" s="5">
        <f t="shared" si="43"/>
        <v>20</v>
      </c>
      <c r="L131" s="5">
        <f t="shared" si="43"/>
        <v>111</v>
      </c>
      <c r="M131" s="5">
        <f t="shared" si="43"/>
        <v>5</v>
      </c>
      <c r="N131" s="5">
        <f t="shared" si="43"/>
        <v>136</v>
      </c>
      <c r="O131" s="16" t="s">
        <v>1</v>
      </c>
      <c r="P131" s="16"/>
    </row>
    <row r="132" spans="1:16" s="14" customFormat="1" ht="18.75" customHeight="1">
      <c r="A132" s="53" t="s">
        <v>81</v>
      </c>
      <c r="B132" s="53"/>
      <c r="C132" s="53"/>
      <c r="D132" s="53"/>
      <c r="E132" s="53"/>
      <c r="F132" s="57" t="s">
        <v>27</v>
      </c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11" customFormat="1" ht="18">
      <c r="A133" s="15" t="s">
        <v>2</v>
      </c>
      <c r="B133" s="17"/>
      <c r="C133" s="3">
        <v>5666</v>
      </c>
      <c r="D133" s="3">
        <v>774</v>
      </c>
      <c r="E133" s="3">
        <v>0</v>
      </c>
      <c r="F133" s="3">
        <f t="shared" si="39"/>
        <v>6440</v>
      </c>
      <c r="G133" s="3">
        <v>9430</v>
      </c>
      <c r="H133" s="3">
        <v>3094</v>
      </c>
      <c r="I133" s="4">
        <v>0</v>
      </c>
      <c r="J133" s="3">
        <f t="shared" si="40"/>
        <v>12524</v>
      </c>
      <c r="K133" s="4">
        <v>1731</v>
      </c>
      <c r="L133" s="4">
        <v>524</v>
      </c>
      <c r="M133" s="4">
        <v>0</v>
      </c>
      <c r="N133" s="3">
        <f t="shared" si="41"/>
        <v>2255</v>
      </c>
      <c r="O133" s="15" t="s">
        <v>33</v>
      </c>
      <c r="P133" s="17"/>
    </row>
    <row r="134" spans="1:16" s="11" customFormat="1" ht="18">
      <c r="A134" s="15" t="s">
        <v>4</v>
      </c>
      <c r="B134" s="17"/>
      <c r="C134" s="3">
        <v>0</v>
      </c>
      <c r="D134" s="3">
        <v>742</v>
      </c>
      <c r="E134" s="3">
        <v>0</v>
      </c>
      <c r="F134" s="3">
        <f t="shared" si="39"/>
        <v>742</v>
      </c>
      <c r="G134" s="3">
        <v>0</v>
      </c>
      <c r="H134" s="3">
        <v>3911</v>
      </c>
      <c r="I134" s="4">
        <v>0</v>
      </c>
      <c r="J134" s="3">
        <f t="shared" si="40"/>
        <v>3911</v>
      </c>
      <c r="K134" s="4">
        <v>0</v>
      </c>
      <c r="L134" s="4">
        <v>447</v>
      </c>
      <c r="M134" s="4">
        <v>0</v>
      </c>
      <c r="N134" s="3">
        <f t="shared" si="41"/>
        <v>447</v>
      </c>
      <c r="O134" s="15" t="s">
        <v>34</v>
      </c>
      <c r="P134" s="17"/>
    </row>
    <row r="135" spans="1:16" s="11" customFormat="1" ht="18">
      <c r="A135" s="16" t="s">
        <v>5</v>
      </c>
      <c r="B135" s="16"/>
      <c r="C135" s="5">
        <f aca="true" t="shared" si="44" ref="C135:N135">SUM(C133:C134)</f>
        <v>5666</v>
      </c>
      <c r="D135" s="5">
        <f t="shared" si="44"/>
        <v>1516</v>
      </c>
      <c r="E135" s="5">
        <f t="shared" si="44"/>
        <v>0</v>
      </c>
      <c r="F135" s="5">
        <f t="shared" si="44"/>
        <v>7182</v>
      </c>
      <c r="G135" s="5">
        <f t="shared" si="44"/>
        <v>9430</v>
      </c>
      <c r="H135" s="5">
        <f t="shared" si="44"/>
        <v>7005</v>
      </c>
      <c r="I135" s="5">
        <f t="shared" si="44"/>
        <v>0</v>
      </c>
      <c r="J135" s="5">
        <f t="shared" si="44"/>
        <v>16435</v>
      </c>
      <c r="K135" s="5">
        <f t="shared" si="44"/>
        <v>1731</v>
      </c>
      <c r="L135" s="5">
        <f t="shared" si="44"/>
        <v>971</v>
      </c>
      <c r="M135" s="5">
        <f t="shared" si="44"/>
        <v>0</v>
      </c>
      <c r="N135" s="5">
        <f t="shared" si="44"/>
        <v>2702</v>
      </c>
      <c r="O135" s="16" t="s">
        <v>1</v>
      </c>
      <c r="P135" s="16"/>
    </row>
    <row r="136" spans="1:16" s="12" customFormat="1" ht="19.5">
      <c r="A136" s="53" t="s">
        <v>17</v>
      </c>
      <c r="B136" s="53"/>
      <c r="C136" s="53"/>
      <c r="D136" s="53"/>
      <c r="E136" s="53"/>
      <c r="F136" s="57" t="s">
        <v>18</v>
      </c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ht="18">
      <c r="A137" s="15" t="s">
        <v>2</v>
      </c>
      <c r="B137" s="17"/>
      <c r="C137" s="3">
        <v>719</v>
      </c>
      <c r="D137" s="3">
        <v>0</v>
      </c>
      <c r="E137" s="3">
        <v>45</v>
      </c>
      <c r="F137" s="3">
        <f t="shared" si="39"/>
        <v>764</v>
      </c>
      <c r="G137" s="3">
        <v>2376</v>
      </c>
      <c r="H137" s="3">
        <v>0</v>
      </c>
      <c r="I137" s="4">
        <v>302</v>
      </c>
      <c r="J137" s="3">
        <f t="shared" si="40"/>
        <v>2678</v>
      </c>
      <c r="K137" s="4">
        <v>863</v>
      </c>
      <c r="L137" s="4">
        <v>0</v>
      </c>
      <c r="M137" s="4">
        <v>169</v>
      </c>
      <c r="N137" s="3">
        <f t="shared" si="41"/>
        <v>1032</v>
      </c>
      <c r="O137" s="15" t="s">
        <v>33</v>
      </c>
      <c r="P137" s="17"/>
    </row>
    <row r="138" spans="1:16" ht="18">
      <c r="A138" s="15" t="s">
        <v>4</v>
      </c>
      <c r="B138" s="17"/>
      <c r="C138" s="3">
        <v>85</v>
      </c>
      <c r="D138" s="3">
        <v>0</v>
      </c>
      <c r="E138" s="3">
        <v>0</v>
      </c>
      <c r="F138" s="3">
        <f t="shared" si="39"/>
        <v>85</v>
      </c>
      <c r="G138" s="3">
        <v>401</v>
      </c>
      <c r="H138" s="3">
        <v>0</v>
      </c>
      <c r="I138" s="4">
        <v>22</v>
      </c>
      <c r="J138" s="3">
        <f t="shared" si="40"/>
        <v>423</v>
      </c>
      <c r="K138" s="4">
        <v>146</v>
      </c>
      <c r="L138" s="4">
        <v>0</v>
      </c>
      <c r="M138" s="4">
        <v>0</v>
      </c>
      <c r="N138" s="3">
        <f t="shared" si="41"/>
        <v>146</v>
      </c>
      <c r="O138" s="15" t="s">
        <v>34</v>
      </c>
      <c r="P138" s="17"/>
    </row>
    <row r="139" spans="1:16" ht="13.5" customHeight="1">
      <c r="A139" s="16" t="s">
        <v>5</v>
      </c>
      <c r="B139" s="16"/>
      <c r="C139" s="5">
        <f aca="true" t="shared" si="45" ref="C139:N139">SUM(C137:C138)</f>
        <v>804</v>
      </c>
      <c r="D139" s="5">
        <f t="shared" si="45"/>
        <v>0</v>
      </c>
      <c r="E139" s="5">
        <f t="shared" si="45"/>
        <v>45</v>
      </c>
      <c r="F139" s="5">
        <f t="shared" si="45"/>
        <v>849</v>
      </c>
      <c r="G139" s="5">
        <f t="shared" si="45"/>
        <v>2777</v>
      </c>
      <c r="H139" s="5">
        <f t="shared" si="45"/>
        <v>0</v>
      </c>
      <c r="I139" s="5">
        <f t="shared" si="45"/>
        <v>324</v>
      </c>
      <c r="J139" s="5">
        <f t="shared" si="45"/>
        <v>3101</v>
      </c>
      <c r="K139" s="5">
        <f t="shared" si="45"/>
        <v>1009</v>
      </c>
      <c r="L139" s="5">
        <f t="shared" si="45"/>
        <v>0</v>
      </c>
      <c r="M139" s="5">
        <f t="shared" si="45"/>
        <v>169</v>
      </c>
      <c r="N139" s="5">
        <f t="shared" si="45"/>
        <v>1178</v>
      </c>
      <c r="O139" s="16" t="s">
        <v>1</v>
      </c>
      <c r="P139" s="16"/>
    </row>
    <row r="140" spans="1:16" s="14" customFormat="1" ht="17.25" customHeight="1">
      <c r="A140" s="53" t="s">
        <v>50</v>
      </c>
      <c r="B140" s="53"/>
      <c r="C140" s="53"/>
      <c r="D140" s="53"/>
      <c r="E140" s="53"/>
      <c r="F140" s="57" t="s">
        <v>80</v>
      </c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ht="18">
      <c r="A141" s="15" t="s">
        <v>2</v>
      </c>
      <c r="B141" s="17"/>
      <c r="C141" s="3">
        <v>0</v>
      </c>
      <c r="D141" s="3">
        <v>9955</v>
      </c>
      <c r="E141" s="3">
        <v>1525</v>
      </c>
      <c r="F141" s="3">
        <f t="shared" si="39"/>
        <v>11480</v>
      </c>
      <c r="G141" s="3">
        <v>0</v>
      </c>
      <c r="H141" s="3">
        <v>33514</v>
      </c>
      <c r="I141" s="4">
        <v>4352</v>
      </c>
      <c r="J141" s="3">
        <f t="shared" si="40"/>
        <v>37866</v>
      </c>
      <c r="K141" s="4">
        <v>0</v>
      </c>
      <c r="L141" s="4">
        <v>2567</v>
      </c>
      <c r="M141" s="4">
        <v>885</v>
      </c>
      <c r="N141" s="3">
        <f t="shared" si="41"/>
        <v>3452</v>
      </c>
      <c r="O141" s="15" t="s">
        <v>33</v>
      </c>
      <c r="P141" s="17"/>
    </row>
    <row r="142" spans="1:16" ht="18">
      <c r="A142" s="15" t="s">
        <v>4</v>
      </c>
      <c r="B142" s="17"/>
      <c r="C142" s="3">
        <v>0</v>
      </c>
      <c r="D142" s="3">
        <v>10147</v>
      </c>
      <c r="E142" s="3">
        <v>921</v>
      </c>
      <c r="F142" s="3">
        <f t="shared" si="39"/>
        <v>11068</v>
      </c>
      <c r="G142" s="3">
        <v>0</v>
      </c>
      <c r="H142" s="3">
        <v>37321</v>
      </c>
      <c r="I142" s="4">
        <v>3611</v>
      </c>
      <c r="J142" s="3">
        <f t="shared" si="40"/>
        <v>40932</v>
      </c>
      <c r="K142" s="4">
        <v>0</v>
      </c>
      <c r="L142" s="4">
        <v>2340</v>
      </c>
      <c r="M142" s="4">
        <v>811</v>
      </c>
      <c r="N142" s="3">
        <f t="shared" si="41"/>
        <v>3151</v>
      </c>
      <c r="O142" s="15" t="s">
        <v>34</v>
      </c>
      <c r="P142" s="15"/>
    </row>
    <row r="143" spans="1:16" ht="18">
      <c r="A143" s="16" t="s">
        <v>5</v>
      </c>
      <c r="B143" s="16"/>
      <c r="C143" s="5">
        <f aca="true" t="shared" si="46" ref="C143:N143">SUM(C141:C142)</f>
        <v>0</v>
      </c>
      <c r="D143" s="5">
        <f t="shared" si="46"/>
        <v>20102</v>
      </c>
      <c r="E143" s="5">
        <f t="shared" si="46"/>
        <v>2446</v>
      </c>
      <c r="F143" s="5">
        <f t="shared" si="46"/>
        <v>22548</v>
      </c>
      <c r="G143" s="5">
        <f t="shared" si="46"/>
        <v>0</v>
      </c>
      <c r="H143" s="5">
        <f t="shared" si="46"/>
        <v>70835</v>
      </c>
      <c r="I143" s="5">
        <f t="shared" si="46"/>
        <v>7963</v>
      </c>
      <c r="J143" s="5">
        <f t="shared" si="46"/>
        <v>78798</v>
      </c>
      <c r="K143" s="5">
        <f t="shared" si="46"/>
        <v>0</v>
      </c>
      <c r="L143" s="5">
        <f t="shared" si="46"/>
        <v>4907</v>
      </c>
      <c r="M143" s="5">
        <f t="shared" si="46"/>
        <v>1696</v>
      </c>
      <c r="N143" s="5">
        <f t="shared" si="46"/>
        <v>6603</v>
      </c>
      <c r="O143" s="16" t="s">
        <v>1</v>
      </c>
      <c r="P143" s="16"/>
    </row>
    <row r="144" spans="1:16" s="14" customFormat="1" ht="19.5">
      <c r="A144" s="53" t="s">
        <v>19</v>
      </c>
      <c r="B144" s="53"/>
      <c r="C144" s="53"/>
      <c r="D144" s="53"/>
      <c r="E144" s="53"/>
      <c r="F144" s="58"/>
      <c r="G144" s="58"/>
      <c r="H144" s="58"/>
      <c r="I144" s="58"/>
      <c r="J144" s="58"/>
      <c r="K144" s="57" t="s">
        <v>1</v>
      </c>
      <c r="L144" s="57"/>
      <c r="M144" s="57"/>
      <c r="N144" s="57"/>
      <c r="O144" s="57"/>
      <c r="P144" s="57"/>
    </row>
    <row r="145" spans="1:16" ht="18">
      <c r="A145" s="15" t="s">
        <v>2</v>
      </c>
      <c r="B145" s="17"/>
      <c r="C145" s="3">
        <f aca="true" t="shared" si="47" ref="C145:N145">C125+C129+C133+C137+C141+C121</f>
        <v>54425</v>
      </c>
      <c r="D145" s="3">
        <f t="shared" si="47"/>
        <v>138936</v>
      </c>
      <c r="E145" s="3">
        <f t="shared" si="47"/>
        <v>14966</v>
      </c>
      <c r="F145" s="3">
        <f t="shared" si="47"/>
        <v>208327</v>
      </c>
      <c r="G145" s="3">
        <f t="shared" si="47"/>
        <v>121958</v>
      </c>
      <c r="H145" s="3">
        <f t="shared" si="47"/>
        <v>619935</v>
      </c>
      <c r="I145" s="4">
        <f t="shared" si="47"/>
        <v>36501</v>
      </c>
      <c r="J145" s="3">
        <f t="shared" si="47"/>
        <v>778394</v>
      </c>
      <c r="K145" s="4">
        <f t="shared" si="47"/>
        <v>26063</v>
      </c>
      <c r="L145" s="4">
        <f t="shared" si="47"/>
        <v>58446</v>
      </c>
      <c r="M145" s="4">
        <f t="shared" si="47"/>
        <v>8739</v>
      </c>
      <c r="N145" s="3">
        <f t="shared" si="47"/>
        <v>93248</v>
      </c>
      <c r="O145" s="15" t="s">
        <v>33</v>
      </c>
      <c r="P145" s="17"/>
    </row>
    <row r="146" spans="1:16" ht="18">
      <c r="A146" s="15" t="s">
        <v>4</v>
      </c>
      <c r="B146" s="17"/>
      <c r="C146" s="3">
        <f aca="true" t="shared" si="48" ref="C146:N146">C126+C130+C134+C138+C142+C122</f>
        <v>11446</v>
      </c>
      <c r="D146" s="3">
        <f t="shared" si="48"/>
        <v>154814</v>
      </c>
      <c r="E146" s="3">
        <f t="shared" si="48"/>
        <v>14998</v>
      </c>
      <c r="F146" s="3">
        <f t="shared" si="48"/>
        <v>181258</v>
      </c>
      <c r="G146" s="3">
        <f t="shared" si="48"/>
        <v>33536</v>
      </c>
      <c r="H146" s="3">
        <f t="shared" si="48"/>
        <v>681165</v>
      </c>
      <c r="I146" s="4">
        <f t="shared" si="48"/>
        <v>34674</v>
      </c>
      <c r="J146" s="3">
        <f t="shared" si="48"/>
        <v>749375</v>
      </c>
      <c r="K146" s="4">
        <f t="shared" si="48"/>
        <v>8646</v>
      </c>
      <c r="L146" s="4">
        <f t="shared" si="48"/>
        <v>75387</v>
      </c>
      <c r="M146" s="4">
        <f t="shared" si="48"/>
        <v>7841</v>
      </c>
      <c r="N146" s="3">
        <f t="shared" si="48"/>
        <v>91874</v>
      </c>
      <c r="O146" s="15" t="s">
        <v>34</v>
      </c>
      <c r="P146" s="15"/>
    </row>
    <row r="147" spans="1:16" ht="18">
      <c r="A147" s="16" t="s">
        <v>5</v>
      </c>
      <c r="B147" s="16"/>
      <c r="C147" s="5">
        <f aca="true" t="shared" si="49" ref="C147:N147">C127+C131+C135+C139+C143+C123</f>
        <v>65871</v>
      </c>
      <c r="D147" s="5">
        <f t="shared" si="49"/>
        <v>293750</v>
      </c>
      <c r="E147" s="5">
        <f t="shared" si="49"/>
        <v>29964</v>
      </c>
      <c r="F147" s="5">
        <f t="shared" si="49"/>
        <v>389585</v>
      </c>
      <c r="G147" s="5">
        <f t="shared" si="49"/>
        <v>155494</v>
      </c>
      <c r="H147" s="5">
        <f t="shared" si="49"/>
        <v>1301100</v>
      </c>
      <c r="I147" s="5">
        <f t="shared" si="49"/>
        <v>71175</v>
      </c>
      <c r="J147" s="5">
        <f t="shared" si="49"/>
        <v>1527769</v>
      </c>
      <c r="K147" s="5">
        <f t="shared" si="49"/>
        <v>34709</v>
      </c>
      <c r="L147" s="5">
        <f t="shared" si="49"/>
        <v>133833</v>
      </c>
      <c r="M147" s="5">
        <f t="shared" si="49"/>
        <v>16580</v>
      </c>
      <c r="N147" s="5">
        <f t="shared" si="49"/>
        <v>185122</v>
      </c>
      <c r="O147" s="16" t="s">
        <v>1</v>
      </c>
      <c r="P147" s="16"/>
    </row>
    <row r="148" spans="1:16" s="37" customFormat="1" ht="21.75">
      <c r="A148" s="34" t="s">
        <v>48</v>
      </c>
      <c r="B148" s="34"/>
      <c r="C148" s="34"/>
      <c r="D148" s="35"/>
      <c r="E148" s="35"/>
      <c r="F148" s="35"/>
      <c r="G148" s="35"/>
      <c r="H148" s="35"/>
      <c r="I148" s="36" t="s">
        <v>76</v>
      </c>
      <c r="J148" s="36"/>
      <c r="K148" s="36"/>
      <c r="L148" s="36"/>
      <c r="M148" s="36"/>
      <c r="N148" s="36"/>
      <c r="O148" s="36"/>
      <c r="P148" s="36"/>
    </row>
    <row r="149" spans="2:13" ht="18">
      <c r="B149" s="39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2:13" ht="18">
      <c r="B150" s="39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2:13" ht="18">
      <c r="B151" s="3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2:13" ht="18">
      <c r="B152" s="39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2:13" ht="18">
      <c r="B153" s="39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2:13" ht="18">
      <c r="B154" s="39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2:13" ht="18">
      <c r="B155" s="39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2:13" ht="18">
      <c r="B156" s="39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2:13" ht="18">
      <c r="B157" s="39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64" spans="1:16" s="41" customFormat="1" ht="21">
      <c r="A164" s="38"/>
      <c r="B164" s="38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38"/>
      <c r="P164" s="38"/>
    </row>
  </sheetData>
  <sheetProtection/>
  <mergeCells count="307">
    <mergeCell ref="F112:I112"/>
    <mergeCell ref="A116:E116"/>
    <mergeCell ref="F116:I116"/>
    <mergeCell ref="A28:H28"/>
    <mergeCell ref="A108:D108"/>
    <mergeCell ref="A102:B102"/>
    <mergeCell ref="A103:B103"/>
    <mergeCell ref="A67:B67"/>
    <mergeCell ref="A69:B69"/>
    <mergeCell ref="A44:D44"/>
    <mergeCell ref="H52:P52"/>
    <mergeCell ref="A48:D48"/>
    <mergeCell ref="A27:B27"/>
    <mergeCell ref="A38:B38"/>
    <mergeCell ref="A39:B39"/>
    <mergeCell ref="O29:P29"/>
    <mergeCell ref="A4:B4"/>
    <mergeCell ref="A148:C148"/>
    <mergeCell ref="A107:B107"/>
    <mergeCell ref="A110:B110"/>
    <mergeCell ref="A111:B111"/>
    <mergeCell ref="A113:B113"/>
    <mergeCell ref="A11:B11"/>
    <mergeCell ref="A60:D60"/>
    <mergeCell ref="A36:D36"/>
    <mergeCell ref="A131:B131"/>
    <mergeCell ref="A147:B147"/>
    <mergeCell ref="A139:B139"/>
    <mergeCell ref="A141:B141"/>
    <mergeCell ref="A142:B142"/>
    <mergeCell ref="A143:B143"/>
    <mergeCell ref="A146:B146"/>
    <mergeCell ref="A144:E144"/>
    <mergeCell ref="A138:B138"/>
    <mergeCell ref="A140:E140"/>
    <mergeCell ref="A126:B126"/>
    <mergeCell ref="A127:B127"/>
    <mergeCell ref="A129:B129"/>
    <mergeCell ref="A130:B130"/>
    <mergeCell ref="A133:B133"/>
    <mergeCell ref="A134:B134"/>
    <mergeCell ref="A124:G124"/>
    <mergeCell ref="A145:B145"/>
    <mergeCell ref="A119:B119"/>
    <mergeCell ref="A115:B115"/>
    <mergeCell ref="A121:B121"/>
    <mergeCell ref="A122:B122"/>
    <mergeCell ref="A123:B123"/>
    <mergeCell ref="A125:B125"/>
    <mergeCell ref="A135:B135"/>
    <mergeCell ref="A137:B137"/>
    <mergeCell ref="A97:B97"/>
    <mergeCell ref="A98:B98"/>
    <mergeCell ref="A99:B99"/>
    <mergeCell ref="A117:B117"/>
    <mergeCell ref="A118:B118"/>
    <mergeCell ref="A114:B114"/>
    <mergeCell ref="A101:B101"/>
    <mergeCell ref="A109:B109"/>
    <mergeCell ref="A104:E104"/>
    <mergeCell ref="A112:E112"/>
    <mergeCell ref="O147:P147"/>
    <mergeCell ref="A57:B57"/>
    <mergeCell ref="A58:B58"/>
    <mergeCell ref="O146:P146"/>
    <mergeCell ref="O135:P135"/>
    <mergeCell ref="O137:P137"/>
    <mergeCell ref="A96:D96"/>
    <mergeCell ref="A100:D100"/>
    <mergeCell ref="A105:B105"/>
    <mergeCell ref="A106:B106"/>
    <mergeCell ref="O145:P145"/>
    <mergeCell ref="A70:B70"/>
    <mergeCell ref="A71:B71"/>
    <mergeCell ref="A53:B53"/>
    <mergeCell ref="A54:B54"/>
    <mergeCell ref="A55:B55"/>
    <mergeCell ref="A93:B93"/>
    <mergeCell ref="A94:B94"/>
    <mergeCell ref="A95:B95"/>
    <mergeCell ref="A87:B87"/>
    <mergeCell ref="O113:P113"/>
    <mergeCell ref="A51:B51"/>
    <mergeCell ref="A56:G56"/>
    <mergeCell ref="A63:B63"/>
    <mergeCell ref="A65:B65"/>
    <mergeCell ref="A66:B66"/>
    <mergeCell ref="A79:B79"/>
    <mergeCell ref="A77:B77"/>
    <mergeCell ref="A78:B78"/>
    <mergeCell ref="A52:G52"/>
    <mergeCell ref="O138:P138"/>
    <mergeCell ref="O139:P139"/>
    <mergeCell ref="O123:P123"/>
    <mergeCell ref="O125:P125"/>
    <mergeCell ref="O126:P126"/>
    <mergeCell ref="O127:P127"/>
    <mergeCell ref="O129:P129"/>
    <mergeCell ref="O141:P141"/>
    <mergeCell ref="O142:P142"/>
    <mergeCell ref="O143:P143"/>
    <mergeCell ref="O130:P130"/>
    <mergeCell ref="O131:P131"/>
    <mergeCell ref="O133:P133"/>
    <mergeCell ref="O134:P134"/>
    <mergeCell ref="F132:P132"/>
    <mergeCell ref="F136:P136"/>
    <mergeCell ref="F140:P140"/>
    <mergeCell ref="O114:P114"/>
    <mergeCell ref="O117:P117"/>
    <mergeCell ref="O118:P118"/>
    <mergeCell ref="O119:P119"/>
    <mergeCell ref="O121:P121"/>
    <mergeCell ref="H128:P128"/>
    <mergeCell ref="O122:P122"/>
    <mergeCell ref="H120:I120"/>
    <mergeCell ref="J116:P116"/>
    <mergeCell ref="O115:P115"/>
    <mergeCell ref="O111:P111"/>
    <mergeCell ref="E108:P108"/>
    <mergeCell ref="O105:P105"/>
    <mergeCell ref="E100:P100"/>
    <mergeCell ref="O89:P89"/>
    <mergeCell ref="O90:P90"/>
    <mergeCell ref="O101:P101"/>
    <mergeCell ref="O102:P102"/>
    <mergeCell ref="O103:P103"/>
    <mergeCell ref="O93:P93"/>
    <mergeCell ref="O94:P94"/>
    <mergeCell ref="O95:P95"/>
    <mergeCell ref="O98:P98"/>
    <mergeCell ref="E88:P88"/>
    <mergeCell ref="O110:P110"/>
    <mergeCell ref="F144:J144"/>
    <mergeCell ref="K144:P144"/>
    <mergeCell ref="O109:P109"/>
    <mergeCell ref="O106:P106"/>
    <mergeCell ref="A132:E132"/>
    <mergeCell ref="O38:P38"/>
    <mergeCell ref="O39:P39"/>
    <mergeCell ref="O25:P25"/>
    <mergeCell ref="O26:P26"/>
    <mergeCell ref="O27:P27"/>
    <mergeCell ref="E32:P32"/>
    <mergeCell ref="E36:P36"/>
    <mergeCell ref="J28:P28"/>
    <mergeCell ref="O82:P82"/>
    <mergeCell ref="E40:P40"/>
    <mergeCell ref="E44:P44"/>
    <mergeCell ref="A25:B25"/>
    <mergeCell ref="A26:B26"/>
    <mergeCell ref="A35:B35"/>
    <mergeCell ref="O35:P35"/>
    <mergeCell ref="A37:B37"/>
    <mergeCell ref="A45:B45"/>
    <mergeCell ref="O37:P37"/>
    <mergeCell ref="O30:P30"/>
    <mergeCell ref="O31:P31"/>
    <mergeCell ref="O41:P41"/>
    <mergeCell ref="O42:P42"/>
    <mergeCell ref="O107:P107"/>
    <mergeCell ref="O67:P67"/>
    <mergeCell ref="O69:P69"/>
    <mergeCell ref="O74:P74"/>
    <mergeCell ref="O71:P71"/>
    <mergeCell ref="O81:P81"/>
    <mergeCell ref="O45:P45"/>
    <mergeCell ref="O49:P49"/>
    <mergeCell ref="O62:P62"/>
    <mergeCell ref="O66:P66"/>
    <mergeCell ref="A43:B43"/>
    <mergeCell ref="A62:B62"/>
    <mergeCell ref="H56:P56"/>
    <mergeCell ref="L60:P60"/>
    <mergeCell ref="O46:P46"/>
    <mergeCell ref="A59:B59"/>
    <mergeCell ref="O61:P61"/>
    <mergeCell ref="O75:P75"/>
    <mergeCell ref="E72:P72"/>
    <mergeCell ref="O21:P21"/>
    <mergeCell ref="O22:P22"/>
    <mergeCell ref="O23:P23"/>
    <mergeCell ref="G24:H24"/>
    <mergeCell ref="K24:P24"/>
    <mergeCell ref="O65:P65"/>
    <mergeCell ref="O43:P43"/>
    <mergeCell ref="A21:B21"/>
    <mergeCell ref="A22:B22"/>
    <mergeCell ref="A19:B19"/>
    <mergeCell ref="I24:J24"/>
    <mergeCell ref="A24:D24"/>
    <mergeCell ref="E24:F24"/>
    <mergeCell ref="A23:B23"/>
    <mergeCell ref="A20:D20"/>
    <mergeCell ref="K16:P16"/>
    <mergeCell ref="I12:J12"/>
    <mergeCell ref="O11:P11"/>
    <mergeCell ref="G20:H20"/>
    <mergeCell ref="I20:J20"/>
    <mergeCell ref="A17:B17"/>
    <mergeCell ref="A18:B18"/>
    <mergeCell ref="K20:P20"/>
    <mergeCell ref="A12:D12"/>
    <mergeCell ref="K12:P12"/>
    <mergeCell ref="K8:P8"/>
    <mergeCell ref="A10:B10"/>
    <mergeCell ref="O9:P9"/>
    <mergeCell ref="O10:P10"/>
    <mergeCell ref="O51:P51"/>
    <mergeCell ref="O58:P58"/>
    <mergeCell ref="F120:G120"/>
    <mergeCell ref="O17:P17"/>
    <mergeCell ref="O18:P18"/>
    <mergeCell ref="O19:P19"/>
    <mergeCell ref="O97:P97"/>
    <mergeCell ref="E48:P48"/>
    <mergeCell ref="O63:P63"/>
    <mergeCell ref="O79:P79"/>
    <mergeCell ref="O59:P59"/>
    <mergeCell ref="H124:P124"/>
    <mergeCell ref="A1:C1"/>
    <mergeCell ref="A5:B7"/>
    <mergeCell ref="O5:P7"/>
    <mergeCell ref="E20:F20"/>
    <mergeCell ref="A9:B9"/>
    <mergeCell ref="N4:P4"/>
    <mergeCell ref="A13:B13"/>
    <mergeCell ref="O47:P47"/>
    <mergeCell ref="A41:B41"/>
    <mergeCell ref="A73:B73"/>
    <mergeCell ref="I148:P148"/>
    <mergeCell ref="A46:B46"/>
    <mergeCell ref="A47:B47"/>
    <mergeCell ref="A49:B49"/>
    <mergeCell ref="A50:B50"/>
    <mergeCell ref="O57:P57"/>
    <mergeCell ref="J120:P120"/>
    <mergeCell ref="A120:D120"/>
    <mergeCell ref="G12:H12"/>
    <mergeCell ref="E12:F12"/>
    <mergeCell ref="A75:B75"/>
    <mergeCell ref="A76:D76"/>
    <mergeCell ref="A32:D32"/>
    <mergeCell ref="A29:B29"/>
    <mergeCell ref="A68:D68"/>
    <mergeCell ref="A30:B30"/>
    <mergeCell ref="A31:B31"/>
    <mergeCell ref="A61:B61"/>
    <mergeCell ref="G5:J5"/>
    <mergeCell ref="K5:N5"/>
    <mergeCell ref="L1:P1"/>
    <mergeCell ref="A136:E136"/>
    <mergeCell ref="O55:P55"/>
    <mergeCell ref="O54:P54"/>
    <mergeCell ref="O53:P53"/>
    <mergeCell ref="A128:G128"/>
    <mergeCell ref="O99:P99"/>
    <mergeCell ref="A84:D84"/>
    <mergeCell ref="A42:B42"/>
    <mergeCell ref="A40:D40"/>
    <mergeCell ref="I2:P3"/>
    <mergeCell ref="A2:H3"/>
    <mergeCell ref="O15:P15"/>
    <mergeCell ref="O14:P14"/>
    <mergeCell ref="O13:P13"/>
    <mergeCell ref="A15:B15"/>
    <mergeCell ref="A14:B14"/>
    <mergeCell ref="C5:F5"/>
    <mergeCell ref="O70:P70"/>
    <mergeCell ref="K104:P104"/>
    <mergeCell ref="A33:B33"/>
    <mergeCell ref="A34:B34"/>
    <mergeCell ref="A64:D64"/>
    <mergeCell ref="A72:D72"/>
    <mergeCell ref="E68:P68"/>
    <mergeCell ref="O33:P33"/>
    <mergeCell ref="O34:P34"/>
    <mergeCell ref="O50:P50"/>
    <mergeCell ref="O91:P91"/>
    <mergeCell ref="A88:D88"/>
    <mergeCell ref="E64:H64"/>
    <mergeCell ref="F80:P80"/>
    <mergeCell ref="O73:P73"/>
    <mergeCell ref="E84:P84"/>
    <mergeCell ref="E96:P96"/>
    <mergeCell ref="J64:P64"/>
    <mergeCell ref="J112:P112"/>
    <mergeCell ref="A83:B83"/>
    <mergeCell ref="A80:E80"/>
    <mergeCell ref="K92:P92"/>
    <mergeCell ref="A92:E92"/>
    <mergeCell ref="A91:B91"/>
    <mergeCell ref="A90:B90"/>
    <mergeCell ref="O86:P86"/>
    <mergeCell ref="O85:P85"/>
    <mergeCell ref="A85:B85"/>
    <mergeCell ref="A86:B86"/>
    <mergeCell ref="A8:J8"/>
    <mergeCell ref="A16:J16"/>
    <mergeCell ref="A89:B89"/>
    <mergeCell ref="O87:P87"/>
    <mergeCell ref="A82:B82"/>
    <mergeCell ref="E76:P76"/>
    <mergeCell ref="A81:B81"/>
    <mergeCell ref="O83:P83"/>
    <mergeCell ref="O77:P77"/>
    <mergeCell ref="O78:P78"/>
  </mergeCells>
  <printOptions horizontalCentered="1"/>
  <pageMargins left="0.7874015748031497" right="0.7874015748031497" top="0.7874015748031497" bottom="0.7874015748031497" header="0" footer="0.5905511811023623"/>
  <pageSetup firstPageNumber="16" useFirstPageNumber="1" horizontalDpi="600" verticalDpi="600" orientation="portrait" paperSize="9" scale="60" r:id="rId1"/>
  <headerFooter alignWithMargins="0">
    <oddFooter>&amp;C&amp;18  3 - &amp;P</oddFooter>
  </headerFooter>
  <rowBreaks count="2" manualBreakCount="2">
    <brk id="59" max="15" man="1"/>
    <brk id="1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</dc:creator>
  <cp:keywords/>
  <dc:description/>
  <cp:lastModifiedBy>hp</cp:lastModifiedBy>
  <cp:lastPrinted>2016-03-20T11:20:57Z</cp:lastPrinted>
  <dcterms:created xsi:type="dcterms:W3CDTF">2004-03-13T09:40:55Z</dcterms:created>
  <dcterms:modified xsi:type="dcterms:W3CDTF">2016-04-06T07:22:20Z</dcterms:modified>
  <cp:category/>
  <cp:version/>
  <cp:contentType/>
  <cp:contentStatus/>
</cp:coreProperties>
</file>