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7D28CEFE-6A80-4D20-9264-4DC8FA430A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K35" i="1"/>
  <c r="J32" i="1"/>
  <c r="K32" i="1"/>
  <c r="J27" i="1"/>
  <c r="K27" i="1"/>
  <c r="J15" i="1"/>
  <c r="K15" i="1"/>
  <c r="J7" i="1"/>
  <c r="K7" i="1"/>
  <c r="K40" i="1" l="1"/>
  <c r="J40" i="1"/>
  <c r="C35" i="1"/>
  <c r="B35" i="1"/>
  <c r="C32" i="1"/>
  <c r="B32" i="1"/>
  <c r="C27" i="1"/>
  <c r="B27" i="1"/>
  <c r="C15" i="1"/>
  <c r="B15" i="1"/>
  <c r="C7" i="1"/>
  <c r="C40" i="1" s="1"/>
  <c r="B7" i="1"/>
  <c r="B40" i="1" s="1"/>
  <c r="H35" i="1" l="1"/>
  <c r="I35" i="1"/>
  <c r="H32" i="1"/>
  <c r="I32" i="1"/>
  <c r="H27" i="1"/>
  <c r="I27" i="1"/>
  <c r="H15" i="1"/>
  <c r="I15" i="1"/>
  <c r="H7" i="1"/>
  <c r="I7" i="1"/>
  <c r="I40" i="1" l="1"/>
  <c r="H40" i="1"/>
  <c r="D35" i="1"/>
  <c r="E35" i="1"/>
  <c r="F35" i="1"/>
  <c r="G35" i="1"/>
  <c r="D32" i="1" l="1"/>
  <c r="E32" i="1"/>
  <c r="F32" i="1"/>
  <c r="G32" i="1"/>
  <c r="D27" i="1"/>
  <c r="E27" i="1"/>
  <c r="F27" i="1"/>
  <c r="G27" i="1"/>
  <c r="D15" i="1"/>
  <c r="E15" i="1"/>
  <c r="F15" i="1"/>
  <c r="G15" i="1"/>
  <c r="D7" i="1"/>
  <c r="E7" i="1"/>
  <c r="F7" i="1"/>
  <c r="G7" i="1"/>
  <c r="E40" i="1" l="1"/>
  <c r="F40" i="1"/>
  <c r="D40" i="1"/>
  <c r="G40" i="1"/>
</calcChain>
</file>

<file path=xl/sharedStrings.xml><?xml version="1.0" encoding="utf-8"?>
<sst xmlns="http://schemas.openxmlformats.org/spreadsheetml/2006/main" count="97" uniqueCount="76">
  <si>
    <t>Total</t>
  </si>
  <si>
    <t>المحصول</t>
  </si>
  <si>
    <t>Crop</t>
  </si>
  <si>
    <t xml:space="preserve">الإنتاج Production </t>
  </si>
  <si>
    <t xml:space="preserve">المساحة  
Area </t>
  </si>
  <si>
    <t>Wheat</t>
  </si>
  <si>
    <t>Broom-corn</t>
  </si>
  <si>
    <t>Maize</t>
  </si>
  <si>
    <t>Barley</t>
  </si>
  <si>
    <t>Sesame</t>
  </si>
  <si>
    <t xml:space="preserve">Other </t>
  </si>
  <si>
    <t>قمح</t>
  </si>
  <si>
    <t>دخن</t>
  </si>
  <si>
    <t>ذرة رفيعة</t>
  </si>
  <si>
    <t>ذرة شامية</t>
  </si>
  <si>
    <t>شعير</t>
  </si>
  <si>
    <t>سمسم</t>
  </si>
  <si>
    <t>أخرى</t>
  </si>
  <si>
    <t>Cereals (Total)</t>
  </si>
  <si>
    <t>الحبوب (المجموع)</t>
  </si>
  <si>
    <t>طماطم</t>
  </si>
  <si>
    <t>بطاطس</t>
  </si>
  <si>
    <t>كوسا</t>
  </si>
  <si>
    <t>باذنجان</t>
  </si>
  <si>
    <t>باميا</t>
  </si>
  <si>
    <t>جزر</t>
  </si>
  <si>
    <t>بصل</t>
  </si>
  <si>
    <t>خيار</t>
  </si>
  <si>
    <t>شمام</t>
  </si>
  <si>
    <t>بطيخ</t>
  </si>
  <si>
    <t>Tomato</t>
  </si>
  <si>
    <t>Potato</t>
  </si>
  <si>
    <t>Marrow</t>
  </si>
  <si>
    <t>Eggplant</t>
  </si>
  <si>
    <t>Okra</t>
  </si>
  <si>
    <t>Carrot</t>
  </si>
  <si>
    <t>Dry Onion</t>
  </si>
  <si>
    <t>Cucumber</t>
  </si>
  <si>
    <t>Melon</t>
  </si>
  <si>
    <t>Watermelon</t>
  </si>
  <si>
    <t>Other</t>
  </si>
  <si>
    <t>Vegetables( green houses) (Total)</t>
  </si>
  <si>
    <t>الخضروات (بيوت محمية) (المجموع)</t>
  </si>
  <si>
    <t>الأعلاف (المجموع)</t>
  </si>
  <si>
    <t>Fodder (Total)</t>
  </si>
  <si>
    <t>Clover</t>
  </si>
  <si>
    <t>برسيم</t>
  </si>
  <si>
    <t>Fruits (Total)</t>
  </si>
  <si>
    <t>الفواكه (المجموع)</t>
  </si>
  <si>
    <t>تمور</t>
  </si>
  <si>
    <t>موالح</t>
  </si>
  <si>
    <t>عنب</t>
  </si>
  <si>
    <t>Dates</t>
  </si>
  <si>
    <t>Citrus</t>
  </si>
  <si>
    <t>Grapes</t>
  </si>
  <si>
    <t>المجموع العام</t>
  </si>
  <si>
    <t>Millet
(Grains)</t>
  </si>
  <si>
    <t>الزراعة والمياة والبيئة</t>
  </si>
  <si>
    <t>Agriculture, water and environment</t>
  </si>
  <si>
    <t>Table 5 - 1</t>
  </si>
  <si>
    <t xml:space="preserve"> جدول 5 -  1</t>
  </si>
  <si>
    <t>الخضروات (مكشوف) (المجموع)</t>
  </si>
  <si>
    <t>Vegetables (Open Field) (Total)</t>
  </si>
  <si>
    <t>*  بيانات تقديرية.</t>
  </si>
  <si>
    <t>*  Estimated data.</t>
  </si>
  <si>
    <r>
      <t xml:space="preserve">2016 </t>
    </r>
    <r>
      <rPr>
        <vertAlign val="superscript"/>
        <sz val="10"/>
        <color theme="0"/>
        <rFont val="Frutiger LT Arabic 55 Roman"/>
      </rPr>
      <t>*</t>
    </r>
  </si>
  <si>
    <t xml:space="preserve"> المصدر : فريق العمل الفني المشترك من وزارة البيئة والمياه والزراعة والهيئة العامة للاحصاء</t>
  </si>
  <si>
    <t>Source: The joint technical team from the Ministry of Environment, Water and Agriculture and the General Authority for Statistics</t>
  </si>
  <si>
    <r>
      <t xml:space="preserve">2018 </t>
    </r>
    <r>
      <rPr>
        <vertAlign val="superscript"/>
        <sz val="10"/>
        <color theme="0"/>
        <rFont val="Frutiger LT Arabic 55 Roman"/>
      </rPr>
      <t>*</t>
    </r>
  </si>
  <si>
    <t>2019 *</t>
  </si>
  <si>
    <r>
      <t xml:space="preserve">2015 </t>
    </r>
    <r>
      <rPr>
        <vertAlign val="superscript"/>
        <sz val="10"/>
        <color theme="0"/>
        <rFont val="Frutiger LT Arabic 55 Roman"/>
      </rPr>
      <t>*</t>
    </r>
  </si>
  <si>
    <t xml:space="preserve"> المساحة والإنتاج للمحاصيل الزراعية للأعوام
 من 2015 - 2019 م (هكتار/طن)</t>
  </si>
  <si>
    <r>
      <t xml:space="preserve">2017 </t>
    </r>
    <r>
      <rPr>
        <vertAlign val="superscript"/>
        <sz val="10"/>
        <color theme="0"/>
        <rFont val="Frutiger LT Arabic 55 Roman"/>
      </rPr>
      <t>**</t>
    </r>
  </si>
  <si>
    <t>** بيانات المسح الزراعي</t>
  </si>
  <si>
    <t>** Agricuiturai survey data</t>
  </si>
  <si>
    <t xml:space="preserve">                    Agricultural Area Cultivated and Production by Type of Crop  2015 - 2019 A.D  (ha /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</si>
</sst>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178"/>
    </font>
    <font>
      <sz val="10"/>
      <color theme="1"/>
      <name val="Arial"/>
      <family val="2"/>
    </font>
    <font>
      <sz val="10"/>
      <name val="Frutiger LT Arabic 55 Roman"/>
    </font>
    <font>
      <sz val="10"/>
      <color theme="1"/>
      <name val="Frutiger LT Arabic 55 Roman"/>
    </font>
    <font>
      <sz val="8"/>
      <name val="Frutiger LT Arabic 55 Roman"/>
    </font>
    <font>
      <sz val="10"/>
      <color rgb="FF31869B"/>
      <name val="Frutiger LT Arabic 55 Roman"/>
    </font>
    <font>
      <b/>
      <sz val="10"/>
      <color theme="1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vertAlign val="superscript"/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5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1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/>
    <xf numFmtId="9" fontId="2" fillId="0" borderId="0" xfId="1" applyFont="1"/>
    <xf numFmtId="0" fontId="3" fillId="4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9" fontId="3" fillId="4" borderId="2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9" fontId="3" fillId="4" borderId="2" xfId="1" applyFont="1" applyFill="1" applyBorder="1" applyAlignment="1">
      <alignment horizontal="left" vertical="center"/>
    </xf>
    <xf numFmtId="9" fontId="3" fillId="4" borderId="2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2" fillId="4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</cellXfs>
  <cellStyles count="2">
    <cellStyle name="Percent" xfId="1" builtinId="5"/>
    <cellStyle name="عادي" xfId="0" builtinId="0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rightToLeft="1" tabSelected="1" topLeftCell="A24" zoomScale="90" zoomScaleNormal="90" zoomScaleSheetLayoutView="85" workbookViewId="0">
      <selection activeCell="M34" sqref="M34"/>
    </sheetView>
  </sheetViews>
  <sheetFormatPr defaultRowHeight="20.100000000000001" customHeight="1"/>
  <cols>
    <col min="1" max="1" width="22.6640625" customWidth="1"/>
    <col min="2" max="7" width="10.6640625" customWidth="1"/>
    <col min="8" max="11" width="10.6640625" style="1" customWidth="1"/>
    <col min="12" max="12" width="22.6640625" customWidth="1"/>
    <col min="15" max="15" width="13.5546875" customWidth="1"/>
    <col min="18" max="18" width="15.5546875" customWidth="1"/>
  </cols>
  <sheetData>
    <row r="1" spans="1:13" s="2" customFormat="1" ht="20.100000000000001" customHeight="1">
      <c r="A1" s="24" t="s">
        <v>57</v>
      </c>
      <c r="B1" s="24"/>
      <c r="C1" s="24"/>
      <c r="D1" s="14"/>
      <c r="E1" s="14"/>
      <c r="F1" s="14"/>
      <c r="G1" s="14"/>
      <c r="H1" s="14"/>
      <c r="I1" s="14"/>
      <c r="J1" s="46" t="s">
        <v>58</v>
      </c>
      <c r="K1" s="46"/>
      <c r="L1" s="46"/>
    </row>
    <row r="2" spans="1:13" s="6" customFormat="1" ht="45" customHeight="1">
      <c r="A2" s="51" t="s">
        <v>71</v>
      </c>
      <c r="B2" s="51"/>
      <c r="C2" s="51"/>
      <c r="D2" s="51"/>
      <c r="E2" s="51"/>
      <c r="F2" s="54"/>
      <c r="G2" s="51" t="s">
        <v>75</v>
      </c>
      <c r="H2" s="51"/>
      <c r="I2" s="51"/>
      <c r="J2" s="51"/>
      <c r="K2" s="51"/>
      <c r="L2" s="51"/>
    </row>
    <row r="3" spans="1:13" s="9" customFormat="1" ht="20.100000000000001" customHeight="1">
      <c r="A3" s="27" t="s">
        <v>60</v>
      </c>
      <c r="B3" s="32"/>
      <c r="C3" s="32"/>
      <c r="D3" s="7"/>
      <c r="E3" s="7"/>
      <c r="F3" s="7"/>
      <c r="G3" s="7"/>
      <c r="H3" s="8"/>
      <c r="I3" s="8"/>
      <c r="J3" s="8"/>
      <c r="L3" s="27" t="s">
        <v>59</v>
      </c>
    </row>
    <row r="4" spans="1:13" s="2" customFormat="1" ht="20.100000000000001" customHeight="1">
      <c r="A4" s="50" t="s">
        <v>1</v>
      </c>
      <c r="B4" s="40" t="s">
        <v>70</v>
      </c>
      <c r="C4" s="41"/>
      <c r="D4" s="40" t="s">
        <v>65</v>
      </c>
      <c r="E4" s="41"/>
      <c r="F4" s="40" t="s">
        <v>72</v>
      </c>
      <c r="G4" s="41"/>
      <c r="H4" s="44" t="s">
        <v>68</v>
      </c>
      <c r="I4" s="44"/>
      <c r="J4" s="44" t="s">
        <v>69</v>
      </c>
      <c r="K4" s="44"/>
      <c r="L4" s="42" t="s">
        <v>2</v>
      </c>
    </row>
    <row r="5" spans="1:13" s="2" customFormat="1" ht="20.100000000000001" customHeight="1">
      <c r="A5" s="50"/>
      <c r="B5" s="42" t="s">
        <v>4</v>
      </c>
      <c r="C5" s="42" t="s">
        <v>3</v>
      </c>
      <c r="D5" s="42" t="s">
        <v>4</v>
      </c>
      <c r="E5" s="42" t="s">
        <v>3</v>
      </c>
      <c r="F5" s="42" t="s">
        <v>4</v>
      </c>
      <c r="G5" s="42" t="s">
        <v>3</v>
      </c>
      <c r="H5" s="42" t="s">
        <v>4</v>
      </c>
      <c r="I5" s="44" t="s">
        <v>3</v>
      </c>
      <c r="J5" s="42" t="s">
        <v>4</v>
      </c>
      <c r="K5" s="44" t="s">
        <v>3</v>
      </c>
      <c r="L5" s="42"/>
      <c r="M5" s="3"/>
    </row>
    <row r="6" spans="1:13" s="2" customFormat="1" ht="20.100000000000001" customHeight="1">
      <c r="A6" s="50"/>
      <c r="B6" s="42"/>
      <c r="C6" s="42"/>
      <c r="D6" s="42"/>
      <c r="E6" s="42"/>
      <c r="F6" s="42"/>
      <c r="G6" s="42"/>
      <c r="H6" s="42"/>
      <c r="I6" s="44"/>
      <c r="J6" s="42"/>
      <c r="K6" s="44"/>
      <c r="L6" s="42"/>
      <c r="M6" s="4"/>
    </row>
    <row r="7" spans="1:13" s="2" customFormat="1" ht="20.100000000000001" customHeight="1">
      <c r="A7" s="38" t="s">
        <v>19</v>
      </c>
      <c r="B7" s="33">
        <f t="shared" ref="B7:C7" si="0">B8+B9+B10+B11+B12+B13+B14</f>
        <v>305856</v>
      </c>
      <c r="C7" s="33">
        <f t="shared" si="0"/>
        <v>1630083</v>
      </c>
      <c r="D7" s="26">
        <f>D8+D9+D10+D11+D12+D13+D14</f>
        <v>291446</v>
      </c>
      <c r="E7" s="26">
        <f>E8+E9+E10+E11+E12+E13+E14</f>
        <v>1524832</v>
      </c>
      <c r="F7" s="26">
        <f>F8+F9+F10+F11+F12+F13+F14</f>
        <v>257591.89283028431</v>
      </c>
      <c r="G7" s="26">
        <f>G8+G9+G10+G11+G12+G13+G14</f>
        <v>1170550.2876345057</v>
      </c>
      <c r="H7" s="29">
        <f t="shared" ref="H7" si="1">H8+H9+H10+H11+H12+H13+H14</f>
        <v>245623.5114867891</v>
      </c>
      <c r="I7" s="29">
        <f t="shared" ref="I7:K7" si="2">I8+I9+I10+I11+I12+I13+I14</f>
        <v>1063013.3138861682</v>
      </c>
      <c r="J7" s="34">
        <f t="shared" si="2"/>
        <v>237442.06376046943</v>
      </c>
      <c r="K7" s="34">
        <f t="shared" si="2"/>
        <v>966516.22799084301</v>
      </c>
      <c r="L7" s="39" t="s">
        <v>18</v>
      </c>
      <c r="M7" s="4"/>
    </row>
    <row r="8" spans="1:13" s="2" customFormat="1" ht="20.100000000000001" customHeight="1">
      <c r="A8" s="18" t="s">
        <v>11</v>
      </c>
      <c r="B8" s="11">
        <v>112956</v>
      </c>
      <c r="C8" s="11">
        <v>693776</v>
      </c>
      <c r="D8" s="11">
        <v>104414</v>
      </c>
      <c r="E8" s="11">
        <v>618653</v>
      </c>
      <c r="F8" s="11">
        <v>96470.193740784787</v>
      </c>
      <c r="G8" s="11">
        <v>517909.927751749</v>
      </c>
      <c r="H8" s="35">
        <v>88972</v>
      </c>
      <c r="I8" s="11">
        <v>469821.14326919836</v>
      </c>
      <c r="J8" s="11">
        <v>83818.399789144096</v>
      </c>
      <c r="K8" s="11">
        <v>426197.48113533092</v>
      </c>
      <c r="L8" s="20" t="s">
        <v>5</v>
      </c>
      <c r="M8" s="4"/>
    </row>
    <row r="9" spans="1:13" s="2" customFormat="1" ht="20.100000000000001" customHeight="1">
      <c r="A9" s="19" t="s">
        <v>12</v>
      </c>
      <c r="B9" s="17">
        <v>4222</v>
      </c>
      <c r="C9" s="17">
        <v>7309</v>
      </c>
      <c r="D9" s="17">
        <v>4467</v>
      </c>
      <c r="E9" s="17">
        <v>7539</v>
      </c>
      <c r="F9" s="36">
        <v>4688.9997242799363</v>
      </c>
      <c r="G9" s="36">
        <v>8634.4967215179677</v>
      </c>
      <c r="H9" s="36">
        <v>4855.8753877786621</v>
      </c>
      <c r="I9" s="36">
        <v>9127.7426007532722</v>
      </c>
      <c r="J9" s="36">
        <v>5008.6899484208298</v>
      </c>
      <c r="K9" s="36">
        <v>9649.1651653507124</v>
      </c>
      <c r="L9" s="21" t="s">
        <v>56</v>
      </c>
    </row>
    <row r="10" spans="1:13" s="2" customFormat="1" ht="20.100000000000001" customHeight="1">
      <c r="A10" s="18" t="s">
        <v>13</v>
      </c>
      <c r="B10" s="30">
        <v>60740</v>
      </c>
      <c r="C10" s="30">
        <v>157764</v>
      </c>
      <c r="D10" s="30">
        <v>58467</v>
      </c>
      <c r="E10" s="30">
        <v>152341</v>
      </c>
      <c r="F10" s="11">
        <v>56628.941957955518</v>
      </c>
      <c r="G10" s="11">
        <v>123836.97052446677</v>
      </c>
      <c r="H10" s="35">
        <v>54086</v>
      </c>
      <c r="I10" s="11">
        <v>114234.63258313599</v>
      </c>
      <c r="J10" s="11">
        <v>52539.67510656282</v>
      </c>
      <c r="K10" s="11">
        <v>105376.86141818079</v>
      </c>
      <c r="L10" s="20" t="s">
        <v>6</v>
      </c>
      <c r="M10" s="4"/>
    </row>
    <row r="11" spans="1:13" s="16" customFormat="1" ht="20.100000000000001" customHeight="1">
      <c r="A11" s="19" t="s">
        <v>14</v>
      </c>
      <c r="B11" s="17">
        <v>2456</v>
      </c>
      <c r="C11" s="17">
        <v>13040</v>
      </c>
      <c r="D11" s="17">
        <v>2463</v>
      </c>
      <c r="E11" s="17">
        <v>14768</v>
      </c>
      <c r="F11" s="36">
        <v>2466.5249999999969</v>
      </c>
      <c r="G11" s="36">
        <v>9382.5889368546505</v>
      </c>
      <c r="H11" s="37">
        <v>2469</v>
      </c>
      <c r="I11" s="36">
        <v>8407.5809186297301</v>
      </c>
      <c r="J11" s="36">
        <v>2470</v>
      </c>
      <c r="K11" s="36">
        <v>7533.8925513029553</v>
      </c>
      <c r="L11" s="22" t="s">
        <v>7</v>
      </c>
    </row>
    <row r="12" spans="1:13" s="2" customFormat="1" ht="20.100000000000001" customHeight="1">
      <c r="A12" s="18" t="s">
        <v>15</v>
      </c>
      <c r="B12" s="30">
        <v>99190</v>
      </c>
      <c r="C12" s="30">
        <v>677964</v>
      </c>
      <c r="D12" s="30">
        <v>97157</v>
      </c>
      <c r="E12" s="30">
        <v>648620</v>
      </c>
      <c r="F12" s="11">
        <v>94745.214999999967</v>
      </c>
      <c r="G12" s="11">
        <v>504809.86881683656</v>
      </c>
      <c r="H12" s="11">
        <v>93308.330169552704</v>
      </c>
      <c r="I12" s="11">
        <v>457546.14892314916</v>
      </c>
      <c r="J12" s="11">
        <v>91893.236814442425</v>
      </c>
      <c r="K12" s="11">
        <v>414707.57868714299</v>
      </c>
      <c r="L12" s="20" t="s">
        <v>8</v>
      </c>
    </row>
    <row r="13" spans="1:13" s="2" customFormat="1" ht="20.100000000000001" customHeight="1">
      <c r="A13" s="19" t="s">
        <v>16</v>
      </c>
      <c r="B13" s="17">
        <v>1943</v>
      </c>
      <c r="C13" s="17">
        <v>3839</v>
      </c>
      <c r="D13" s="17">
        <v>1833</v>
      </c>
      <c r="E13" s="17">
        <v>2639</v>
      </c>
      <c r="F13" s="36">
        <v>1743.1504096075973</v>
      </c>
      <c r="G13" s="36">
        <v>3131.6005487164566</v>
      </c>
      <c r="H13" s="37">
        <v>1655</v>
      </c>
      <c r="I13" s="36">
        <v>2926.0547179510581</v>
      </c>
      <c r="J13" s="36">
        <v>1621.4724350554468</v>
      </c>
      <c r="K13" s="36">
        <v>2734.0000997103075</v>
      </c>
      <c r="L13" s="22" t="s">
        <v>9</v>
      </c>
    </row>
    <row r="14" spans="1:13" s="2" customFormat="1" ht="20.100000000000001" customHeight="1">
      <c r="A14" s="18" t="s">
        <v>17</v>
      </c>
      <c r="B14" s="30">
        <v>24349</v>
      </c>
      <c r="C14" s="30">
        <v>76391</v>
      </c>
      <c r="D14" s="30">
        <v>22645</v>
      </c>
      <c r="E14" s="30">
        <v>80272</v>
      </c>
      <c r="F14" s="11">
        <v>848.8669976565327</v>
      </c>
      <c r="G14" s="11">
        <v>2844.8343343643987</v>
      </c>
      <c r="H14" s="11">
        <v>277.30592945770019</v>
      </c>
      <c r="I14" s="11">
        <v>950.0108733506238</v>
      </c>
      <c r="J14" s="11">
        <v>90.589666843796394</v>
      </c>
      <c r="K14" s="11">
        <v>317.24893382449238</v>
      </c>
      <c r="L14" s="20" t="s">
        <v>10</v>
      </c>
    </row>
    <row r="15" spans="1:13" s="2" customFormat="1" ht="20.100000000000001" customHeight="1">
      <c r="A15" s="39" t="s">
        <v>61</v>
      </c>
      <c r="B15" s="33">
        <f t="shared" ref="B15:C15" si="3">B16+B17+B18+B19+B20+B21+B22+B23+B24+B25+B26</f>
        <v>80234</v>
      </c>
      <c r="C15" s="33">
        <f t="shared" si="3"/>
        <v>1615943</v>
      </c>
      <c r="D15" s="26">
        <f>D16+D17+D18+D19+D20+D21+D22+D23+D24+D25+D26</f>
        <v>80785</v>
      </c>
      <c r="E15" s="26">
        <f>E16+E17+E18+E19+E20+E21+E22+E23+E24+E25+E26</f>
        <v>1666217</v>
      </c>
      <c r="F15" s="26">
        <f>F16+F17+F18+F19+F20+F21+F22+F23+F24+F25+F26</f>
        <v>71069.934344630557</v>
      </c>
      <c r="G15" s="26">
        <f>G16+G17+G18+G19+G20+G21+G22+G23+G24+G25+G26</f>
        <v>1300691.810090719</v>
      </c>
      <c r="H15" s="29">
        <f t="shared" ref="H15" si="4">H16+H17+H18+H19+H20+H21+H22+H23+H24+H25+H26</f>
        <v>69745.785826822175</v>
      </c>
      <c r="I15" s="29">
        <f t="shared" ref="I15:K15" si="5">I16+I17+I18+I19+I20+I21+I22+I23+I24+I25+I26</f>
        <v>1266200.7475476225</v>
      </c>
      <c r="J15" s="34">
        <f t="shared" si="5"/>
        <v>69527.567405973983</v>
      </c>
      <c r="K15" s="34">
        <f t="shared" si="5"/>
        <v>1224182.539654837</v>
      </c>
      <c r="L15" s="39" t="s">
        <v>62</v>
      </c>
    </row>
    <row r="16" spans="1:13" s="2" customFormat="1" ht="20.100000000000001" customHeight="1">
      <c r="A16" s="18" t="s">
        <v>20</v>
      </c>
      <c r="B16" s="30">
        <v>11816</v>
      </c>
      <c r="C16" s="30">
        <v>196791</v>
      </c>
      <c r="D16" s="30">
        <v>11949</v>
      </c>
      <c r="E16" s="30">
        <v>207524</v>
      </c>
      <c r="F16" s="11">
        <v>10691.229806754218</v>
      </c>
      <c r="G16" s="11">
        <v>172127.61133534915</v>
      </c>
      <c r="H16" s="11">
        <v>9841</v>
      </c>
      <c r="I16" s="11">
        <v>164613.57434082383</v>
      </c>
      <c r="J16" s="11">
        <v>9401.1594610427219</v>
      </c>
      <c r="K16" s="11">
        <v>157427.55416775486</v>
      </c>
      <c r="L16" s="20" t="s">
        <v>30</v>
      </c>
    </row>
    <row r="17" spans="1:12" s="2" customFormat="1" ht="20.100000000000001" customHeight="1">
      <c r="A17" s="19" t="s">
        <v>21</v>
      </c>
      <c r="B17" s="17">
        <v>17622</v>
      </c>
      <c r="C17" s="17">
        <v>459186</v>
      </c>
      <c r="D17" s="17">
        <v>18180</v>
      </c>
      <c r="E17" s="17">
        <v>466402</v>
      </c>
      <c r="F17" s="36">
        <v>18048.214999999956</v>
      </c>
      <c r="G17" s="36">
        <v>424397.97783125669</v>
      </c>
      <c r="H17" s="36">
        <v>18052.565290126</v>
      </c>
      <c r="I17" s="36">
        <v>413397.83232236636</v>
      </c>
      <c r="J17" s="36">
        <v>18161.840454664198</v>
      </c>
      <c r="K17" s="36">
        <v>402682.80410323106</v>
      </c>
      <c r="L17" s="22" t="s">
        <v>31</v>
      </c>
    </row>
    <row r="18" spans="1:12" s="2" customFormat="1" ht="20.100000000000001" customHeight="1">
      <c r="A18" s="18" t="s">
        <v>22</v>
      </c>
      <c r="B18" s="30">
        <v>2780</v>
      </c>
      <c r="C18" s="30">
        <v>52986</v>
      </c>
      <c r="D18" s="30">
        <v>2483</v>
      </c>
      <c r="E18" s="30">
        <v>44672</v>
      </c>
      <c r="F18" s="11">
        <v>2437.1535796932926</v>
      </c>
      <c r="G18" s="11">
        <v>39478.058689491212</v>
      </c>
      <c r="H18" s="11">
        <v>2301.5390942967201</v>
      </c>
      <c r="I18" s="11">
        <v>35789.366085759604</v>
      </c>
      <c r="J18" s="11">
        <v>2232.4151714342297</v>
      </c>
      <c r="K18" s="11">
        <v>32445.332099409457</v>
      </c>
      <c r="L18" s="20" t="s">
        <v>32</v>
      </c>
    </row>
    <row r="19" spans="1:12" s="2" customFormat="1" ht="20.100000000000001" customHeight="1">
      <c r="A19" s="19" t="s">
        <v>23</v>
      </c>
      <c r="B19" s="17">
        <v>1875</v>
      </c>
      <c r="C19" s="17">
        <v>27372</v>
      </c>
      <c r="D19" s="17">
        <v>1704</v>
      </c>
      <c r="E19" s="17">
        <v>25844</v>
      </c>
      <c r="F19" s="36">
        <v>1406.683808270011</v>
      </c>
      <c r="G19" s="36">
        <v>26049.8850496181</v>
      </c>
      <c r="H19" s="36">
        <v>1278.1884651464147</v>
      </c>
      <c r="I19" s="36">
        <v>24023.523746320901</v>
      </c>
      <c r="J19" s="36">
        <v>1161.4306945372532</v>
      </c>
      <c r="K19" s="36">
        <v>22046.146646668101</v>
      </c>
      <c r="L19" s="22" t="s">
        <v>33</v>
      </c>
    </row>
    <row r="20" spans="1:12" s="2" customFormat="1" ht="20.100000000000001" customHeight="1">
      <c r="A20" s="18" t="s">
        <v>24</v>
      </c>
      <c r="B20" s="30">
        <v>1927</v>
      </c>
      <c r="C20" s="30">
        <v>23004</v>
      </c>
      <c r="D20" s="30">
        <v>1710</v>
      </c>
      <c r="E20" s="30">
        <v>21499</v>
      </c>
      <c r="F20" s="11">
        <v>1677.2485873664168</v>
      </c>
      <c r="G20" s="11">
        <v>21509.252485124263</v>
      </c>
      <c r="H20" s="11">
        <v>1601.410511363975</v>
      </c>
      <c r="I20" s="11">
        <v>21032.907106506405</v>
      </c>
      <c r="J20" s="11">
        <v>1529.0015118950141</v>
      </c>
      <c r="K20" s="11">
        <v>20567.1109052664</v>
      </c>
      <c r="L20" s="20" t="s">
        <v>34</v>
      </c>
    </row>
    <row r="21" spans="1:12" s="2" customFormat="1" ht="20.100000000000001" customHeight="1">
      <c r="A21" s="19" t="s">
        <v>25</v>
      </c>
      <c r="B21" s="17">
        <v>727</v>
      </c>
      <c r="C21" s="17">
        <v>12796</v>
      </c>
      <c r="D21" s="17">
        <v>825</v>
      </c>
      <c r="E21" s="17">
        <v>13750</v>
      </c>
      <c r="F21" s="36">
        <v>980.10292911040654</v>
      </c>
      <c r="G21" s="36">
        <v>10610.482148359421</v>
      </c>
      <c r="H21" s="36">
        <v>977</v>
      </c>
      <c r="I21" s="36">
        <v>9968.3225346299751</v>
      </c>
      <c r="J21" s="36">
        <v>1051.9245767996752</v>
      </c>
      <c r="K21" s="36">
        <v>10025.027221668301</v>
      </c>
      <c r="L21" s="22" t="s">
        <v>35</v>
      </c>
    </row>
    <row r="22" spans="1:12" s="2" customFormat="1" ht="20.100000000000001" customHeight="1">
      <c r="A22" s="18" t="s">
        <v>26</v>
      </c>
      <c r="B22" s="30">
        <v>2673</v>
      </c>
      <c r="C22" s="30">
        <v>66141</v>
      </c>
      <c r="D22" s="30">
        <v>2694</v>
      </c>
      <c r="E22" s="30">
        <v>68896</v>
      </c>
      <c r="F22" s="11">
        <v>2908.5020257732003</v>
      </c>
      <c r="G22" s="11">
        <v>56587.375643387466</v>
      </c>
      <c r="H22" s="11">
        <v>2741.5264098535499</v>
      </c>
      <c r="I22" s="11">
        <v>53719.977057913027</v>
      </c>
      <c r="J22" s="11">
        <v>2758.9307691265403</v>
      </c>
      <c r="K22" s="11">
        <v>50997.875449979932</v>
      </c>
      <c r="L22" s="20" t="s">
        <v>36</v>
      </c>
    </row>
    <row r="23" spans="1:12" s="2" customFormat="1" ht="20.100000000000001" customHeight="1">
      <c r="A23" s="19" t="s">
        <v>27</v>
      </c>
      <c r="B23" s="17">
        <v>1812</v>
      </c>
      <c r="C23" s="17">
        <v>30262</v>
      </c>
      <c r="D23" s="17">
        <v>2020</v>
      </c>
      <c r="E23" s="17">
        <v>36755</v>
      </c>
      <c r="F23" s="36">
        <v>780.61469203179513</v>
      </c>
      <c r="G23" s="36">
        <v>9112.1490465745774</v>
      </c>
      <c r="H23" s="36">
        <v>690</v>
      </c>
      <c r="I23" s="36">
        <v>8970</v>
      </c>
      <c r="J23" s="36">
        <v>788</v>
      </c>
      <c r="K23" s="36">
        <v>9093.5767761770003</v>
      </c>
      <c r="L23" s="22" t="s">
        <v>37</v>
      </c>
    </row>
    <row r="24" spans="1:12" s="2" customFormat="1" ht="20.100000000000001" customHeight="1">
      <c r="A24" s="18" t="s">
        <v>28</v>
      </c>
      <c r="B24" s="30">
        <v>3230</v>
      </c>
      <c r="C24" s="30">
        <v>67553</v>
      </c>
      <c r="D24" s="30">
        <v>2725</v>
      </c>
      <c r="E24" s="30">
        <v>49933</v>
      </c>
      <c r="F24" s="11">
        <v>2516.7181170141112</v>
      </c>
      <c r="G24" s="11">
        <v>46130.206272942429</v>
      </c>
      <c r="H24" s="11">
        <v>2315.8580000140328</v>
      </c>
      <c r="I24" s="11">
        <v>40622.406576712936</v>
      </c>
      <c r="J24" s="35">
        <v>2131.0285963181327</v>
      </c>
      <c r="K24" s="11">
        <v>35772.220620909728</v>
      </c>
      <c r="L24" s="20" t="s">
        <v>38</v>
      </c>
    </row>
    <row r="25" spans="1:12" s="2" customFormat="1" ht="20.100000000000001" customHeight="1">
      <c r="A25" s="19" t="s">
        <v>29</v>
      </c>
      <c r="B25" s="17">
        <v>26162</v>
      </c>
      <c r="C25" s="17">
        <v>505722</v>
      </c>
      <c r="D25" s="17">
        <v>27874</v>
      </c>
      <c r="E25" s="17">
        <v>574653</v>
      </c>
      <c r="F25" s="36">
        <v>28731.42337338992</v>
      </c>
      <c r="G25" s="36">
        <v>489431.53485443845</v>
      </c>
      <c r="H25" s="36">
        <v>29042.798957554998</v>
      </c>
      <c r="I25" s="36">
        <v>484118.8377765895</v>
      </c>
      <c r="J25" s="36">
        <v>29811.261240933698</v>
      </c>
      <c r="K25" s="36">
        <v>478863.80913289526</v>
      </c>
      <c r="L25" s="22" t="s">
        <v>39</v>
      </c>
    </row>
    <row r="26" spans="1:12" s="2" customFormat="1" ht="20.100000000000001" customHeight="1">
      <c r="A26" s="18" t="s">
        <v>17</v>
      </c>
      <c r="B26" s="30">
        <v>9610</v>
      </c>
      <c r="C26" s="30">
        <v>174130</v>
      </c>
      <c r="D26" s="30">
        <v>8621</v>
      </c>
      <c r="E26" s="30">
        <v>156289</v>
      </c>
      <c r="F26" s="11">
        <v>892.04242522723939</v>
      </c>
      <c r="G26" s="11">
        <v>5257.2767341773088</v>
      </c>
      <c r="H26" s="11">
        <v>903.89909846648595</v>
      </c>
      <c r="I26" s="11">
        <v>9944</v>
      </c>
      <c r="J26" s="11">
        <v>500.57492922252533</v>
      </c>
      <c r="K26" s="11">
        <v>4261.08253087707</v>
      </c>
      <c r="L26" s="20" t="s">
        <v>40</v>
      </c>
    </row>
    <row r="27" spans="1:12" s="2" customFormat="1" ht="23.1" customHeight="1">
      <c r="A27" s="39" t="s">
        <v>42</v>
      </c>
      <c r="B27" s="33">
        <f t="shared" ref="B27:C27" si="6">B28+B29+B30+B31</f>
        <v>3080</v>
      </c>
      <c r="C27" s="33">
        <f t="shared" si="6"/>
        <v>231151</v>
      </c>
      <c r="D27" s="26">
        <f>D28+D29+D30+D31</f>
        <v>3145</v>
      </c>
      <c r="E27" s="26">
        <f>E28+E29+E30+E31</f>
        <v>258376</v>
      </c>
      <c r="F27" s="26">
        <f>F28+F29+F30+F31</f>
        <v>2332.5852573015118</v>
      </c>
      <c r="G27" s="26">
        <f>G28+G29+G30+G31</f>
        <v>178976.5018857386</v>
      </c>
      <c r="H27" s="29">
        <f t="shared" ref="H27" si="7">H28+H29+H30+H31</f>
        <v>2316.27096185458</v>
      </c>
      <c r="I27" s="29">
        <f t="shared" ref="I27:K27" si="8">I28+I29+I30+I31</f>
        <v>174179.60151162799</v>
      </c>
      <c r="J27" s="34">
        <f t="shared" si="8"/>
        <v>2319.6678872536386</v>
      </c>
      <c r="K27" s="34">
        <f t="shared" si="8"/>
        <v>174207.399879793</v>
      </c>
      <c r="L27" s="39" t="s">
        <v>41</v>
      </c>
    </row>
    <row r="28" spans="1:12" s="2" customFormat="1" ht="20.100000000000001" customHeight="1">
      <c r="A28" s="18" t="s">
        <v>20</v>
      </c>
      <c r="B28" s="30">
        <v>1176</v>
      </c>
      <c r="C28" s="30">
        <v>91826</v>
      </c>
      <c r="D28" s="30">
        <v>1204</v>
      </c>
      <c r="E28" s="30">
        <v>97679</v>
      </c>
      <c r="F28" s="11">
        <v>1227.9638609830399</v>
      </c>
      <c r="G28" s="11">
        <v>102066.66638274871</v>
      </c>
      <c r="H28" s="11">
        <v>1245.7904777681758</v>
      </c>
      <c r="I28" s="11">
        <v>101728.00034512801</v>
      </c>
      <c r="J28" s="11">
        <v>1263.8758874022719</v>
      </c>
      <c r="K28" s="11">
        <v>102520.67362580899</v>
      </c>
      <c r="L28" s="20" t="s">
        <v>30</v>
      </c>
    </row>
    <row r="29" spans="1:12" s="2" customFormat="1" ht="20.100000000000001" customHeight="1">
      <c r="A29" s="19" t="s">
        <v>27</v>
      </c>
      <c r="B29" s="17">
        <v>875</v>
      </c>
      <c r="C29" s="17">
        <v>70401</v>
      </c>
      <c r="D29" s="17">
        <v>865</v>
      </c>
      <c r="E29" s="17">
        <v>71795</v>
      </c>
      <c r="F29" s="36">
        <v>859.56480379910408</v>
      </c>
      <c r="G29" s="36">
        <v>61214.068463397503</v>
      </c>
      <c r="H29" s="36">
        <v>854.4804840864042</v>
      </c>
      <c r="I29" s="36">
        <v>58426.344782354645</v>
      </c>
      <c r="J29" s="36">
        <v>849.42623808871303</v>
      </c>
      <c r="K29" s="36">
        <v>57265.575631813103</v>
      </c>
      <c r="L29" s="22" t="s">
        <v>37</v>
      </c>
    </row>
    <row r="30" spans="1:12" s="2" customFormat="1" ht="20.100000000000001" customHeight="1">
      <c r="A30" s="18" t="s">
        <v>22</v>
      </c>
      <c r="B30" s="30">
        <v>159</v>
      </c>
      <c r="C30" s="30">
        <v>11911</v>
      </c>
      <c r="D30" s="30">
        <v>151</v>
      </c>
      <c r="E30" s="30">
        <v>12231</v>
      </c>
      <c r="F30" s="11">
        <v>182.26955193714844</v>
      </c>
      <c r="G30" s="11">
        <v>13184.285416303614</v>
      </c>
      <c r="H30" s="11">
        <v>186</v>
      </c>
      <c r="I30" s="11">
        <v>13138.273223198001</v>
      </c>
      <c r="J30" s="11">
        <v>193.43804717888642</v>
      </c>
      <c r="K30" s="11">
        <v>14107.893650465938</v>
      </c>
      <c r="L30" s="20" t="s">
        <v>32</v>
      </c>
    </row>
    <row r="31" spans="1:12" s="2" customFormat="1" ht="20.100000000000001" customHeight="1">
      <c r="A31" s="19" t="s">
        <v>17</v>
      </c>
      <c r="B31" s="17">
        <v>870</v>
      </c>
      <c r="C31" s="17">
        <v>57013</v>
      </c>
      <c r="D31" s="17">
        <v>925</v>
      </c>
      <c r="E31" s="17">
        <v>76671</v>
      </c>
      <c r="F31" s="36">
        <v>62.787040582219653</v>
      </c>
      <c r="G31" s="36">
        <v>2511.4816232887861</v>
      </c>
      <c r="H31" s="36">
        <v>30</v>
      </c>
      <c r="I31" s="36">
        <v>886.98316094732229</v>
      </c>
      <c r="J31" s="36">
        <v>12.927714583767182</v>
      </c>
      <c r="K31" s="36">
        <v>313.25697170496045</v>
      </c>
      <c r="L31" s="22" t="s">
        <v>40</v>
      </c>
    </row>
    <row r="32" spans="1:12" s="2" customFormat="1" ht="20.100000000000001" customHeight="1">
      <c r="A32" s="39" t="s">
        <v>43</v>
      </c>
      <c r="B32" s="33">
        <f t="shared" ref="B32:C32" si="9">B33+B34</f>
        <v>501723</v>
      </c>
      <c r="C32" s="33">
        <f t="shared" si="9"/>
        <v>10124671</v>
      </c>
      <c r="D32" s="26">
        <f>D33+D34</f>
        <v>502232</v>
      </c>
      <c r="E32" s="26">
        <f>E33+E34</f>
        <v>10399669</v>
      </c>
      <c r="F32" s="26">
        <f>F33+F34</f>
        <v>437971.41813281097</v>
      </c>
      <c r="G32" s="26">
        <f>G33+G34</f>
        <v>8308743.4963274878</v>
      </c>
      <c r="H32" s="29">
        <f t="shared" ref="H32" si="10">H33+H34</f>
        <v>422319.43109104008</v>
      </c>
      <c r="I32" s="29">
        <f t="shared" ref="I32:K32" si="11">I33+I34</f>
        <v>8041100.1848265994</v>
      </c>
      <c r="J32" s="34">
        <f t="shared" si="11"/>
        <v>418929.80335148762</v>
      </c>
      <c r="K32" s="34">
        <f t="shared" si="11"/>
        <v>7810034.9676991608</v>
      </c>
      <c r="L32" s="39" t="s">
        <v>44</v>
      </c>
    </row>
    <row r="33" spans="1:21" s="2" customFormat="1" ht="20.100000000000001" customHeight="1">
      <c r="A33" s="18" t="s">
        <v>46</v>
      </c>
      <c r="B33" s="30">
        <v>432664</v>
      </c>
      <c r="C33" s="30">
        <v>8925739</v>
      </c>
      <c r="D33" s="30">
        <v>433195</v>
      </c>
      <c r="E33" s="30">
        <v>9080758</v>
      </c>
      <c r="F33" s="11">
        <v>434112.24493885628</v>
      </c>
      <c r="G33" s="11">
        <v>8230494.0935991118</v>
      </c>
      <c r="H33" s="11">
        <v>420844</v>
      </c>
      <c r="I33" s="11">
        <v>8010995.399517376</v>
      </c>
      <c r="J33" s="11">
        <v>418365.71959701454</v>
      </c>
      <c r="K33" s="11">
        <v>7797350.5066966191</v>
      </c>
      <c r="L33" s="20" t="s">
        <v>45</v>
      </c>
    </row>
    <row r="34" spans="1:21" s="2" customFormat="1" ht="20.100000000000001" customHeight="1">
      <c r="A34" s="19" t="s">
        <v>17</v>
      </c>
      <c r="B34" s="17">
        <v>69059</v>
      </c>
      <c r="C34" s="17">
        <v>1198932</v>
      </c>
      <c r="D34" s="17">
        <v>69037</v>
      </c>
      <c r="E34" s="17">
        <v>1318911</v>
      </c>
      <c r="F34" s="36">
        <v>3859.1731939546589</v>
      </c>
      <c r="G34" s="36">
        <v>78249.402728376197</v>
      </c>
      <c r="H34" s="36">
        <v>1475.431091040067</v>
      </c>
      <c r="I34" s="36">
        <v>30104.785309223498</v>
      </c>
      <c r="J34" s="36">
        <v>564.0837544730465</v>
      </c>
      <c r="K34" s="36">
        <v>12684.461002541622</v>
      </c>
      <c r="L34" s="22" t="s">
        <v>40</v>
      </c>
    </row>
    <row r="35" spans="1:21" s="2" customFormat="1" ht="20.100000000000001" customHeight="1">
      <c r="A35" s="39" t="s">
        <v>48</v>
      </c>
      <c r="B35" s="33">
        <f t="shared" ref="B35:C35" si="12">B36+B37+B38+B39</f>
        <v>147221.9315488</v>
      </c>
      <c r="C35" s="33">
        <f t="shared" si="12"/>
        <v>1318816.25</v>
      </c>
      <c r="D35" s="26">
        <f>D36+D37+D38+D39</f>
        <v>149301.47017977596</v>
      </c>
      <c r="E35" s="26">
        <f>E36+E37+E38+E39</f>
        <v>1461834.5630000001</v>
      </c>
      <c r="F35" s="26">
        <f>F36+F37+F38+F39</f>
        <v>131097.95910782629</v>
      </c>
      <c r="G35" s="26">
        <f>G36+G37+G38+G39</f>
        <v>1642736.7219993081</v>
      </c>
      <c r="H35" s="29">
        <f t="shared" ref="H35" si="13">H36+H37+H38+H39</f>
        <v>129900.13629347997</v>
      </c>
      <c r="I35" s="29">
        <f t="shared" ref="I35:K35" si="14">I36+I37+I38+I39</f>
        <v>1714504.7993104893</v>
      </c>
      <c r="J35" s="34">
        <f t="shared" si="14"/>
        <v>129540.11662517389</v>
      </c>
      <c r="K35" s="34">
        <f t="shared" si="14"/>
        <v>1737813.5940482989</v>
      </c>
      <c r="L35" s="39" t="s">
        <v>47</v>
      </c>
    </row>
    <row r="36" spans="1:21" s="2" customFormat="1" ht="20.100000000000001" customHeight="1">
      <c r="A36" s="18" t="s">
        <v>49</v>
      </c>
      <c r="B36" s="11">
        <v>109426.9315488</v>
      </c>
      <c r="C36" s="11">
        <v>1038530.25</v>
      </c>
      <c r="D36" s="11">
        <v>111615.47017977596</v>
      </c>
      <c r="E36" s="11">
        <v>1153008.5630000001</v>
      </c>
      <c r="F36" s="11">
        <v>116158.98050510444</v>
      </c>
      <c r="G36" s="11">
        <v>1427506.4299548396</v>
      </c>
      <c r="H36" s="11">
        <v>116938.980505104</v>
      </c>
      <c r="I36" s="11">
        <v>1502506.4299548401</v>
      </c>
      <c r="J36" s="11">
        <v>117156.980505104</v>
      </c>
      <c r="K36" s="11">
        <v>1521706.4299548401</v>
      </c>
      <c r="L36" s="20" t="s">
        <v>52</v>
      </c>
    </row>
    <row r="37" spans="1:21" s="2" customFormat="1" ht="20.100000000000001" customHeight="1">
      <c r="A37" s="19" t="s">
        <v>50</v>
      </c>
      <c r="B37" s="17">
        <v>4663</v>
      </c>
      <c r="C37" s="17">
        <v>37733</v>
      </c>
      <c r="D37" s="17">
        <v>4596</v>
      </c>
      <c r="E37" s="17">
        <v>41263</v>
      </c>
      <c r="F37" s="36">
        <v>5510.4056423981556</v>
      </c>
      <c r="G37" s="36">
        <v>79258.737129177069</v>
      </c>
      <c r="H37" s="36">
        <v>5625.8096203492396</v>
      </c>
      <c r="I37" s="36">
        <v>91505.385695126999</v>
      </c>
      <c r="J37" s="36">
        <v>5854.1012850469797</v>
      </c>
      <c r="K37" s="36">
        <v>99596.309533975</v>
      </c>
      <c r="L37" s="22" t="s">
        <v>53</v>
      </c>
    </row>
    <row r="38" spans="1:21" s="2" customFormat="1" ht="20.100000000000001" customHeight="1">
      <c r="A38" s="18" t="s">
        <v>51</v>
      </c>
      <c r="B38" s="30">
        <v>3806</v>
      </c>
      <c r="C38" s="30">
        <v>42466</v>
      </c>
      <c r="D38" s="30">
        <v>3796</v>
      </c>
      <c r="E38" s="30">
        <v>41413</v>
      </c>
      <c r="F38" s="11">
        <v>4282.5934944703058</v>
      </c>
      <c r="G38" s="11">
        <v>99939.176028912771</v>
      </c>
      <c r="H38" s="11">
        <v>4454.3691858806869</v>
      </c>
      <c r="I38" s="11">
        <v>100145.176028912</v>
      </c>
      <c r="J38" s="11">
        <v>4483.0348350228996</v>
      </c>
      <c r="K38" s="11">
        <v>101020.265033919</v>
      </c>
      <c r="L38" s="20" t="s">
        <v>54</v>
      </c>
    </row>
    <row r="39" spans="1:21" s="2" customFormat="1" ht="20.100000000000001" customHeight="1">
      <c r="A39" s="19" t="s">
        <v>17</v>
      </c>
      <c r="B39" s="17">
        <v>29326</v>
      </c>
      <c r="C39" s="17">
        <v>200087</v>
      </c>
      <c r="D39" s="17">
        <v>29294</v>
      </c>
      <c r="E39" s="17">
        <v>226150</v>
      </c>
      <c r="F39" s="36">
        <v>5145.9794658533883</v>
      </c>
      <c r="G39" s="36">
        <v>36032.378886378938</v>
      </c>
      <c r="H39" s="36">
        <v>2880.9769821460432</v>
      </c>
      <c r="I39" s="36">
        <v>20347.807631610132</v>
      </c>
      <c r="J39" s="36">
        <v>2046</v>
      </c>
      <c r="K39" s="36">
        <v>15490.589525564899</v>
      </c>
      <c r="L39" s="22" t="s">
        <v>40</v>
      </c>
    </row>
    <row r="40" spans="1:21" s="2" customFormat="1" ht="20.100000000000001" customHeight="1">
      <c r="A40" s="39" t="s">
        <v>55</v>
      </c>
      <c r="B40" s="33">
        <f t="shared" ref="B40:C40" si="15">B7+B15+B27+B32+B35</f>
        <v>1038114.9315488</v>
      </c>
      <c r="C40" s="33">
        <f t="shared" si="15"/>
        <v>14920664.25</v>
      </c>
      <c r="D40" s="26">
        <f t="shared" ref="D40:K40" si="16">D7+D15+D27+D32+D35</f>
        <v>1026909.470179776</v>
      </c>
      <c r="E40" s="26">
        <f t="shared" si="16"/>
        <v>15310928.563000001</v>
      </c>
      <c r="F40" s="26">
        <f t="shared" si="16"/>
        <v>900063.78967285366</v>
      </c>
      <c r="G40" s="26">
        <f t="shared" si="16"/>
        <v>12601698.81793776</v>
      </c>
      <c r="H40" s="29">
        <f t="shared" si="16"/>
        <v>869905.13565998594</v>
      </c>
      <c r="I40" s="29">
        <f t="shared" si="16"/>
        <v>12258998.647082506</v>
      </c>
      <c r="J40" s="34">
        <f t="shared" si="16"/>
        <v>857759.2190303586</v>
      </c>
      <c r="K40" s="34">
        <f t="shared" si="16"/>
        <v>11912754.729272932</v>
      </c>
      <c r="L40" s="39" t="s">
        <v>0</v>
      </c>
    </row>
    <row r="41" spans="1:21" s="10" customFormat="1" ht="20.100000000000001" customHeight="1">
      <c r="A41" s="52" t="s">
        <v>66</v>
      </c>
      <c r="B41" s="52"/>
      <c r="C41" s="52"/>
      <c r="D41" s="52"/>
      <c r="E41" s="43" t="s">
        <v>67</v>
      </c>
      <c r="F41" s="43"/>
      <c r="G41" s="43"/>
      <c r="H41" s="43"/>
      <c r="I41" s="43"/>
      <c r="J41" s="43"/>
      <c r="K41" s="43"/>
      <c r="L41" s="43"/>
      <c r="M41" s="15"/>
    </row>
    <row r="42" spans="1:21" s="10" customFormat="1" ht="20.100000000000001" customHeight="1">
      <c r="A42" s="45" t="s">
        <v>63</v>
      </c>
      <c r="B42" s="45"/>
      <c r="C42" s="45"/>
      <c r="D42" s="45"/>
      <c r="E42" s="28"/>
      <c r="F42" s="25"/>
      <c r="G42" s="25"/>
      <c r="H42" s="25"/>
      <c r="I42" s="25"/>
      <c r="J42" s="25"/>
      <c r="K42" s="25"/>
      <c r="L42" s="53" t="s">
        <v>64</v>
      </c>
      <c r="M42" s="15"/>
    </row>
    <row r="43" spans="1:21" s="10" customFormat="1" ht="20.100000000000001" customHeight="1">
      <c r="A43" s="45" t="s">
        <v>73</v>
      </c>
      <c r="B43" s="45"/>
      <c r="C43" s="45"/>
      <c r="D43" s="45"/>
      <c r="E43" s="28"/>
      <c r="F43" s="25"/>
      <c r="G43" s="25"/>
      <c r="H43" s="25"/>
      <c r="I43" s="25"/>
      <c r="J43" s="25"/>
      <c r="K43" s="25"/>
      <c r="L43" s="53" t="s">
        <v>74</v>
      </c>
      <c r="M43" s="15"/>
    </row>
    <row r="44" spans="1:21" s="10" customFormat="1" ht="20.100000000000001" customHeight="1">
      <c r="A44" s="23"/>
      <c r="B44" s="31"/>
      <c r="C44" s="31"/>
      <c r="D44" s="12"/>
      <c r="E44" s="12"/>
      <c r="F44" s="12"/>
      <c r="G44" s="49"/>
      <c r="H44" s="49"/>
      <c r="I44" s="49"/>
      <c r="J44" s="49"/>
      <c r="K44" s="49"/>
      <c r="L44" s="49"/>
      <c r="N44" s="5"/>
      <c r="O44" s="5"/>
      <c r="P44" s="5"/>
      <c r="Q44" s="5"/>
      <c r="R44" s="5"/>
      <c r="S44" s="5"/>
      <c r="T44" s="5"/>
      <c r="U44" s="5"/>
    </row>
    <row r="45" spans="1:21" ht="20.100000000000001" customHeight="1">
      <c r="A45" s="47"/>
      <c r="B45" s="47"/>
      <c r="C45" s="47"/>
      <c r="D45" s="47"/>
      <c r="E45" s="13"/>
      <c r="F45" s="48"/>
      <c r="G45" s="48"/>
      <c r="H45" s="48"/>
      <c r="I45" s="48"/>
      <c r="J45" s="48"/>
      <c r="K45" s="48"/>
      <c r="L45" s="48"/>
    </row>
  </sheetData>
  <dataConsolidate/>
  <mergeCells count="27">
    <mergeCell ref="A2:E2"/>
    <mergeCell ref="G2:L2"/>
    <mergeCell ref="A42:D42"/>
    <mergeCell ref="J1:L1"/>
    <mergeCell ref="A45:D45"/>
    <mergeCell ref="F45:L45"/>
    <mergeCell ref="K5:K6"/>
    <mergeCell ref="G44:L44"/>
    <mergeCell ref="A4:A6"/>
    <mergeCell ref="A43:D43"/>
    <mergeCell ref="L4:L6"/>
    <mergeCell ref="J5:J6"/>
    <mergeCell ref="I5:I6"/>
    <mergeCell ref="F5:F6"/>
    <mergeCell ref="G5:G6"/>
    <mergeCell ref="B4:C4"/>
    <mergeCell ref="B5:B6"/>
    <mergeCell ref="C5:C6"/>
    <mergeCell ref="D4:E4"/>
    <mergeCell ref="F4:G4"/>
    <mergeCell ref="J4:K4"/>
    <mergeCell ref="H5:H6"/>
    <mergeCell ref="H4:I4"/>
    <mergeCell ref="D5:D6"/>
    <mergeCell ref="E5:E6"/>
    <mergeCell ref="A41:D41"/>
    <mergeCell ref="E41:L4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7" orientation="portrait" r:id="rId1"/>
  <headerFooter alignWithMargins="0">
    <oddFooter>&amp;C&amp;14 13 - 10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D23" sqref="D23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ابو سلامه التيماني</cp:lastModifiedBy>
  <cp:lastPrinted>2019-02-28T07:37:32Z</cp:lastPrinted>
  <dcterms:created xsi:type="dcterms:W3CDTF">2000-09-13T08:54:53Z</dcterms:created>
  <dcterms:modified xsi:type="dcterms:W3CDTF">2020-07-07T13:38:24Z</dcterms:modified>
</cp:coreProperties>
</file>