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9720" windowHeight="7320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ورقة1!$A$1:$G$23</definedName>
  </definedNames>
  <calcPr calcId="144525"/>
</workbook>
</file>

<file path=xl/calcChain.xml><?xml version="1.0" encoding="utf-8"?>
<calcChain xmlns="http://schemas.openxmlformats.org/spreadsheetml/2006/main">
  <c r="B21" i="1" l="1"/>
  <c r="C21" i="1" s="1"/>
  <c r="F8" i="1"/>
  <c r="F20" i="1"/>
  <c r="F9" i="1"/>
  <c r="F10" i="1"/>
  <c r="F11" i="1"/>
  <c r="F12" i="1"/>
  <c r="F13" i="1"/>
  <c r="F14" i="1"/>
  <c r="F15" i="1"/>
  <c r="F16" i="1"/>
  <c r="F17" i="1"/>
  <c r="F18" i="1"/>
  <c r="F19" i="1"/>
  <c r="D21" i="1"/>
  <c r="E11" i="1" s="1"/>
  <c r="E21" i="1" l="1"/>
  <c r="E12" i="1"/>
  <c r="E16" i="1"/>
  <c r="C18" i="1"/>
  <c r="C10" i="1"/>
  <c r="C19" i="1"/>
  <c r="C11" i="1"/>
  <c r="C14" i="1"/>
  <c r="C15" i="1"/>
  <c r="E20" i="1"/>
  <c r="E8" i="1"/>
  <c r="E17" i="1"/>
  <c r="E13" i="1"/>
  <c r="E9" i="1"/>
  <c r="C8" i="1"/>
  <c r="C16" i="1"/>
  <c r="C12" i="1"/>
  <c r="C20" i="1"/>
  <c r="E18" i="1"/>
  <c r="E14" i="1"/>
  <c r="E10" i="1"/>
  <c r="F21" i="1"/>
  <c r="C17" i="1"/>
  <c r="C13" i="1"/>
  <c r="C9" i="1"/>
  <c r="E19" i="1"/>
  <c r="E15" i="1"/>
</calcChain>
</file>

<file path=xl/sharedStrings.xml><?xml version="1.0" encoding="utf-8"?>
<sst xmlns="http://schemas.openxmlformats.org/spreadsheetml/2006/main" count="50" uniqueCount="46">
  <si>
    <t>المجموع</t>
  </si>
  <si>
    <t>المنطقة</t>
  </si>
  <si>
    <t>الرياض</t>
  </si>
  <si>
    <t>مكة المكرمة</t>
  </si>
  <si>
    <t>المدينة المنورة</t>
  </si>
  <si>
    <t>الشرقية</t>
  </si>
  <si>
    <t>تبوك</t>
  </si>
  <si>
    <t>حائل</t>
  </si>
  <si>
    <t>عسير</t>
  </si>
  <si>
    <t>الحدود الشمالية</t>
  </si>
  <si>
    <t>نجران</t>
  </si>
  <si>
    <t>الجوف</t>
  </si>
  <si>
    <t>جازان</t>
  </si>
  <si>
    <t>الباحة</t>
  </si>
  <si>
    <t>Region</t>
  </si>
  <si>
    <t>Total</t>
  </si>
  <si>
    <t>Riyadh</t>
  </si>
  <si>
    <t>Eastern</t>
  </si>
  <si>
    <t>المصدر : وزارة الداخلية - الإدارة العامة للمرور  .</t>
  </si>
  <si>
    <t xml:space="preserve">Source : Ministry of Interior- General Directorate of Traffic .     </t>
  </si>
  <si>
    <t>عدد الحوادث</t>
  </si>
  <si>
    <t>Inside the City</t>
  </si>
  <si>
    <t>Outside the City</t>
  </si>
  <si>
    <t>داخل المدينة</t>
  </si>
  <si>
    <t>خارج المدينة</t>
  </si>
  <si>
    <t>Northern Boarders</t>
  </si>
  <si>
    <t>جدول 5-26</t>
  </si>
  <si>
    <t>Table 5-26</t>
  </si>
  <si>
    <t>موقع الحوادث المرورية حسب المنطقة لعام 1436هـ</t>
  </si>
  <si>
    <t>Traffic Accidents Site by Region for Year 1436 A.H.</t>
  </si>
  <si>
    <t>القصيم</t>
  </si>
  <si>
    <t>Makkah</t>
  </si>
  <si>
    <t>Madinah</t>
  </si>
  <si>
    <t>Al-Qasim</t>
  </si>
  <si>
    <t>Aseer</t>
  </si>
  <si>
    <t>Tabouk</t>
  </si>
  <si>
    <t>Hael</t>
  </si>
  <si>
    <t>Jazan</t>
  </si>
  <si>
    <t>Najran</t>
  </si>
  <si>
    <t>Al-Baaha</t>
  </si>
  <si>
    <t>Al-Jowf</t>
  </si>
  <si>
    <t>الخدمات الاجتماعية</t>
  </si>
  <si>
    <t>Social Services</t>
  </si>
  <si>
    <t>No. Of
 Accidents</t>
  </si>
  <si>
    <t>No. of 
Accidents</t>
  </si>
  <si>
    <t>النسبه
. p.c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</si>
</sst>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178"/>
    </font>
    <font>
      <sz val="10"/>
      <color rgb="FF31869B"/>
      <name val="Frutiger LT Arabic 55 Roman"/>
    </font>
    <font>
      <sz val="11"/>
      <name val="Frutiger LT Arabic 55 Roman"/>
    </font>
    <font>
      <sz val="9"/>
      <color rgb="FF8C96A7"/>
      <name val="Frutiger LT Arabic 55 Roman"/>
    </font>
    <font>
      <sz val="9"/>
      <name val="Frutiger LT Arabic 55 Roman"/>
    </font>
    <font>
      <sz val="10"/>
      <name val="Frutiger LT Arabic 55 Roman"/>
    </font>
    <font>
      <sz val="8"/>
      <color rgb="FF8C96A7"/>
      <name val="Frutiger LT Arabic 55 Roman"/>
    </font>
    <font>
      <sz val="8"/>
      <name val="Frutiger LT Arabic 55 Roman"/>
    </font>
    <font>
      <b/>
      <sz val="14"/>
      <name val="Frutiger LT Arabic 45 Light"/>
    </font>
    <font>
      <sz val="14"/>
      <name val="Frutiger LT Arabic 45 Light"/>
    </font>
    <font>
      <sz val="11"/>
      <color theme="0"/>
      <name val="Frutiger LT Arabic 55 Roman"/>
    </font>
    <font>
      <sz val="10"/>
      <color theme="0"/>
      <name val="Frutiger LT Arabic 55 Roman"/>
    </font>
    <font>
      <sz val="12"/>
      <color rgb="FF474D9B"/>
      <name val="Frutiger LT Arabic 45 Light"/>
    </font>
    <font>
      <sz val="9"/>
      <color theme="0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9BA8C2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 wrapText="1" shrinkToFit="1"/>
    </xf>
    <xf numFmtId="0" fontId="12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center" vertical="center"/>
    </xf>
    <xf numFmtId="9" fontId="11" fillId="5" borderId="2" xfId="0" applyNumberFormat="1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10" fontId="4" fillId="3" borderId="3" xfId="0" applyNumberFormat="1" applyFont="1" applyFill="1" applyBorder="1" applyAlignment="1">
      <alignment horizontal="center" vertical="center"/>
    </xf>
    <xf numFmtId="10" fontId="4" fillId="4" borderId="5" xfId="0" applyNumberFormat="1" applyFont="1" applyFill="1" applyBorder="1" applyAlignment="1">
      <alignment horizontal="center" vertical="center"/>
    </xf>
    <xf numFmtId="10" fontId="4" fillId="3" borderId="5" xfId="0" applyNumberFormat="1" applyFont="1" applyFill="1" applyBorder="1" applyAlignment="1">
      <alignment horizontal="center" vertical="center"/>
    </xf>
    <xf numFmtId="10" fontId="4" fillId="3" borderId="4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right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BA8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rightToLeft="1" tabSelected="1" view="pageBreakPreview" zoomScaleNormal="100" zoomScaleSheetLayoutView="100" workbookViewId="0">
      <selection activeCell="N9" sqref="N9"/>
    </sheetView>
  </sheetViews>
  <sheetFormatPr defaultColWidth="9.140625" defaultRowHeight="19.5" x14ac:dyDescent="0.2"/>
  <cols>
    <col min="1" max="1" width="13.7109375" style="1" customWidth="1"/>
    <col min="2" max="2" width="12.7109375" style="1" customWidth="1"/>
    <col min="3" max="3" width="10.7109375" style="1" customWidth="1"/>
    <col min="4" max="4" width="12.7109375" style="1" customWidth="1"/>
    <col min="5" max="5" width="10.7109375" style="1" customWidth="1"/>
    <col min="6" max="6" width="12.7109375" style="1" customWidth="1"/>
    <col min="7" max="7" width="19.7109375" style="1" customWidth="1"/>
    <col min="8" max="10" width="9.140625" style="1" customWidth="1"/>
    <col min="11" max="16384" width="9.140625" style="6"/>
  </cols>
  <sheetData>
    <row r="1" spans="1:7" s="6" customFormat="1" ht="21" customHeight="1" x14ac:dyDescent="0.2">
      <c r="A1" s="14" t="s">
        <v>41</v>
      </c>
      <c r="B1" s="15"/>
      <c r="F1" s="23" t="s">
        <v>42</v>
      </c>
      <c r="G1" s="16"/>
    </row>
    <row r="2" spans="1:7" s="9" customFormat="1" ht="50.1" customHeight="1" x14ac:dyDescent="0.2">
      <c r="A2" s="22" t="s">
        <v>28</v>
      </c>
      <c r="B2" s="22"/>
      <c r="C2" s="22"/>
      <c r="D2" s="8"/>
      <c r="E2" s="22" t="s">
        <v>29</v>
      </c>
      <c r="F2" s="22"/>
      <c r="G2" s="22"/>
    </row>
    <row r="3" spans="1:7" s="3" customFormat="1" ht="17.25" x14ac:dyDescent="0.2">
      <c r="A3" s="2" t="s">
        <v>26</v>
      </c>
      <c r="F3" s="4"/>
      <c r="G3" s="5" t="s">
        <v>27</v>
      </c>
    </row>
    <row r="4" spans="1:7" x14ac:dyDescent="0.2">
      <c r="A4" s="21" t="s">
        <v>1</v>
      </c>
      <c r="B4" s="20" t="s">
        <v>23</v>
      </c>
      <c r="C4" s="20"/>
      <c r="D4" s="20" t="s">
        <v>24</v>
      </c>
      <c r="E4" s="20"/>
      <c r="F4" s="18" t="s">
        <v>0</v>
      </c>
      <c r="G4" s="21" t="s">
        <v>14</v>
      </c>
    </row>
    <row r="5" spans="1:7" x14ac:dyDescent="0.2">
      <c r="A5" s="21"/>
      <c r="B5" s="19" t="s">
        <v>21</v>
      </c>
      <c r="C5" s="19"/>
      <c r="D5" s="19" t="s">
        <v>22</v>
      </c>
      <c r="E5" s="19"/>
      <c r="F5" s="42"/>
      <c r="G5" s="21"/>
    </row>
    <row r="6" spans="1:7" ht="23.1" customHeight="1" x14ac:dyDescent="0.2">
      <c r="A6" s="21"/>
      <c r="B6" s="26" t="s">
        <v>20</v>
      </c>
      <c r="C6" s="43" t="s">
        <v>45</v>
      </c>
      <c r="D6" s="26" t="s">
        <v>20</v>
      </c>
      <c r="E6" s="43" t="s">
        <v>45</v>
      </c>
      <c r="F6" s="19" t="s">
        <v>15</v>
      </c>
      <c r="G6" s="21"/>
    </row>
    <row r="7" spans="1:7" ht="35.1" customHeight="1" x14ac:dyDescent="0.2">
      <c r="A7" s="21"/>
      <c r="B7" s="36" t="s">
        <v>44</v>
      </c>
      <c r="C7" s="18"/>
      <c r="D7" s="35" t="s">
        <v>43</v>
      </c>
      <c r="E7" s="18"/>
      <c r="F7" s="18"/>
      <c r="G7" s="21"/>
    </row>
    <row r="8" spans="1:7" x14ac:dyDescent="0.2">
      <c r="A8" s="27" t="s">
        <v>2</v>
      </c>
      <c r="B8" s="10">
        <v>138974</v>
      </c>
      <c r="C8" s="37">
        <f>SUM(B8/$B$21)</f>
        <v>0.33780994999963537</v>
      </c>
      <c r="D8" s="10">
        <v>8594</v>
      </c>
      <c r="E8" s="37">
        <f>(D8/$D$21)</f>
        <v>8.0020112106370694E-2</v>
      </c>
      <c r="F8" s="10">
        <f>SUM(B8+D8)</f>
        <v>147568</v>
      </c>
      <c r="G8" s="31" t="s">
        <v>16</v>
      </c>
    </row>
    <row r="9" spans="1:7" x14ac:dyDescent="0.2">
      <c r="A9" s="28" t="s">
        <v>3</v>
      </c>
      <c r="B9" s="11">
        <v>102607</v>
      </c>
      <c r="C9" s="38">
        <f t="shared" ref="C9:C20" si="0">SUM(B9/$B$21)</f>
        <v>0.24941115273081718</v>
      </c>
      <c r="D9" s="11">
        <v>23930</v>
      </c>
      <c r="E9" s="38">
        <f t="shared" ref="E9:E20" si="1">(D9/$D$21)</f>
        <v>0.22281606733831169</v>
      </c>
      <c r="F9" s="11">
        <f t="shared" ref="F9:F21" si="2">SUM(B9+D9)</f>
        <v>126537</v>
      </c>
      <c r="G9" s="32" t="s">
        <v>31</v>
      </c>
    </row>
    <row r="10" spans="1:7" x14ac:dyDescent="0.2">
      <c r="A10" s="29" t="s">
        <v>4</v>
      </c>
      <c r="B10" s="12">
        <v>12137</v>
      </c>
      <c r="C10" s="39">
        <f t="shared" si="0"/>
        <v>2.9501916640131066E-2</v>
      </c>
      <c r="D10" s="12">
        <v>6921</v>
      </c>
      <c r="E10" s="39">
        <f t="shared" si="1"/>
        <v>6.4442540829438164E-2</v>
      </c>
      <c r="F10" s="12">
        <f t="shared" si="2"/>
        <v>19058</v>
      </c>
      <c r="G10" s="33" t="s">
        <v>32</v>
      </c>
    </row>
    <row r="11" spans="1:7" x14ac:dyDescent="0.2">
      <c r="A11" s="28" t="s">
        <v>30</v>
      </c>
      <c r="B11" s="11">
        <v>14295</v>
      </c>
      <c r="C11" s="38">
        <f t="shared" si="0"/>
        <v>3.4747458051468533E-2</v>
      </c>
      <c r="D11" s="11">
        <v>9978</v>
      </c>
      <c r="E11" s="38">
        <f t="shared" si="1"/>
        <v>9.2906758040186971E-2</v>
      </c>
      <c r="F11" s="11">
        <f t="shared" si="2"/>
        <v>24273</v>
      </c>
      <c r="G11" s="32" t="s">
        <v>33</v>
      </c>
    </row>
    <row r="12" spans="1:7" x14ac:dyDescent="0.2">
      <c r="A12" s="29" t="s">
        <v>5</v>
      </c>
      <c r="B12" s="12">
        <v>68280</v>
      </c>
      <c r="C12" s="39">
        <f t="shared" si="0"/>
        <v>0.16597106930774896</v>
      </c>
      <c r="D12" s="12">
        <v>19785</v>
      </c>
      <c r="E12" s="39">
        <f t="shared" si="1"/>
        <v>0.18422130765936051</v>
      </c>
      <c r="F12" s="12">
        <f t="shared" si="2"/>
        <v>88065</v>
      </c>
      <c r="G12" s="33" t="s">
        <v>17</v>
      </c>
    </row>
    <row r="13" spans="1:7" x14ac:dyDescent="0.2">
      <c r="A13" s="28" t="s">
        <v>8</v>
      </c>
      <c r="B13" s="11">
        <v>18806</v>
      </c>
      <c r="C13" s="38">
        <f t="shared" si="0"/>
        <v>4.5712535579987217E-2</v>
      </c>
      <c r="D13" s="11">
        <v>13357</v>
      </c>
      <c r="E13" s="38">
        <f t="shared" si="1"/>
        <v>0.12436916888582655</v>
      </c>
      <c r="F13" s="11">
        <f t="shared" si="2"/>
        <v>32163</v>
      </c>
      <c r="G13" s="32" t="s">
        <v>34</v>
      </c>
    </row>
    <row r="14" spans="1:7" x14ac:dyDescent="0.2">
      <c r="A14" s="29" t="s">
        <v>6</v>
      </c>
      <c r="B14" s="12">
        <v>16924</v>
      </c>
      <c r="C14" s="39">
        <f t="shared" si="0"/>
        <v>4.1137878983074742E-2</v>
      </c>
      <c r="D14" s="12">
        <v>3714</v>
      </c>
      <c r="E14" s="39">
        <f t="shared" si="1"/>
        <v>3.4581649565168814E-2</v>
      </c>
      <c r="F14" s="12">
        <f t="shared" si="2"/>
        <v>20638</v>
      </c>
      <c r="G14" s="33" t="s">
        <v>35</v>
      </c>
    </row>
    <row r="15" spans="1:7" x14ac:dyDescent="0.2">
      <c r="A15" s="28" t="s">
        <v>7</v>
      </c>
      <c r="B15" s="11">
        <v>5378</v>
      </c>
      <c r="C15" s="38">
        <f t="shared" si="0"/>
        <v>1.3072530912962418E-2</v>
      </c>
      <c r="D15" s="11">
        <v>3037</v>
      </c>
      <c r="E15" s="38">
        <f t="shared" si="1"/>
        <v>2.8277994003612729E-2</v>
      </c>
      <c r="F15" s="11">
        <f t="shared" si="2"/>
        <v>8415</v>
      </c>
      <c r="G15" s="32" t="s">
        <v>36</v>
      </c>
    </row>
    <row r="16" spans="1:7" x14ac:dyDescent="0.2">
      <c r="A16" s="29" t="s">
        <v>9</v>
      </c>
      <c r="B16" s="12">
        <v>11260</v>
      </c>
      <c r="C16" s="39">
        <f t="shared" si="0"/>
        <v>2.7370155834874829E-2</v>
      </c>
      <c r="D16" s="12">
        <v>1816</v>
      </c>
      <c r="E16" s="39">
        <f t="shared" si="1"/>
        <v>1.6909067207955455E-2</v>
      </c>
      <c r="F16" s="12">
        <f t="shared" si="2"/>
        <v>13076</v>
      </c>
      <c r="G16" s="33" t="s">
        <v>25</v>
      </c>
    </row>
    <row r="17" spans="1:7" x14ac:dyDescent="0.2">
      <c r="A17" s="28" t="s">
        <v>12</v>
      </c>
      <c r="B17" s="11">
        <v>9700</v>
      </c>
      <c r="C17" s="38">
        <f t="shared" si="0"/>
        <v>2.3578198188124854E-2</v>
      </c>
      <c r="D17" s="11">
        <v>12529</v>
      </c>
      <c r="E17" s="38">
        <f t="shared" si="1"/>
        <v>0.11665952811039312</v>
      </c>
      <c r="F17" s="11">
        <f t="shared" si="2"/>
        <v>22229</v>
      </c>
      <c r="G17" s="32" t="s">
        <v>37</v>
      </c>
    </row>
    <row r="18" spans="1:7" x14ac:dyDescent="0.2">
      <c r="A18" s="29" t="s">
        <v>10</v>
      </c>
      <c r="B18" s="12">
        <v>1989</v>
      </c>
      <c r="C18" s="39">
        <f t="shared" si="0"/>
        <v>4.8347459996062195E-3</v>
      </c>
      <c r="D18" s="12">
        <v>1231</v>
      </c>
      <c r="E18" s="39">
        <f t="shared" si="1"/>
        <v>1.1462038399225312E-2</v>
      </c>
      <c r="F18" s="12">
        <f t="shared" si="2"/>
        <v>3220</v>
      </c>
      <c r="G18" s="33" t="s">
        <v>38</v>
      </c>
    </row>
    <row r="19" spans="1:7" x14ac:dyDescent="0.2">
      <c r="A19" s="28" t="s">
        <v>13</v>
      </c>
      <c r="B19" s="11">
        <v>3079</v>
      </c>
      <c r="C19" s="38">
        <f t="shared" si="0"/>
        <v>7.4842548681687028E-3</v>
      </c>
      <c r="D19" s="11">
        <v>1087</v>
      </c>
      <c r="E19" s="38">
        <f t="shared" si="1"/>
        <v>1.0121231307845584E-2</v>
      </c>
      <c r="F19" s="11">
        <f t="shared" si="2"/>
        <v>4166</v>
      </c>
      <c r="G19" s="32" t="s">
        <v>39</v>
      </c>
    </row>
    <row r="20" spans="1:7" x14ac:dyDescent="0.2">
      <c r="A20" s="30" t="s">
        <v>11</v>
      </c>
      <c r="B20" s="13">
        <v>7968</v>
      </c>
      <c r="C20" s="40">
        <f t="shared" si="0"/>
        <v>1.9368152903399879E-2</v>
      </c>
      <c r="D20" s="13">
        <v>1419</v>
      </c>
      <c r="E20" s="40">
        <f t="shared" si="1"/>
        <v>1.32125365463044E-2</v>
      </c>
      <c r="F20" s="13">
        <f t="shared" si="2"/>
        <v>9387</v>
      </c>
      <c r="G20" s="34" t="s">
        <v>40</v>
      </c>
    </row>
    <row r="21" spans="1:7" x14ac:dyDescent="0.2">
      <c r="A21" s="24" t="s">
        <v>0</v>
      </c>
      <c r="B21" s="24">
        <f>SUM(B8:B20)</f>
        <v>411397</v>
      </c>
      <c r="C21" s="25">
        <f>B21/B21</f>
        <v>1</v>
      </c>
      <c r="D21" s="24">
        <f>SUM(D8:D20)</f>
        <v>107398</v>
      </c>
      <c r="E21" s="25">
        <f>D21/D21</f>
        <v>1</v>
      </c>
      <c r="F21" s="24">
        <f t="shared" si="2"/>
        <v>518795</v>
      </c>
      <c r="G21" s="24" t="s">
        <v>15</v>
      </c>
    </row>
    <row r="22" spans="1:7" s="7" customFormat="1" ht="15.75" x14ac:dyDescent="0.2">
      <c r="A22" s="41" t="s">
        <v>18</v>
      </c>
      <c r="B22" s="41"/>
      <c r="C22" s="41"/>
      <c r="D22" s="17" t="s">
        <v>19</v>
      </c>
      <c r="E22" s="17"/>
      <c r="F22" s="17"/>
      <c r="G22" s="17"/>
    </row>
  </sheetData>
  <mergeCells count="16">
    <mergeCell ref="A22:C22"/>
    <mergeCell ref="A1:B1"/>
    <mergeCell ref="F1:G1"/>
    <mergeCell ref="E2:G2"/>
    <mergeCell ref="A2:C2"/>
    <mergeCell ref="D22:G22"/>
    <mergeCell ref="E6:E7"/>
    <mergeCell ref="B5:C5"/>
    <mergeCell ref="D5:E5"/>
    <mergeCell ref="F4:F5"/>
    <mergeCell ref="F6:F7"/>
    <mergeCell ref="B4:C4"/>
    <mergeCell ref="D4:E4"/>
    <mergeCell ref="C6:C7"/>
    <mergeCell ref="G4:G7"/>
    <mergeCell ref="A4:A7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scale="90" orientation="portrait" r:id="rId1"/>
  <headerFooter alignWithMargins="0">
    <oddFooter>&amp;C&amp;12 5 - 42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DELL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ABDULLAH FAHAD AL-FRIJI</dc:creator>
  <cp:lastModifiedBy>Dell</cp:lastModifiedBy>
  <cp:lastPrinted>2016-03-15T05:16:10Z</cp:lastPrinted>
  <dcterms:created xsi:type="dcterms:W3CDTF">2000-10-23T17:09:22Z</dcterms:created>
  <dcterms:modified xsi:type="dcterms:W3CDTF">2016-03-29T10:25:44Z</dcterms:modified>
</cp:coreProperties>
</file>