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F6E1ECF8-490C-45F6-A5FC-D1B35B0815B4}" xr6:coauthVersionLast="47" xr6:coauthVersionMax="47" xr10:uidLastSave="{00000000-0000-0000-0000-000000000000}"/>
  <bookViews>
    <workbookView xWindow="-108" yWindow="-108" windowWidth="23256" windowHeight="12576" tabRatio="939" firstSheet="21" activeTab="58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99" r:id="rId12"/>
    <sheet name="13" sheetId="12" r:id="rId13"/>
    <sheet name="14" sheetId="13" r:id="rId14"/>
    <sheet name="15" sheetId="14" r:id="rId15"/>
    <sheet name="16" sheetId="15" r:id="rId16"/>
    <sheet name="17" sheetId="16" r:id="rId17"/>
    <sheet name="18" sheetId="17" r:id="rId18"/>
    <sheet name="19" sheetId="18" r:id="rId19"/>
    <sheet name="20" sheetId="19" r:id="rId20"/>
    <sheet name="21" sheetId="20" r:id="rId21"/>
    <sheet name="23" sheetId="65" r:id="rId22"/>
    <sheet name="24" sheetId="66" r:id="rId23"/>
    <sheet name="25" sheetId="67" r:id="rId24"/>
    <sheet name="26" sheetId="68" r:id="rId25"/>
    <sheet name="27" sheetId="69" r:id="rId26"/>
    <sheet name="28" sheetId="70" r:id="rId27"/>
    <sheet name="29" sheetId="71" r:id="rId28"/>
    <sheet name="30" sheetId="72" r:id="rId29"/>
    <sheet name="31" sheetId="73" r:id="rId30"/>
    <sheet name="32" sheetId="74" r:id="rId31"/>
    <sheet name="33" sheetId="75" r:id="rId32"/>
    <sheet name="34" sheetId="76" r:id="rId33"/>
    <sheet name="35" sheetId="77" r:id="rId34"/>
    <sheet name="36" sheetId="78" r:id="rId35"/>
    <sheet name="37" sheetId="79" r:id="rId36"/>
    <sheet name="38" sheetId="41" r:id="rId37"/>
    <sheet name="39" sheetId="42" r:id="rId38"/>
    <sheet name="40" sheetId="43" r:id="rId39"/>
    <sheet name="41" sheetId="44" r:id="rId40"/>
    <sheet name="42" sheetId="80" r:id="rId41"/>
    <sheet name="43" sheetId="81" r:id="rId42"/>
    <sheet name="44" sheetId="82" r:id="rId43"/>
    <sheet name="45" sheetId="83" r:id="rId44"/>
    <sheet name="46" sheetId="84" r:id="rId45"/>
    <sheet name="47" sheetId="85" r:id="rId46"/>
    <sheet name="48" sheetId="86" r:id="rId47"/>
    <sheet name="49" sheetId="87" r:id="rId48"/>
    <sheet name="50" sheetId="88" r:id="rId49"/>
    <sheet name="51" sheetId="89" r:id="rId50"/>
    <sheet name="52" sheetId="90" r:id="rId51"/>
    <sheet name="53" sheetId="91" r:id="rId52"/>
    <sheet name="54" sheetId="92" r:id="rId53"/>
    <sheet name="55" sheetId="93" r:id="rId54"/>
    <sheet name="56" sheetId="94" r:id="rId55"/>
    <sheet name="57" sheetId="95" r:id="rId56"/>
    <sheet name="58" sheetId="96" r:id="rId57"/>
    <sheet name="59" sheetId="97" r:id="rId58"/>
    <sheet name="60" sheetId="98" r:id="rId59"/>
  </sheets>
  <definedNames>
    <definedName name="_Toc488228445" localSheetId="8">'9'!$A$3</definedName>
    <definedName name="_Toc488228446" localSheetId="9">'10'!$A$4</definedName>
    <definedName name="_Toc488228447" localSheetId="10">'11'!$A$4</definedName>
    <definedName name="_Toc488228448" localSheetId="12">'13'!$A$5</definedName>
    <definedName name="_Toc488228449" localSheetId="13">'14'!$A$4</definedName>
    <definedName name="_Toc488228450" localSheetId="14">'15'!$A$3</definedName>
    <definedName name="_Toc488228451" localSheetId="15">'16'!$A$4</definedName>
    <definedName name="_Toc488228452" localSheetId="16">'17'!$A$3</definedName>
    <definedName name="_Toc488228453" localSheetId="17">'18'!$A$3</definedName>
    <definedName name="_Toc488228454" localSheetId="18">'19'!$A$3</definedName>
    <definedName name="_Toc488228455" localSheetId="19">'20'!$A$3</definedName>
    <definedName name="_Toc488228456" localSheetId="20">'21'!$A$3</definedName>
    <definedName name="_Toc488228462" localSheetId="21">'23'!$A$3</definedName>
    <definedName name="_Toc488228463" localSheetId="22">'24'!$A$3</definedName>
    <definedName name="_Toc488228464" localSheetId="23">'25'!$A$3</definedName>
    <definedName name="_Toc488228465" localSheetId="24">'26'!$A$3</definedName>
    <definedName name="_Toc488228466" localSheetId="25">'27'!$A$3</definedName>
    <definedName name="_Toc488228467" localSheetId="26">'28'!$A$3</definedName>
    <definedName name="_Toc488228468" localSheetId="27">'29'!$A$3</definedName>
    <definedName name="_Toc488228470" localSheetId="37">'39'!$A$3</definedName>
    <definedName name="_Toc488228471" localSheetId="38">'40'!$A$3</definedName>
    <definedName name="_Toc488228472" localSheetId="39">'41'!$A$3</definedName>
    <definedName name="_Toc488228474" localSheetId="41">'43'!$A$3</definedName>
    <definedName name="_Toc488228475" localSheetId="42">'44'!$A$3</definedName>
    <definedName name="_Toc488228476" localSheetId="43">'45'!$A$3</definedName>
    <definedName name="_Toc488228478" localSheetId="46">'48'!$A$3</definedName>
    <definedName name="_Toc488228479" localSheetId="47">'49'!$A$3</definedName>
    <definedName name="_Toc488228481" localSheetId="48">'50'!$A$3</definedName>
    <definedName name="_Toc488228485" localSheetId="50">'52'!$A$3</definedName>
    <definedName name="_Toc488228487" localSheetId="51">'53'!$A$3</definedName>
    <definedName name="_Toc488228489" localSheetId="52">'54'!$A$3</definedName>
    <definedName name="_Toc488228491" localSheetId="53">'55'!$A$3</definedName>
    <definedName name="_Toc488228492" localSheetId="54">'56'!$A$3</definedName>
    <definedName name="_Toc488228493" localSheetId="55">'57'!$A$3</definedName>
    <definedName name="_Toc488228494" localSheetId="56">'58'!$A$3</definedName>
    <definedName name="_Toc488228495" localSheetId="57">'59'!$A$3</definedName>
    <definedName name="_Toc488228496" localSheetId="58">'60'!$A$3</definedName>
    <definedName name="_Toc488566976" localSheetId="28">'30'!$A$3</definedName>
    <definedName name="_Toc488566977" localSheetId="29">'31'!$A$3</definedName>
    <definedName name="_Toc488566978" localSheetId="30">'32'!$A$3</definedName>
    <definedName name="_Toc488566979" localSheetId="31">'33'!$A$3</definedName>
    <definedName name="_Toc488566980" localSheetId="32">'34'!$A$3</definedName>
    <definedName name="_Toc488566981" localSheetId="33">'35'!$A$3</definedName>
    <definedName name="_Toc488566982" localSheetId="34">'36'!$A$3</definedName>
    <definedName name="_Toc488566983" localSheetId="35">'37'!$A$3</definedName>
    <definedName name="_Toc488566984" localSheetId="36">'38'!$A$3</definedName>
    <definedName name="OLE_LINK1" localSheetId="6">'7'!$A$6</definedName>
    <definedName name="_xlnm.Print_Area" localSheetId="0">'1'!$A$1:$H$38</definedName>
    <definedName name="_xlnm.Print_Area" localSheetId="9">'10'!$A$1:$J$24</definedName>
    <definedName name="_xlnm.Print_Area" localSheetId="10">'11'!$A$1:$K$27</definedName>
    <definedName name="_xlnm.Print_Area" localSheetId="11">'12'!$A$1:$J$16</definedName>
    <definedName name="_xlnm.Print_Area" localSheetId="13">'14'!$A$1:$J$23</definedName>
    <definedName name="_xlnm.Print_Area" localSheetId="14">'15'!$A$1:$K$21</definedName>
    <definedName name="_xlnm.Print_Area" localSheetId="16">'17'!$A$1:$L$20</definedName>
    <definedName name="_xlnm.Print_Area" localSheetId="17">'18'!$A$1:$L$21</definedName>
    <definedName name="_xlnm.Print_Area" localSheetId="1">'2'!$A$1:$J$18</definedName>
    <definedName name="_xlnm.Print_Area" localSheetId="21">'23'!$A$1:$E$11</definedName>
    <definedName name="_xlnm.Print_Area" localSheetId="22">'24'!$A$1:$E$10</definedName>
    <definedName name="_xlnm.Print_Area" localSheetId="23">'25'!$A$1:$E$10</definedName>
    <definedName name="_xlnm.Print_Area" localSheetId="24">'26'!$A$1:$E$11</definedName>
    <definedName name="_xlnm.Print_Area" localSheetId="25">'27'!$A$1:$K$16</definedName>
    <definedName name="_xlnm.Print_Area" localSheetId="26">'28'!$A$1:$L$20</definedName>
    <definedName name="_xlnm.Print_Area" localSheetId="27">'29'!$A$1:$J$22</definedName>
    <definedName name="_xlnm.Print_Area" localSheetId="28">'30'!$A$1:$E$11</definedName>
    <definedName name="_xlnm.Print_Area" localSheetId="29">'31'!$A$1:$E$10</definedName>
    <definedName name="_xlnm.Print_Area" localSheetId="30">'32'!$A$1:$J$23</definedName>
    <definedName name="_xlnm.Print_Area" localSheetId="31">'33'!$A$1:$K$20</definedName>
    <definedName name="_xlnm.Print_Area" localSheetId="32">'34'!$A$1:$E$11</definedName>
    <definedName name="_xlnm.Print_Area" localSheetId="33">'35'!$A$1:$E$10</definedName>
    <definedName name="_xlnm.Print_Area" localSheetId="34">'36'!$A$1:$D$20</definedName>
    <definedName name="_xlnm.Print_Area" localSheetId="35">'37'!$A$1:$E$18</definedName>
    <definedName name="_xlnm.Print_Area" localSheetId="36">'38'!$A$1:$B$11</definedName>
    <definedName name="_xlnm.Print_Area" localSheetId="37">'39'!$A$1:$E$10</definedName>
    <definedName name="_xlnm.Print_Area" localSheetId="3">'4'!$A$1:$K$12</definedName>
    <definedName name="_xlnm.Print_Area" localSheetId="38">'40'!$A$1:$D$20</definedName>
    <definedName name="_xlnm.Print_Area" localSheetId="39">'41'!$A$1:$E$19</definedName>
    <definedName name="_xlnm.Print_Area" localSheetId="40">'42'!$A$1:$E$11</definedName>
    <definedName name="_xlnm.Print_Area" localSheetId="41">'43'!$A$1:$K$12</definedName>
    <definedName name="_xlnm.Print_Area" localSheetId="42">'44'!$A$1:$J$22</definedName>
    <definedName name="_xlnm.Print_Area" localSheetId="43">'45'!$A$1:$K$20</definedName>
    <definedName name="_xlnm.Print_Area" localSheetId="44">'46'!$A$1:$D$19</definedName>
    <definedName name="_xlnm.Print_Area" localSheetId="45">'47'!$A$1:$D$19</definedName>
    <definedName name="_xlnm.Print_Area" localSheetId="46">'48'!$A$1:$E$11</definedName>
    <definedName name="_xlnm.Print_Area" localSheetId="47">'49'!$A$1:$E$11</definedName>
    <definedName name="_xlnm.Print_Area" localSheetId="4">'5'!$A$1:$E$11</definedName>
    <definedName name="_xlnm.Print_Area" localSheetId="48">'50'!$A$1:$E$21</definedName>
    <definedName name="_xlnm.Print_Area" localSheetId="49">'51'!$A$1:$E$20</definedName>
    <definedName name="_xlnm.Print_Area" localSheetId="50">'52'!$A$1:$D$16</definedName>
    <definedName name="_xlnm.Print_Area" localSheetId="51">'53'!$A$1:$E$11</definedName>
    <definedName name="_xlnm.Print_Area" localSheetId="52">'54'!$A$1:$E$15</definedName>
    <definedName name="_xlnm.Print_Area" localSheetId="53">'55'!$A$1:$E$13</definedName>
    <definedName name="_xlnm.Print_Area" localSheetId="54">'56'!$A$1:$E$12</definedName>
    <definedName name="_xlnm.Print_Area" localSheetId="56">'58'!$A$1:$J$22</definedName>
    <definedName name="_xlnm.Print_Area" localSheetId="57">'59'!$A$1:$K$22</definedName>
    <definedName name="_xlnm.Print_Area" localSheetId="5">'6'!$A$1:$K$14</definedName>
    <definedName name="_xlnm.Print_Area" localSheetId="58">'60'!$A$1:$K$24</definedName>
    <definedName name="_xlnm.Print_Area" localSheetId="6">'7'!$A$1:$J$29</definedName>
    <definedName name="_xlnm.Print_Area" localSheetId="7">'8'!$A$1:$K$30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8" l="1"/>
  <c r="E24" i="8"/>
  <c r="E26" i="8" s="1"/>
  <c r="C24" i="8" l="1"/>
  <c r="B24" i="8"/>
  <c r="B26" i="8" s="1"/>
  <c r="G11" i="1"/>
  <c r="D18" i="1"/>
  <c r="D19" i="1"/>
  <c r="D20" i="1"/>
  <c r="D21" i="1"/>
  <c r="D22" i="1"/>
  <c r="D17" i="1"/>
  <c r="C15" i="99" l="1"/>
  <c r="E15" i="99"/>
  <c r="F15" i="99"/>
  <c r="E19" i="89" l="1"/>
  <c r="D19" i="89"/>
  <c r="C19" i="89"/>
  <c r="D10" i="82" l="1"/>
  <c r="D11" i="82"/>
  <c r="D12" i="82"/>
  <c r="D13" i="82"/>
  <c r="D14" i="82"/>
  <c r="D15" i="82"/>
  <c r="D16" i="82"/>
  <c r="D17" i="82"/>
  <c r="D18" i="82"/>
  <c r="E8" i="73"/>
  <c r="G13" i="2" l="1"/>
  <c r="C18" i="20" l="1"/>
  <c r="B18" i="20"/>
  <c r="D17" i="20"/>
  <c r="D16" i="20"/>
  <c r="D15" i="20"/>
  <c r="D14" i="20"/>
  <c r="D13" i="20"/>
  <c r="D12" i="20"/>
  <c r="D11" i="20"/>
  <c r="D10" i="20"/>
  <c r="D9" i="20"/>
  <c r="D8" i="20"/>
  <c r="D18" i="20" l="1"/>
  <c r="B19" i="43"/>
  <c r="C19" i="43"/>
  <c r="D11" i="10" l="1"/>
  <c r="G11" i="10"/>
  <c r="H11" i="10"/>
  <c r="I11" i="10"/>
  <c r="D12" i="10"/>
  <c r="G12" i="10"/>
  <c r="H12" i="10"/>
  <c r="I12" i="10"/>
  <c r="D13" i="10"/>
  <c r="G13" i="10"/>
  <c r="H13" i="10"/>
  <c r="I13" i="10"/>
  <c r="D14" i="10"/>
  <c r="G14" i="10"/>
  <c r="H14" i="10"/>
  <c r="I14" i="10"/>
  <c r="D15" i="10"/>
  <c r="G15" i="10"/>
  <c r="H15" i="10"/>
  <c r="I15" i="10"/>
  <c r="D16" i="10"/>
  <c r="G16" i="10"/>
  <c r="H16" i="10"/>
  <c r="J16" i="10" s="1"/>
  <c r="I16" i="10"/>
  <c r="D17" i="10"/>
  <c r="G17" i="10"/>
  <c r="H17" i="10"/>
  <c r="I17" i="10"/>
  <c r="D18" i="10"/>
  <c r="G18" i="10"/>
  <c r="H18" i="10"/>
  <c r="I18" i="10"/>
  <c r="D19" i="10"/>
  <c r="G19" i="10"/>
  <c r="H19" i="10"/>
  <c r="I19" i="10"/>
  <c r="D20" i="10"/>
  <c r="G20" i="10"/>
  <c r="H20" i="10"/>
  <c r="I20" i="10"/>
  <c r="D21" i="10"/>
  <c r="G21" i="10"/>
  <c r="H21" i="10"/>
  <c r="I21" i="10"/>
  <c r="B22" i="10"/>
  <c r="C22" i="10"/>
  <c r="E22" i="10"/>
  <c r="F22" i="10"/>
  <c r="J13" i="10" l="1"/>
  <c r="J14" i="10"/>
  <c r="H22" i="10"/>
  <c r="J21" i="10"/>
  <c r="J19" i="10"/>
  <c r="J11" i="10"/>
  <c r="J18" i="10"/>
  <c r="G22" i="10"/>
  <c r="D22" i="10"/>
  <c r="J15" i="10"/>
  <c r="J17" i="10"/>
  <c r="J20" i="10"/>
  <c r="I22" i="10"/>
  <c r="J12" i="10"/>
  <c r="J22" i="10" l="1"/>
  <c r="G11" i="14"/>
  <c r="E9" i="80" l="1"/>
  <c r="E8" i="80"/>
  <c r="E10" i="80" l="1"/>
  <c r="D10" i="87"/>
  <c r="C10" i="87"/>
  <c r="B10" i="41"/>
  <c r="I17" i="7"/>
  <c r="H16" i="7"/>
  <c r="D10" i="1" l="1"/>
  <c r="D11" i="1"/>
  <c r="D9" i="1"/>
  <c r="G12" i="1"/>
  <c r="G10" i="1"/>
  <c r="G9" i="1"/>
  <c r="G18" i="1" l="1"/>
  <c r="G19" i="1"/>
  <c r="G20" i="1"/>
  <c r="G21" i="1"/>
  <c r="G22" i="1"/>
  <c r="G17" i="1"/>
  <c r="C18" i="84" l="1"/>
  <c r="D18" i="84"/>
  <c r="B18" i="84"/>
  <c r="E9" i="73"/>
  <c r="L9" i="16"/>
  <c r="L10" i="16"/>
  <c r="L11" i="16"/>
  <c r="L12" i="16"/>
  <c r="L13" i="16"/>
  <c r="L14" i="16"/>
  <c r="L15" i="16"/>
  <c r="L16" i="16"/>
  <c r="L17" i="16"/>
  <c r="L18" i="16"/>
  <c r="L8" i="16"/>
  <c r="L10" i="15"/>
  <c r="L11" i="15"/>
  <c r="L12" i="15"/>
  <c r="L13" i="15"/>
  <c r="L14" i="15"/>
  <c r="L15" i="15"/>
  <c r="L16" i="15"/>
  <c r="L17" i="15"/>
  <c r="L18" i="15"/>
  <c r="L19" i="15"/>
  <c r="L20" i="15"/>
  <c r="L21" i="15"/>
  <c r="L9" i="15"/>
  <c r="C22" i="15"/>
  <c r="D22" i="15"/>
  <c r="E22" i="15"/>
  <c r="F22" i="15"/>
  <c r="G22" i="15"/>
  <c r="H22" i="15"/>
  <c r="I22" i="15"/>
  <c r="J22" i="15"/>
  <c r="K22" i="15"/>
  <c r="B22" i="15"/>
  <c r="G25" i="8"/>
  <c r="J11" i="6"/>
  <c r="K11" i="6" s="1"/>
  <c r="I11" i="6"/>
  <c r="H11" i="6"/>
  <c r="E11" i="6"/>
  <c r="E10" i="5"/>
  <c r="J11" i="3"/>
  <c r="I11" i="3"/>
  <c r="H11" i="3"/>
  <c r="E11" i="3"/>
  <c r="D12" i="1"/>
  <c r="K11" i="3" l="1"/>
  <c r="L22" i="15"/>
  <c r="D13" i="99"/>
  <c r="G13" i="99"/>
  <c r="H13" i="99"/>
  <c r="H15" i="99" s="1"/>
  <c r="I13" i="99"/>
  <c r="I15" i="99" s="1"/>
  <c r="D14" i="99"/>
  <c r="G14" i="99"/>
  <c r="H14" i="99"/>
  <c r="I14" i="99"/>
  <c r="B15" i="99"/>
  <c r="G15" i="99" l="1"/>
  <c r="D15" i="99"/>
  <c r="J13" i="99"/>
  <c r="J14" i="99"/>
  <c r="C12" i="93"/>
  <c r="D12" i="93"/>
  <c r="E12" i="93"/>
  <c r="C14" i="92"/>
  <c r="D14" i="92"/>
  <c r="E14" i="92"/>
  <c r="C10" i="91"/>
  <c r="D10" i="91"/>
  <c r="E10" i="91"/>
  <c r="B15" i="90"/>
  <c r="C15" i="90"/>
  <c r="D15" i="90"/>
  <c r="C18" i="88"/>
  <c r="D18" i="88"/>
  <c r="E18" i="88"/>
  <c r="E10" i="87"/>
  <c r="E8" i="86"/>
  <c r="E9" i="86"/>
  <c r="C10" i="86"/>
  <c r="D10" i="86"/>
  <c r="E10" i="86" s="1"/>
  <c r="B17" i="85"/>
  <c r="C17" i="85"/>
  <c r="D17" i="85"/>
  <c r="D10" i="83"/>
  <c r="G10" i="83"/>
  <c r="H10" i="83"/>
  <c r="I10" i="83"/>
  <c r="D11" i="83"/>
  <c r="G11" i="83"/>
  <c r="H11" i="83"/>
  <c r="I11" i="83"/>
  <c r="D12" i="83"/>
  <c r="G12" i="83"/>
  <c r="H12" i="83"/>
  <c r="I12" i="83"/>
  <c r="D13" i="83"/>
  <c r="G13" i="83"/>
  <c r="H13" i="83"/>
  <c r="I13" i="83"/>
  <c r="D14" i="83"/>
  <c r="G14" i="83"/>
  <c r="H14" i="83"/>
  <c r="I14" i="83"/>
  <c r="D15" i="83"/>
  <c r="G15" i="83"/>
  <c r="H15" i="83"/>
  <c r="I15" i="83"/>
  <c r="D16" i="83"/>
  <c r="G16" i="83"/>
  <c r="H16" i="83"/>
  <c r="I16" i="83"/>
  <c r="D17" i="83"/>
  <c r="G17" i="83"/>
  <c r="H17" i="83"/>
  <c r="I17" i="83"/>
  <c r="D18" i="83"/>
  <c r="G18" i="83"/>
  <c r="H18" i="83"/>
  <c r="I18" i="83"/>
  <c r="B19" i="83"/>
  <c r="C19" i="83"/>
  <c r="E19" i="83"/>
  <c r="F19" i="83"/>
  <c r="G10" i="82"/>
  <c r="H10" i="82"/>
  <c r="I10" i="82"/>
  <c r="G11" i="82"/>
  <c r="H11" i="82"/>
  <c r="I11" i="82"/>
  <c r="G12" i="82"/>
  <c r="H12" i="82"/>
  <c r="I12" i="82"/>
  <c r="G13" i="82"/>
  <c r="H13" i="82"/>
  <c r="I13" i="82"/>
  <c r="G14" i="82"/>
  <c r="H14" i="82"/>
  <c r="I14" i="82"/>
  <c r="G15" i="82"/>
  <c r="H15" i="82"/>
  <c r="I15" i="82"/>
  <c r="G16" i="82"/>
  <c r="H16" i="82"/>
  <c r="I16" i="82"/>
  <c r="G17" i="82"/>
  <c r="H17" i="82"/>
  <c r="I17" i="82"/>
  <c r="G18" i="82"/>
  <c r="H18" i="82"/>
  <c r="I18" i="82"/>
  <c r="D19" i="82"/>
  <c r="G19" i="82"/>
  <c r="H19" i="82"/>
  <c r="I19" i="82"/>
  <c r="D20" i="82"/>
  <c r="G20" i="82"/>
  <c r="H20" i="82"/>
  <c r="I20" i="82"/>
  <c r="B21" i="82"/>
  <c r="C21" i="82"/>
  <c r="E21" i="82"/>
  <c r="F21" i="82"/>
  <c r="E10" i="81"/>
  <c r="H10" i="81"/>
  <c r="I10" i="81"/>
  <c r="J10" i="81"/>
  <c r="E11" i="81"/>
  <c r="H11" i="81"/>
  <c r="I11" i="81"/>
  <c r="J11" i="81"/>
  <c r="C10" i="80"/>
  <c r="D10" i="80"/>
  <c r="D10" i="75"/>
  <c r="G10" i="75"/>
  <c r="H10" i="75"/>
  <c r="I10" i="75"/>
  <c r="D11" i="75"/>
  <c r="G11" i="75"/>
  <c r="H11" i="75"/>
  <c r="I11" i="75"/>
  <c r="D12" i="75"/>
  <c r="G12" i="75"/>
  <c r="H12" i="75"/>
  <c r="I12" i="75"/>
  <c r="D13" i="75"/>
  <c r="G13" i="75"/>
  <c r="H13" i="75"/>
  <c r="I13" i="75"/>
  <c r="D14" i="75"/>
  <c r="G14" i="75"/>
  <c r="H14" i="75"/>
  <c r="I14" i="75"/>
  <c r="D15" i="75"/>
  <c r="G15" i="75"/>
  <c r="H15" i="75"/>
  <c r="I15" i="75"/>
  <c r="D16" i="75"/>
  <c r="G16" i="75"/>
  <c r="H16" i="75"/>
  <c r="I16" i="75"/>
  <c r="D17" i="75"/>
  <c r="G17" i="75"/>
  <c r="H17" i="75"/>
  <c r="I17" i="75"/>
  <c r="D18" i="75"/>
  <c r="G18" i="75"/>
  <c r="H18" i="75"/>
  <c r="I18" i="75"/>
  <c r="B19" i="75"/>
  <c r="C19" i="75"/>
  <c r="E19" i="75"/>
  <c r="F19" i="75"/>
  <c r="D10" i="74"/>
  <c r="G10" i="74"/>
  <c r="H10" i="74"/>
  <c r="I10" i="74"/>
  <c r="D11" i="74"/>
  <c r="G11" i="74"/>
  <c r="H11" i="74"/>
  <c r="I11" i="74"/>
  <c r="D12" i="74"/>
  <c r="G12" i="74"/>
  <c r="H12" i="74"/>
  <c r="I12" i="74"/>
  <c r="D13" i="74"/>
  <c r="G13" i="74"/>
  <c r="H13" i="74"/>
  <c r="I13" i="74"/>
  <c r="D14" i="74"/>
  <c r="G14" i="74"/>
  <c r="H14" i="74"/>
  <c r="I14" i="74"/>
  <c r="D15" i="74"/>
  <c r="G15" i="74"/>
  <c r="H15" i="74"/>
  <c r="I15" i="74"/>
  <c r="D16" i="74"/>
  <c r="G16" i="74"/>
  <c r="H16" i="74"/>
  <c r="I16" i="74"/>
  <c r="D17" i="74"/>
  <c r="G17" i="74"/>
  <c r="H17" i="74"/>
  <c r="I17" i="74"/>
  <c r="D18" i="74"/>
  <c r="G18" i="74"/>
  <c r="H18" i="74"/>
  <c r="I18" i="74"/>
  <c r="D19" i="74"/>
  <c r="G19" i="74"/>
  <c r="H19" i="74"/>
  <c r="I19" i="74"/>
  <c r="D20" i="74"/>
  <c r="G20" i="74"/>
  <c r="H20" i="74"/>
  <c r="I20" i="74"/>
  <c r="B21" i="74"/>
  <c r="C21" i="74"/>
  <c r="E21" i="74"/>
  <c r="F21" i="74"/>
  <c r="E8" i="72"/>
  <c r="E9" i="72"/>
  <c r="C10" i="72"/>
  <c r="D10" i="72"/>
  <c r="J15" i="99" l="1"/>
  <c r="E10" i="72"/>
  <c r="J18" i="75"/>
  <c r="J14" i="75"/>
  <c r="J17" i="83"/>
  <c r="J11" i="82"/>
  <c r="J15" i="82"/>
  <c r="J14" i="82"/>
  <c r="J10" i="82"/>
  <c r="K11" i="81"/>
  <c r="J17" i="75"/>
  <c r="J15" i="75"/>
  <c r="J13" i="75"/>
  <c r="J10" i="75"/>
  <c r="K10" i="81"/>
  <c r="J16" i="83"/>
  <c r="D21" i="82"/>
  <c r="J20" i="82"/>
  <c r="J19" i="82"/>
  <c r="J16" i="74"/>
  <c r="J20" i="74"/>
  <c r="J17" i="74"/>
  <c r="J12" i="74"/>
  <c r="J11" i="74"/>
  <c r="J10" i="74"/>
  <c r="J13" i="74"/>
  <c r="H19" i="75"/>
  <c r="J18" i="74"/>
  <c r="G21" i="74"/>
  <c r="H21" i="82"/>
  <c r="J18" i="82"/>
  <c r="J16" i="82"/>
  <c r="J13" i="83"/>
  <c r="I21" i="82"/>
  <c r="J14" i="74"/>
  <c r="J11" i="75"/>
  <c r="D19" i="75"/>
  <c r="J12" i="82"/>
  <c r="G19" i="75"/>
  <c r="J17" i="82"/>
  <c r="J16" i="75"/>
  <c r="G21" i="82"/>
  <c r="J15" i="74"/>
  <c r="I19" i="75"/>
  <c r="J13" i="82"/>
  <c r="J12" i="83"/>
  <c r="J10" i="83"/>
  <c r="G19" i="83"/>
  <c r="H19" i="83"/>
  <c r="D19" i="83"/>
  <c r="J11" i="83"/>
  <c r="J18" i="83"/>
  <c r="J14" i="83"/>
  <c r="I19" i="83"/>
  <c r="I21" i="74"/>
  <c r="J19" i="74"/>
  <c r="D21" i="74"/>
  <c r="J15" i="83"/>
  <c r="J12" i="75"/>
  <c r="H21" i="74"/>
  <c r="J19" i="75" l="1"/>
  <c r="J21" i="82"/>
  <c r="J21" i="74"/>
  <c r="J19" i="83"/>
  <c r="D10" i="7"/>
  <c r="G10" i="7"/>
  <c r="H10" i="7"/>
  <c r="I10" i="7"/>
  <c r="D11" i="7"/>
  <c r="G11" i="7"/>
  <c r="H11" i="7"/>
  <c r="I11" i="7"/>
  <c r="D12" i="7"/>
  <c r="G12" i="7"/>
  <c r="H12" i="7"/>
  <c r="I12" i="7"/>
  <c r="D13" i="7"/>
  <c r="G13" i="7"/>
  <c r="H13" i="7"/>
  <c r="I13" i="7"/>
  <c r="D14" i="7"/>
  <c r="G14" i="7"/>
  <c r="H14" i="7"/>
  <c r="I14" i="7"/>
  <c r="D15" i="7"/>
  <c r="G15" i="7"/>
  <c r="H15" i="7"/>
  <c r="I15" i="7"/>
  <c r="D16" i="7"/>
  <c r="G16" i="7"/>
  <c r="I16" i="7"/>
  <c r="D17" i="7"/>
  <c r="G17" i="7"/>
  <c r="H17" i="7"/>
  <c r="D18" i="7"/>
  <c r="G18" i="7"/>
  <c r="H18" i="7"/>
  <c r="I18" i="7"/>
  <c r="D19" i="7"/>
  <c r="G19" i="7"/>
  <c r="H19" i="7"/>
  <c r="I19" i="7"/>
  <c r="D20" i="7"/>
  <c r="G20" i="7"/>
  <c r="H20" i="7"/>
  <c r="I20" i="7"/>
  <c r="D21" i="7"/>
  <c r="G21" i="7"/>
  <c r="H21" i="7"/>
  <c r="I21" i="7"/>
  <c r="B22" i="7"/>
  <c r="B25" i="7" s="1"/>
  <c r="C22" i="7"/>
  <c r="C25" i="7" s="1"/>
  <c r="E22" i="7"/>
  <c r="E25" i="7" s="1"/>
  <c r="F22" i="7"/>
  <c r="F25" i="7" s="1"/>
  <c r="D23" i="7"/>
  <c r="G23" i="7"/>
  <c r="H23" i="7"/>
  <c r="I23" i="7"/>
  <c r="J11" i="4"/>
  <c r="I11" i="4"/>
  <c r="H11" i="4"/>
  <c r="E11" i="4"/>
  <c r="E10" i="3"/>
  <c r="H10" i="3"/>
  <c r="I10" i="3"/>
  <c r="J10" i="3"/>
  <c r="H22" i="7" l="1"/>
  <c r="H25" i="7" s="1"/>
  <c r="J19" i="7"/>
  <c r="J14" i="7"/>
  <c r="J13" i="7"/>
  <c r="K10" i="3"/>
  <c r="K11" i="4"/>
  <c r="J11" i="7"/>
  <c r="J23" i="7"/>
  <c r="J17" i="7"/>
  <c r="J15" i="7"/>
  <c r="J20" i="7"/>
  <c r="J18" i="7"/>
  <c r="J16" i="7"/>
  <c r="J10" i="7"/>
  <c r="D22" i="7"/>
  <c r="D25" i="7" s="1"/>
  <c r="J21" i="7"/>
  <c r="I22" i="7"/>
  <c r="I25" i="7" s="1"/>
  <c r="G22" i="7"/>
  <c r="G25" i="7" s="1"/>
  <c r="J12" i="7"/>
  <c r="J22" i="7" l="1"/>
  <c r="J25" i="7" s="1"/>
  <c r="G10" i="9" l="1"/>
  <c r="D10" i="2" l="1"/>
  <c r="B18" i="44" l="1"/>
  <c r="C18" i="44"/>
  <c r="D11" i="44"/>
  <c r="D8" i="44"/>
  <c r="D12" i="43"/>
  <c r="D8" i="43"/>
  <c r="E8" i="42"/>
  <c r="E9" i="42"/>
  <c r="B19" i="19"/>
  <c r="L12" i="19"/>
  <c r="L8" i="19"/>
  <c r="B21" i="18"/>
  <c r="F21" i="18"/>
  <c r="H21" i="18"/>
  <c r="J21" i="18"/>
  <c r="K21" i="18"/>
  <c r="L14" i="18"/>
  <c r="L8" i="18"/>
  <c r="I10" i="17"/>
  <c r="H10" i="17"/>
  <c r="F20" i="17"/>
  <c r="E20" i="17"/>
  <c r="C20" i="17"/>
  <c r="B20" i="17"/>
  <c r="D11" i="17"/>
  <c r="D10" i="17"/>
  <c r="H19" i="16"/>
  <c r="D19" i="16"/>
  <c r="C19" i="16"/>
  <c r="B19" i="16"/>
  <c r="E20" i="14"/>
  <c r="F20" i="14"/>
  <c r="C20" i="14"/>
  <c r="B20" i="14"/>
  <c r="I10" i="14"/>
  <c r="H10" i="14"/>
  <c r="G10" i="14"/>
  <c r="D10" i="14"/>
  <c r="F22" i="13"/>
  <c r="E22" i="13"/>
  <c r="C22" i="13"/>
  <c r="B22" i="13"/>
  <c r="I11" i="13"/>
  <c r="I12" i="13"/>
  <c r="H11" i="13"/>
  <c r="G11" i="13"/>
  <c r="D11" i="13"/>
  <c r="I12" i="12"/>
  <c r="F25" i="12"/>
  <c r="E25" i="12"/>
  <c r="G12" i="12"/>
  <c r="B25" i="12"/>
  <c r="C25" i="12"/>
  <c r="D12" i="12"/>
  <c r="I11" i="11"/>
  <c r="H11" i="11"/>
  <c r="G11" i="11"/>
  <c r="E25" i="11"/>
  <c r="C25" i="11"/>
  <c r="D11" i="11"/>
  <c r="G15" i="9"/>
  <c r="H10" i="9"/>
  <c r="C24" i="9"/>
  <c r="D10" i="9"/>
  <c r="H10" i="8"/>
  <c r="I10" i="8"/>
  <c r="G10" i="8"/>
  <c r="D10" i="8"/>
  <c r="H10" i="6"/>
  <c r="E10" i="6"/>
  <c r="E9" i="5"/>
  <c r="J10" i="4"/>
  <c r="I10" i="4"/>
  <c r="H10" i="4"/>
  <c r="E10" i="4"/>
  <c r="H10" i="2"/>
  <c r="B12" i="2"/>
  <c r="B14" i="2" s="1"/>
  <c r="D11" i="2"/>
  <c r="G10" i="2"/>
  <c r="J10" i="17" l="1"/>
  <c r="J10" i="8"/>
  <c r="J10" i="14"/>
  <c r="J11" i="13"/>
  <c r="J11" i="11"/>
  <c r="L19" i="16"/>
  <c r="G11" i="8" l="1"/>
  <c r="G12" i="8"/>
  <c r="G13" i="8"/>
  <c r="G14" i="8"/>
  <c r="G15" i="8"/>
  <c r="G16" i="8"/>
  <c r="G17" i="8"/>
  <c r="G18" i="8"/>
  <c r="G19" i="8"/>
  <c r="G20" i="8"/>
  <c r="G21" i="8"/>
  <c r="G22" i="8"/>
  <c r="G23" i="8"/>
  <c r="C26" i="8"/>
  <c r="F26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2" i="2"/>
  <c r="F14" i="2" s="1"/>
  <c r="E12" i="2"/>
  <c r="E14" i="2" s="1"/>
  <c r="C12" i="2"/>
  <c r="C14" i="2" s="1"/>
  <c r="I10" i="2"/>
  <c r="J10" i="2" s="1"/>
  <c r="G11" i="2"/>
  <c r="G12" i="2" s="1"/>
  <c r="J10" i="6"/>
  <c r="I10" i="6"/>
  <c r="D24" i="8" l="1"/>
  <c r="D26" i="8" s="1"/>
  <c r="G24" i="8"/>
  <c r="K10" i="6"/>
  <c r="G14" i="2"/>
  <c r="G26" i="8" l="1"/>
  <c r="H13" i="2"/>
  <c r="I11" i="2"/>
  <c r="I12" i="2" s="1"/>
  <c r="H11" i="2"/>
  <c r="H12" i="2" s="1"/>
  <c r="D12" i="2"/>
  <c r="D14" i="2" s="1"/>
  <c r="H14" i="2" l="1"/>
  <c r="J11" i="2"/>
  <c r="J12" i="2" s="1"/>
  <c r="D17" i="44"/>
  <c r="D16" i="44"/>
  <c r="D15" i="44"/>
  <c r="D14" i="44"/>
  <c r="D13" i="44"/>
  <c r="D12" i="44"/>
  <c r="D10" i="44"/>
  <c r="D9" i="44"/>
  <c r="D18" i="43"/>
  <c r="D17" i="43"/>
  <c r="D16" i="43"/>
  <c r="D15" i="43"/>
  <c r="D14" i="43"/>
  <c r="D13" i="43"/>
  <c r="D11" i="43"/>
  <c r="D10" i="43"/>
  <c r="D9" i="43"/>
  <c r="D19" i="43" l="1"/>
  <c r="D18" i="44"/>
  <c r="B24" i="9" l="1"/>
  <c r="I13" i="2" l="1"/>
  <c r="I14" i="2" s="1"/>
  <c r="J13" i="2" l="1"/>
  <c r="J14" i="2" s="1"/>
  <c r="C19" i="19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G12" i="13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E24" i="9"/>
  <c r="F24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J10" i="9" s="1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I24" i="8" l="1"/>
  <c r="H24" i="8"/>
  <c r="J21" i="12"/>
  <c r="J17" i="12"/>
  <c r="J18" i="14"/>
  <c r="J16" i="12"/>
  <c r="J24" i="12"/>
  <c r="J23" i="12"/>
  <c r="J19" i="12"/>
  <c r="J15" i="12"/>
  <c r="J18" i="13"/>
  <c r="J14" i="13"/>
  <c r="J14" i="14"/>
  <c r="J20" i="12"/>
  <c r="L19" i="19"/>
  <c r="L21" i="18"/>
  <c r="D20" i="17"/>
  <c r="J17" i="17"/>
  <c r="J13" i="17"/>
  <c r="G20" i="17"/>
  <c r="J18" i="17"/>
  <c r="J16" i="17"/>
  <c r="J12" i="17"/>
  <c r="I20" i="17"/>
  <c r="J19" i="17"/>
  <c r="J15" i="17"/>
  <c r="J11" i="17"/>
  <c r="H20" i="17"/>
  <c r="J14" i="17"/>
  <c r="G20" i="14"/>
  <c r="J16" i="14"/>
  <c r="J17" i="14"/>
  <c r="J13" i="14"/>
  <c r="D20" i="14"/>
  <c r="J12" i="14"/>
  <c r="I20" i="14"/>
  <c r="J19" i="14"/>
  <c r="J15" i="14"/>
  <c r="J11" i="14"/>
  <c r="H20" i="14"/>
  <c r="J21" i="13"/>
  <c r="G22" i="13"/>
  <c r="J13" i="13"/>
  <c r="I22" i="13"/>
  <c r="J17" i="13"/>
  <c r="J12" i="13"/>
  <c r="H22" i="13"/>
  <c r="J20" i="13"/>
  <c r="J16" i="13"/>
  <c r="D22" i="13"/>
  <c r="J19" i="13"/>
  <c r="J15" i="13"/>
  <c r="J13" i="12"/>
  <c r="G25" i="12"/>
  <c r="J22" i="12"/>
  <c r="J18" i="12"/>
  <c r="J14" i="12"/>
  <c r="I25" i="12"/>
  <c r="H25" i="12"/>
  <c r="J12" i="12"/>
  <c r="D25" i="12"/>
  <c r="G25" i="11"/>
  <c r="I25" i="11"/>
  <c r="H25" i="11"/>
  <c r="D25" i="11"/>
  <c r="G24" i="9"/>
  <c r="H24" i="9"/>
  <c r="D24" i="9"/>
  <c r="J14" i="8"/>
  <c r="K10" i="4"/>
  <c r="J21" i="9"/>
  <c r="J18" i="8"/>
  <c r="I26" i="8"/>
  <c r="J23" i="8"/>
  <c r="J12" i="8"/>
  <c r="J20" i="8"/>
  <c r="J22" i="8"/>
  <c r="J16" i="11"/>
  <c r="J19" i="11"/>
  <c r="J18" i="11"/>
  <c r="J14" i="11"/>
  <c r="J21" i="11"/>
  <c r="J22" i="11"/>
  <c r="J17" i="11"/>
  <c r="J13" i="11"/>
  <c r="J12" i="11"/>
  <c r="J22" i="9"/>
  <c r="J18" i="9"/>
  <c r="J16" i="9"/>
  <c r="J13" i="9"/>
  <c r="J20" i="11"/>
  <c r="J23" i="11"/>
  <c r="J15" i="11"/>
  <c r="J24" i="11"/>
  <c r="J20" i="9"/>
  <c r="J23" i="9"/>
  <c r="J19" i="9"/>
  <c r="J15" i="9"/>
  <c r="J11" i="9"/>
  <c r="I24" i="9"/>
  <c r="J17" i="9"/>
  <c r="J12" i="9"/>
  <c r="J14" i="9"/>
  <c r="J19" i="8"/>
  <c r="J21" i="8"/>
  <c r="J13" i="8"/>
  <c r="J11" i="8"/>
  <c r="J16" i="8"/>
  <c r="J25" i="8"/>
  <c r="J17" i="8"/>
  <c r="J15" i="8"/>
  <c r="H26" i="8" l="1"/>
  <c r="J24" i="8"/>
  <c r="J20" i="17"/>
  <c r="J20" i="14"/>
  <c r="J22" i="13"/>
  <c r="J25" i="12"/>
  <c r="J25" i="11"/>
  <c r="J24" i="9"/>
  <c r="J26" i="8" l="1"/>
</calcChain>
</file>

<file path=xl/sharedStrings.xml><?xml version="1.0" encoding="utf-8"?>
<sst xmlns="http://schemas.openxmlformats.org/spreadsheetml/2006/main" count="2250" uniqueCount="618">
  <si>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</si>
  <si>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</si>
  <si>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</si>
  <si>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</si>
  <si>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</si>
  <si>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</si>
  <si>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</si>
  <si>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</si>
  <si>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</si>
  <si>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</si>
  <si>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</si>
  <si>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</si>
  <si>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</si>
  <si>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</si>
  <si>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</si>
  <si>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</si>
  <si>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</si>
  <si>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</si>
  <si>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</si>
  <si>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</si>
  <si>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</si>
  <si>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</si>
  <si>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</si>
  <si>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</si>
  <si>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</si>
  <si>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</si>
  <si>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</si>
  <si>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</si>
  <si>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</si>
  <si>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</si>
  <si>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</si>
  <si>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</si>
  <si>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</si>
  <si>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</si>
  <si>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</si>
  <si>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</si>
  <si>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</si>
  <si>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</si>
  <si>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</si>
  <si>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</si>
  <si>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</si>
  <si>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</si>
  <si>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</si>
  <si>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</si>
  <si>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</si>
  <si>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</si>
  <si>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</si>
  <si>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</si>
  <si>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</si>
  <si>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</si>
  <si>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</si>
  <si>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</si>
  <si>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</si>
  <si>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</si>
  <si>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</si>
  <si>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</si>
  <si>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</si>
  <si>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</si>
  <si>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</si>
  <si>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</si>
  <si>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</si>
  <si>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</si>
  <si>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</si>
  <si>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</si>
  <si>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</si>
  <si>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</si>
  <si>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</si>
  <si>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</si>
  <si>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</si>
  <si>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</si>
  <si>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</si>
  <si>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</si>
  <si>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</si>
  <si>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</si>
  <si>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</si>
  <si>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</si>
  <si>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</si>
  <si>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</si>
  <si>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</si>
  <si>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</si>
  <si>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</si>
  <si>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</si>
  <si>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</si>
  <si>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</si>
  <si>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</si>
  <si>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</si>
  <si>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</si>
  <si>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</si>
  <si>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</si>
  <si>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</si>
  <si>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</si>
  <si>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</si>
  <si>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</si>
  <si>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</si>
  <si>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</si>
  <si>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</si>
  <si>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</si>
  <si>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</si>
  <si>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</si>
  <si>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</si>
  <si>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</si>
  <si>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</si>
  <si>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</si>
  <si>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</si>
  <si>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</si>
  <si>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</si>
  <si>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</si>
  <si>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</si>
  <si>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</si>
  <si>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</si>
  <si>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</si>
  <si>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</si>
  <si>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</si>
  <si>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</si>
  <si>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</si>
  <si>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</si>
  <si>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</si>
  <si>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</si>
  <si>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</si>
  <si>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</si>
  <si>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</si>
  <si>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</si>
  <si>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</si>
  <si>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</si>
  <si>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</si>
  <si>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</si>
  <si>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</si>
  <si>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</si>
  <si>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</si>
  <si>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</si>
  <si>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</si>
  <si>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</si>
  <si>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</si>
  <si>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</si>
  <si>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</si>
  <si>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</si>
  <si>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</si>
  <si>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</si>
  <si>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</si>
  <si>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</si>
  <si>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</si>
  <si>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</si>
  <si>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</si>
  <si>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</si>
  <si>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</si>
  <si>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</si>
  <si>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</si>
  <si>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</si>
  <si>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</si>
  <si>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</si>
  <si>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</si>
  <si>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</si>
  <si>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</si>
  <si>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</si>
  <si>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</si>
  <si>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</si>
  <si>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</si>
  <si>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</si>
  <si>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</si>
  <si>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</si>
  <si>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</si>
  <si>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</si>
  <si>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</si>
  <si>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</si>
  <si>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</si>
  <si>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</si>
  <si>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</si>
  <si>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</si>
  <si>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</si>
  <si>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</si>
  <si>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</si>
  <si>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</si>
  <si>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</si>
  <si>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</si>
  <si>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</si>
  <si>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</si>
  <si>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</si>
  <si>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</si>
  <si>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</si>
  <si>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</si>
  <si>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</si>
  <si>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</si>
  <si>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</si>
  <si>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</si>
  <si>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</si>
  <si>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</si>
  <si>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</si>
  <si>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</si>
  <si>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</si>
  <si>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</si>
  <si>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</si>
  <si>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</si>
  <si>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</si>
  <si>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</si>
  <si>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</si>
  <si>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</si>
  <si>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</si>
  <si>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</si>
  <si>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</si>
  <si>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</si>
  <si>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</si>
  <si>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</si>
  <si>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</si>
  <si>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</si>
  <si>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</si>
  <si>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</si>
  <si>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</si>
  <si>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</si>
  <si>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</si>
  <si>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</si>
  <si>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</si>
  <si>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</si>
  <si>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</si>
  <si>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</si>
  <si>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</si>
  <si>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</si>
  <si>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</si>
  <si>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</si>
  <si>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</si>
  <si>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</si>
  <si>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</si>
  <si>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</si>
  <si>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</si>
  <si>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</si>
  <si>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</si>
  <si>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</si>
  <si>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</si>
  <si>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</si>
  <si>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</si>
  <si>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</si>
  <si>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</si>
  <si>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</si>
  <si>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</si>
  <si>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</si>
  <si>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</si>
  <si>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</si>
  <si>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</si>
  <si>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</si>
  <si>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</si>
  <si>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</si>
  <si>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</si>
  <si>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</si>
  <si>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</si>
  <si>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</si>
  <si>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</si>
  <si>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</si>
  <si>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</si>
  <si>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</si>
  <si>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</si>
  <si>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</si>
  <si>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</si>
  <si>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</si>
  <si>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</si>
  <si>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</si>
  <si>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</si>
  <si>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</si>
  <si>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</si>
  <si>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</si>
  <si>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</si>
  <si>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</si>
  <si>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</si>
  <si>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</si>
  <si>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</si>
  <si>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</si>
  <si>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</si>
  <si>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</si>
  <si>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</si>
  <si>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</si>
  <si>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</si>
  <si>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</si>
  <si>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</si>
  <si>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</si>
  <si>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</si>
  <si>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</si>
  <si>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</si>
  <si>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</si>
  <si>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</si>
  <si>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</si>
  <si>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</si>
  <si>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</si>
  <si>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</si>
  <si>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</si>
  <si>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</si>
  <si>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</si>
  <si>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</si>
  <si>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</si>
  <si>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</si>
  <si>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</si>
  <si>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</si>
  <si>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</si>
  <si>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</si>
  <si>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</si>
  <si>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</si>
  <si>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</si>
  <si>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</si>
  <si>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</si>
  <si>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</si>
  <si>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</si>
  <si>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</si>
  <si>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</si>
  <si>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</si>
  <si>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</si>
  <si>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</si>
  <si>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</si>
  <si>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</si>
  <si>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</si>
  <si>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</si>
  <si>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</si>
  <si>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</si>
  <si>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</si>
  <si>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</si>
  <si>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</si>
  <si>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</si>
  <si>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</si>
  <si>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</si>
  <si>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</si>
  <si>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الخاضعون لأنظمة ولوائح التأمينات الاجتماعية   Social Insurance</t>
  </si>
  <si>
    <t>الخاضعون لأنظمة ولوائح الخدمة المدنية           Civil Service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</si>
  <si>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</si>
  <si>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</si>
  <si>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</si>
  <si>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</si>
  <si>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</si>
  <si>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</si>
  <si>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</si>
  <si>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</si>
  <si>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</si>
  <si>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</si>
  <si>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</si>
  <si>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</si>
  <si>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</si>
  <si>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</si>
  <si>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</si>
  <si>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</si>
  <si>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</si>
  <si>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</si>
  <si>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</si>
  <si>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</si>
  <si>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</si>
  <si>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</si>
  <si>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</si>
  <si>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</si>
  <si>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</si>
  <si>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</si>
  <si>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</si>
  <si>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</si>
  <si>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</si>
  <si>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</si>
  <si>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</si>
  <si>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</si>
  <si>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</si>
  <si>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</si>
  <si>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</si>
  <si>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</si>
  <si>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</si>
  <si>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</si>
  <si>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</si>
  <si>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</si>
  <si>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</si>
  <si>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</si>
  <si>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</si>
  <si>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</si>
  <si>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</si>
  <si>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</si>
  <si>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</si>
  <si>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</si>
  <si>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</si>
  <si>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</si>
  <si>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</si>
  <si>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</si>
  <si>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</si>
  <si>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</si>
  <si>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</si>
  <si>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</si>
  <si>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</si>
  <si>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</si>
  <si>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</si>
  <si>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</si>
  <si>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</si>
  <si>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</si>
  <si>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</si>
  <si>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</si>
  <si>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</si>
  <si>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</si>
  <si>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</si>
  <si>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</si>
  <si>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</si>
  <si>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</si>
  <si>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</si>
  <si>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</si>
  <si>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</si>
  <si>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</si>
  <si>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</si>
  <si>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</si>
  <si>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</si>
  <si>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</si>
  <si>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</si>
  <si>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</si>
  <si>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</si>
  <si>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</si>
  <si>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</si>
  <si>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</si>
  <si>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</si>
  <si>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</si>
  <si>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اجمالي المتعطلون ( 15 سنة فأكثر ) حسب الجنس والجنسية</t>
  </si>
  <si>
    <t>Total Unemployed Persons (15 +) by Sex and Nationality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</si>
  <si>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</si>
  <si>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</si>
  <si>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</si>
  <si>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</si>
  <si>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</si>
  <si>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</si>
  <si>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</si>
  <si>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</si>
  <si>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</si>
  <si>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</si>
  <si>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</si>
  <si>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التربية</t>
  </si>
  <si>
    <t>الدراسات الإنسانية والفنون</t>
  </si>
  <si>
    <t>برامج العلوم الاجتماعية والأعمال التجارية والقانون</t>
  </si>
  <si>
    <t>برامج العلوم الطبيعيه  والرياضيات وعلوم الحاسب الالي</t>
  </si>
  <si>
    <t>برامج الهندسة والصناعات والإنشاءات</t>
  </si>
  <si>
    <t>برنامج الزراعة والبيطره</t>
  </si>
  <si>
    <t>برامج الصحة والخدمات الاجتماعية</t>
  </si>
  <si>
    <t>برامج الخدمات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</si>
  <si>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</si>
  <si>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</si>
  <si>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</si>
  <si>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</si>
  <si>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</si>
  <si>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</si>
  <si>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</si>
  <si>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</si>
  <si>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</si>
  <si>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</si>
  <si>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</si>
  <si>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</si>
  <si>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</si>
  <si>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</si>
  <si>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</si>
  <si>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</si>
  <si>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</si>
  <si>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</si>
  <si>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</si>
  <si>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</si>
  <si>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</si>
  <si>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</si>
  <si>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</si>
  <si>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</si>
  <si>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</si>
  <si>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</si>
  <si>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</si>
  <si>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</si>
  <si>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</si>
  <si>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</si>
  <si>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</si>
  <si>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</si>
  <si>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</si>
  <si>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</si>
  <si>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</si>
  <si>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</si>
  <si>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</si>
  <si>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</si>
  <si>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</si>
  <si>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</si>
  <si>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اخرى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</si>
  <si>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</si>
  <si>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</si>
  <si>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</si>
  <si>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</si>
  <si>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</si>
  <si>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التقدم لأصحاب العمل مباشرة</t>
  </si>
  <si>
    <t>تعبئة نماذج توظيف عن طريق البريد او الانترنت</t>
  </si>
  <si>
    <t>سؤال الاصدقاء والاقارب عن فرص العمل</t>
  </si>
  <si>
    <t>نشر ومتابعة الاعلانات الوظيفية او الرد عليها</t>
  </si>
  <si>
    <t>التسجيل لدى وزارة الخدمة المدنية</t>
  </si>
  <si>
    <t>التسجيل لدى مكاتب التوظيف الاهلية</t>
  </si>
  <si>
    <t>التقدم بطلب تمويل مالي او ارض او معدات لتأسيس عمل خاص</t>
  </si>
  <si>
    <t>التقدم بطلب ترخيص لتأسيس عمل خاص</t>
  </si>
  <si>
    <t>لم يقم باي اجراء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</si>
  <si>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</si>
  <si>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</si>
  <si>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</si>
  <si>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</si>
  <si>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</si>
  <si>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2-3</t>
  </si>
  <si>
    <t>4-6</t>
  </si>
  <si>
    <t>7-9</t>
  </si>
  <si>
    <t>10-12</t>
  </si>
  <si>
    <t>13-18</t>
  </si>
  <si>
    <t>أكثر من 18    More than 18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</si>
  <si>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</si>
  <si>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</si>
  <si>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</si>
  <si>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</si>
  <si>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</si>
  <si>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</si>
  <si>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</si>
  <si>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</si>
  <si>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</si>
  <si>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</si>
  <si>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</si>
  <si>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</si>
  <si>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</si>
  <si>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</si>
  <si>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</si>
  <si>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</si>
  <si>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</si>
  <si>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</si>
  <si>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</si>
  <si>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</si>
  <si>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</si>
  <si>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</si>
  <si>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</si>
  <si>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</si>
  <si>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</si>
  <si>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</si>
  <si>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</si>
  <si>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</si>
  <si>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</si>
  <si>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</si>
  <si>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</si>
  <si>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</si>
  <si>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</si>
  <si>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</si>
  <si>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</si>
  <si>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</si>
  <si>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</si>
  <si>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</si>
  <si>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</si>
  <si>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</si>
  <si>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</si>
  <si>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</si>
  <si>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</si>
  <si>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</si>
  <si>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Regional and international organizations</t>
  </si>
  <si>
    <t>المؤشرات (سجلات إدارية)</t>
  </si>
  <si>
    <t>المؤشرات (مسح القوى العاملة)</t>
  </si>
  <si>
    <t>Not Specified</t>
  </si>
  <si>
    <t>جدول (21) . Table</t>
  </si>
  <si>
    <t>خاص</t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</si>
  <si>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</si>
  <si>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</si>
  <si>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</si>
  <si>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</si>
  <si>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</si>
  <si>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</si>
  <si>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(23) . Table</t>
  </si>
  <si>
    <t>جدول (24) . Table</t>
  </si>
  <si>
    <t>جدول (25) . Table</t>
  </si>
  <si>
    <t xml:space="preserve">جدول (43) . Table </t>
  </si>
  <si>
    <t xml:space="preserve">جدول (44) . Table </t>
  </si>
  <si>
    <t xml:space="preserve">جدول (45) . Table </t>
  </si>
  <si>
    <t>Sector</t>
  </si>
  <si>
    <t>القطاع</t>
  </si>
  <si>
    <t>Participants on the job Subject to the rules and regulations of social insurance by sex , nationality and Sector</t>
  </si>
  <si>
    <t>المشتركون على رأس العمل الخاضعون لأنظمة ولوائح التأمينات الاجتماعية حسب الجنس والجنسية ونوع القطاع</t>
  </si>
  <si>
    <t>جدول (42) . Table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</si>
  <si>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</si>
  <si>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</si>
  <si>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</si>
  <si>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</si>
  <si>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</si>
  <si>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</si>
  <si>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</si>
  <si>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</si>
  <si>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</si>
  <si>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2018 Q1</t>
  </si>
  <si>
    <t xml:space="preserve">2018 الربع الأول </t>
  </si>
  <si>
    <t xml:space="preserve">2018 سوق العمل الربع الثاني </t>
  </si>
  <si>
    <t>2018 سوق العمل الربع الثاني</t>
  </si>
  <si>
    <t>Labour Markt 2018 second Quarter</t>
  </si>
  <si>
    <t>2018 الربع الثاني</t>
  </si>
  <si>
    <t>2018 الربع االأول</t>
  </si>
  <si>
    <t>2018 Q2</t>
  </si>
  <si>
    <t>العاملون على رأس العمل الخاضعون لأنظمة ولوائح الخدمة المدنية حسب الجنس والجنسية للربع الثاني 2018 مقارنة بالربع الأول 2018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</si>
  <si>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2018 Q2 Compared to 2018 Q1</t>
    </r>
  </si>
  <si>
    <t>Labour Markt 2018 Second Quarter</t>
  </si>
  <si>
    <t>المشتركون على رأس العمل الخاضعون لأنظمة ولوائح التأمينات الاجتماعية حسب الجنس والجنسية للربع الثاني 2018 مقارنة بالربع الأول 2018</t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</si>
  <si>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2018 Q2 Compared to 2018 Q1</t>
    </r>
  </si>
  <si>
    <t>العمالة المنزلية غير السعودية حسب الجنس للربع الثاني 2018 مقارنة بالربع الأول 2018</t>
  </si>
  <si>
    <r>
      <t xml:space="preserve">Non - Saudi domestic workers by sex </t>
    </r>
    <r>
      <rPr>
        <sz val="10"/>
        <rFont val="Frutiger LT Arabic 55 Roman"/>
      </rPr>
      <t>for 2018 Q2 Compared to 2018 Q1</t>
    </r>
  </si>
  <si>
    <t>اجمالي المشتغلين للربع الثاني 2018 مقارنة بالربع الأول 2018</t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</si>
  <si>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2018 Q2 Compared to 2018 Q1</t>
    </r>
  </si>
  <si>
    <t>Labour Markt 2018 Second  Quarter</t>
  </si>
  <si>
    <t>معدل التشغيل للسعوديين (15 سنة فأكثر) للربع الثاني 2018 مقارنة بالربع الأول 2018 ( % )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</si>
  <si>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2018 Q2 Compared to 2018 Q1 ( % )</t>
    </r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</si>
  <si>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الثاني 2018 مقارنة بالربع الأول 2018 </t>
    </r>
    <r>
      <rPr>
        <sz val="12"/>
        <color rgb="FF000000"/>
        <rFont val="Frutiger LT Arabic 55 Roman"/>
      </rPr>
      <t xml:space="preserve">  (ساعة)</t>
    </r>
  </si>
  <si>
    <r>
      <t xml:space="preserve">Average Hours of Work for Employed Persons (15 +) by Sex </t>
    </r>
    <r>
      <rPr>
        <sz val="12"/>
        <rFont val="Frutiger LT Arabic 55 Roman"/>
      </rPr>
      <t>for 2018 Q2 Compared to 2018 Q1</t>
    </r>
    <r>
      <rPr>
        <sz val="12"/>
        <color rgb="FF000000"/>
        <rFont val="Frutiger LT Arabic 55 Roman"/>
      </rPr>
      <t xml:space="preserve"> (Hour)</t>
    </r>
  </si>
  <si>
    <t>Labour Markt 2018  Second Quarter</t>
  </si>
  <si>
    <t>السعوديون (15 سنة فأكثر) داخل قوة العمل للربع الثاني 2018 مقارنة بالربع الأول 2018</t>
  </si>
  <si>
    <t>Saudi (15 +) in the labor force for 2018 Q2 Compared to 2018 Q1</t>
  </si>
  <si>
    <t>معدل المشاركة الاقتصادية للسعوديين (15 سنة فأكثر) للربع الثاني  2018 مقارنة بالربع الأول  2018 ( % )</t>
  </si>
  <si>
    <t>Saudi Economic participation rate (15 +) for 2018 Q2 Compared to 2018 Q1 ( % )</t>
  </si>
  <si>
    <t>السعوديون الباحثين عن عمل للربع الثاني 2018 مقارنة بالربع الأول 2018</t>
  </si>
  <si>
    <t>Saudi Job Seekers for 2018 Q2 Compared to 2018 Q1</t>
  </si>
  <si>
    <t xml:space="preserve">المتعطلون  (15 سنة فأكثر) للربع الثاني  2018 مقارنة بالربع الأول  2018 </t>
  </si>
  <si>
    <t>Total Unemployed Persons (15 +) for 2018 Q2 Compared to 2018 Q1</t>
  </si>
  <si>
    <t>Labour Markt 2018  Second  Quarter</t>
  </si>
  <si>
    <t>معدل البطالة للسكان (15 سنة فأكثر) للربع الثاني  2018 مقارنة بالربع الأول  2018 ( % )</t>
  </si>
  <si>
    <t>Total Unemployment Rate (15 +) for 2018 Q2 Compared to 2018 Q1( % )</t>
  </si>
  <si>
    <t>0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</si>
  <si>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</si>
  <si>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</si>
  <si>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</si>
  <si>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</si>
  <si>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>Applied directly to employer</t>
  </si>
  <si>
    <t>Fill in an employment application forms by post or internet</t>
  </si>
  <si>
    <t>Ask friends and relatives on job opportunities</t>
  </si>
  <si>
    <t>Puplishing and following up job ads and replying to them</t>
  </si>
  <si>
    <t>Registered with the ministry of civil service</t>
  </si>
  <si>
    <t xml:space="preserve">(التسجيل لدى  وزارة العمل (صندوق تنمية الموارد البشرية </t>
  </si>
  <si>
    <t>Registration with the Ministry of Labor (hrdf)</t>
  </si>
  <si>
    <t>Registered with private employment offices</t>
  </si>
  <si>
    <t>Sought financial assistance, space, land, equipment, etc. to start own business</t>
  </si>
  <si>
    <t>Applied for permit or licence to start own business</t>
  </si>
  <si>
    <t>No action taken</t>
  </si>
  <si>
    <t>Private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</si>
</sst>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12"/>
      <name val="Sakkal Majalla"/>
    </font>
    <font>
      <sz val="8"/>
      <name val="Frutiger LT Arabic 55 Roman"/>
    </font>
    <font>
      <b/>
      <sz val="14"/>
      <color theme="0"/>
      <name val="Sakkal Majalla"/>
    </font>
    <font>
      <b/>
      <sz val="10"/>
      <color rgb="FFFFFFFF"/>
      <name val="Traditional Arabic"/>
      <family val="1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Sakkal Majalla"/>
    </font>
    <font>
      <sz val="9"/>
      <name val="Sakkal Majalla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4"/>
      <color indexed="8"/>
      <name val="Sakkal Majalla"/>
    </font>
    <font>
      <b/>
      <sz val="12"/>
      <name val="Sakkal Majalla"/>
    </font>
  </fonts>
  <fills count="12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/>
      <bottom style="thick">
        <color rgb="FF24866F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24866F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7">
    <xf numFmtId="0" fontId="0" fillId="0" borderId="0"/>
    <xf numFmtId="164" fontId="4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963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0" xfId="0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 readingOrder="1"/>
    </xf>
    <xf numFmtId="3" fontId="10" fillId="4" borderId="10" xfId="0" applyNumberFormat="1" applyFont="1" applyFill="1" applyBorder="1" applyAlignment="1">
      <alignment horizontal="center" vertical="center" wrapText="1" readingOrder="1"/>
    </xf>
    <xf numFmtId="3" fontId="10" fillId="4" borderId="14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3" xfId="0" applyFont="1" applyFill="1" applyBorder="1" applyAlignment="1">
      <alignment horizontal="center" vertical="center" readingOrder="2"/>
    </xf>
    <xf numFmtId="0" fontId="8" fillId="5" borderId="18" xfId="0" applyFont="1" applyFill="1" applyBorder="1" applyAlignment="1">
      <alignment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3" fontId="20" fillId="4" borderId="14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20" fillId="3" borderId="14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readingOrder="1"/>
    </xf>
    <xf numFmtId="3" fontId="19" fillId="4" borderId="13" xfId="0" applyNumberFormat="1" applyFont="1" applyFill="1" applyBorder="1" applyAlignment="1">
      <alignment horizontal="center" vertical="center" readingOrder="1"/>
    </xf>
    <xf numFmtId="3" fontId="22" fillId="5" borderId="13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right" vertical="center" readingOrder="2"/>
    </xf>
    <xf numFmtId="0" fontId="33" fillId="0" borderId="0" xfId="0" applyFont="1"/>
    <xf numFmtId="0" fontId="34" fillId="5" borderId="2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3" fontId="35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16" fillId="0" borderId="0" xfId="0" applyFont="1" applyAlignment="1">
      <alignment horizontal="left" vertical="center" indent="1" readingOrder="2"/>
    </xf>
    <xf numFmtId="0" fontId="34" fillId="5" borderId="2" xfId="0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vertical="center" wrapText="1" readingOrder="1"/>
    </xf>
    <xf numFmtId="0" fontId="34" fillId="5" borderId="1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5" fillId="5" borderId="2" xfId="0" applyNumberFormat="1" applyFont="1" applyFill="1" applyBorder="1" applyAlignment="1">
      <alignment horizontal="center" vertical="center"/>
    </xf>
    <xf numFmtId="0" fontId="37" fillId="0" borderId="0" xfId="0" applyFont="1"/>
    <xf numFmtId="0" fontId="0" fillId="0" borderId="0" xfId="0" applyAlignment="1">
      <alignment wrapText="1"/>
    </xf>
    <xf numFmtId="0" fontId="22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readingOrder="1"/>
    </xf>
    <xf numFmtId="3" fontId="10" fillId="4" borderId="10" xfId="0" applyNumberFormat="1" applyFont="1" applyFill="1" applyBorder="1" applyAlignment="1">
      <alignment horizontal="center" vertical="center" readingOrder="1"/>
    </xf>
    <xf numFmtId="3" fontId="14" fillId="5" borderId="10" xfId="0" applyNumberFormat="1" applyFont="1" applyFill="1" applyBorder="1" applyAlignment="1">
      <alignment horizontal="center" vertical="center" readingOrder="1"/>
    </xf>
    <xf numFmtId="0" fontId="34" fillId="5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3" fontId="35" fillId="5" borderId="1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readingOrder="1"/>
    </xf>
    <xf numFmtId="3" fontId="19" fillId="4" borderId="10" xfId="0" applyNumberFormat="1" applyFont="1" applyFill="1" applyBorder="1" applyAlignment="1">
      <alignment horizontal="center" vertical="center" readingOrder="1"/>
    </xf>
    <xf numFmtId="3" fontId="35" fillId="5" borderId="10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7" fillId="0" borderId="0" xfId="0" applyFont="1" applyAlignment="1"/>
    <xf numFmtId="3" fontId="20" fillId="3" borderId="11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3" fontId="20" fillId="3" borderId="24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4" fillId="5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5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indent="2" readingOrder="2"/>
    </xf>
    <xf numFmtId="0" fontId="40" fillId="2" borderId="2" xfId="0" applyFont="1" applyFill="1" applyBorder="1" applyAlignment="1">
      <alignment horizontal="center" vertical="center" wrapText="1" readingOrder="2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4" xfId="0" applyFont="1" applyFill="1" applyBorder="1" applyAlignment="1">
      <alignment horizontal="center" vertical="center" wrapText="1" readingOrder="1"/>
    </xf>
    <xf numFmtId="0" fontId="40" fillId="2" borderId="3" xfId="0" applyFont="1" applyFill="1" applyBorder="1" applyAlignment="1">
      <alignment horizontal="center" vertical="center" wrapText="1" readingOrder="2"/>
    </xf>
    <xf numFmtId="0" fontId="41" fillId="3" borderId="2" xfId="0" applyFont="1" applyFill="1" applyBorder="1" applyAlignment="1">
      <alignment horizontal="right" vertical="center" wrapText="1" readingOrder="2"/>
    </xf>
    <xf numFmtId="3" fontId="41" fillId="3" borderId="2" xfId="0" applyNumberFormat="1" applyFont="1" applyFill="1" applyBorder="1" applyAlignment="1">
      <alignment horizontal="center" vertical="center" wrapText="1" readingOrder="1"/>
    </xf>
    <xf numFmtId="3" fontId="41" fillId="3" borderId="1" xfId="0" applyNumberFormat="1" applyFont="1" applyFill="1" applyBorder="1" applyAlignment="1">
      <alignment horizontal="center" vertical="center" wrapText="1" readingOrder="1"/>
    </xf>
    <xf numFmtId="0" fontId="41" fillId="3" borderId="0" xfId="0" applyFont="1" applyFill="1" applyAlignment="1">
      <alignment horizontal="left" vertical="center" wrapText="1" readingOrder="1"/>
    </xf>
    <xf numFmtId="0" fontId="41" fillId="4" borderId="2" xfId="0" applyFont="1" applyFill="1" applyBorder="1" applyAlignment="1">
      <alignment horizontal="right" vertical="center" wrapText="1" readingOrder="2"/>
    </xf>
    <xf numFmtId="3" fontId="41" fillId="4" borderId="2" xfId="0" applyNumberFormat="1" applyFont="1" applyFill="1" applyBorder="1" applyAlignment="1">
      <alignment horizontal="center" vertical="center" wrapText="1" readingOrder="1"/>
    </xf>
    <xf numFmtId="3" fontId="41" fillId="4" borderId="1" xfId="0" applyNumberFormat="1" applyFont="1" applyFill="1" applyBorder="1" applyAlignment="1">
      <alignment horizontal="center" vertical="center" wrapText="1" readingOrder="1"/>
    </xf>
    <xf numFmtId="0" fontId="41" fillId="4" borderId="0" xfId="0" applyFont="1" applyFill="1" applyAlignment="1">
      <alignment horizontal="left" vertical="center" wrapText="1" readingOrder="1"/>
    </xf>
    <xf numFmtId="0" fontId="41" fillId="3" borderId="0" xfId="0" applyFont="1" applyFill="1" applyBorder="1" applyAlignment="1">
      <alignment horizontal="left" vertical="center" wrapText="1" readingOrder="1"/>
    </xf>
    <xf numFmtId="3" fontId="41" fillId="3" borderId="14" xfId="0" applyNumberFormat="1" applyFont="1" applyFill="1" applyBorder="1" applyAlignment="1">
      <alignment horizontal="center" vertical="center" wrapText="1"/>
    </xf>
    <xf numFmtId="3" fontId="41" fillId="4" borderId="14" xfId="0" applyNumberFormat="1" applyFont="1" applyFill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 readingOrder="1"/>
    </xf>
    <xf numFmtId="3" fontId="41" fillId="4" borderId="14" xfId="0" applyNumberFormat="1" applyFont="1" applyFill="1" applyBorder="1" applyAlignment="1">
      <alignment horizontal="center" vertical="center" wrapText="1" readingOrder="1"/>
    </xf>
    <xf numFmtId="3" fontId="44" fillId="3" borderId="1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readingOrder="1"/>
    </xf>
    <xf numFmtId="3" fontId="44" fillId="4" borderId="1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right" vertical="center" wrapText="1" readingOrder="2"/>
    </xf>
    <xf numFmtId="0" fontId="41" fillId="3" borderId="0" xfId="0" applyFont="1" applyFill="1" applyBorder="1" applyAlignment="1">
      <alignment horizontal="right" vertical="center" wrapText="1" readingOrder="2"/>
    </xf>
    <xf numFmtId="3" fontId="41" fillId="3" borderId="0" xfId="0" applyNumberFormat="1" applyFont="1" applyFill="1" applyBorder="1" applyAlignment="1">
      <alignment horizontal="center" vertical="center" wrapText="1" readingOrder="1"/>
    </xf>
    <xf numFmtId="3" fontId="41" fillId="4" borderId="0" xfId="0" applyNumberFormat="1" applyFont="1" applyFill="1" applyBorder="1" applyAlignment="1">
      <alignment horizontal="center" vertical="center" wrapText="1" readingOrder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34" fillId="5" borderId="1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left" vertical="center" wrapText="1" readingOrder="2"/>
    </xf>
    <xf numFmtId="0" fontId="34" fillId="5" borderId="18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4" fillId="5" borderId="29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3" fontId="20" fillId="3" borderId="18" xfId="0" applyNumberFormat="1" applyFont="1" applyFill="1" applyBorder="1" applyAlignment="1">
      <alignment horizontal="center" vertical="center"/>
    </xf>
    <xf numFmtId="3" fontId="20" fillId="4" borderId="18" xfId="0" applyNumberFormat="1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 readingOrder="2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1" fillId="3" borderId="2" xfId="0" applyNumberFormat="1" applyFont="1" applyFill="1" applyBorder="1" applyAlignment="1">
      <alignment horizontal="center" vertical="center" wrapText="1" readingOrder="1"/>
    </xf>
    <xf numFmtId="165" fontId="41" fillId="3" borderId="1" xfId="0" applyNumberFormat="1" applyFont="1" applyFill="1" applyBorder="1" applyAlignment="1">
      <alignment horizontal="center" vertical="center" wrapText="1" readingOrder="1"/>
    </xf>
    <xf numFmtId="165" fontId="41" fillId="4" borderId="2" xfId="0" applyNumberFormat="1" applyFont="1" applyFill="1" applyBorder="1" applyAlignment="1">
      <alignment horizontal="center" vertical="center" wrapText="1" readingOrder="1"/>
    </xf>
    <xf numFmtId="165" fontId="41" fillId="4" borderId="1" xfId="0" applyNumberFormat="1" applyFont="1" applyFill="1" applyBorder="1" applyAlignment="1">
      <alignment horizontal="center" vertical="center" wrapText="1" readingOrder="1"/>
    </xf>
    <xf numFmtId="165" fontId="41" fillId="4" borderId="14" xfId="0" applyNumberFormat="1" applyFont="1" applyFill="1" applyBorder="1" applyAlignment="1">
      <alignment horizontal="center" vertical="center" wrapText="1" readingOrder="1"/>
    </xf>
    <xf numFmtId="165" fontId="41" fillId="4" borderId="0" xfId="0" applyNumberFormat="1" applyFont="1" applyFill="1" applyBorder="1" applyAlignment="1">
      <alignment horizontal="center" vertical="center" wrapText="1" readingOrder="1"/>
    </xf>
    <xf numFmtId="165" fontId="41" fillId="3" borderId="14" xfId="0" applyNumberFormat="1" applyFont="1" applyFill="1" applyBorder="1" applyAlignment="1">
      <alignment horizontal="center" vertical="center" wrapText="1" readingOrder="1"/>
    </xf>
    <xf numFmtId="165" fontId="41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1" fillId="5" borderId="2" xfId="0" applyNumberFormat="1" applyFont="1" applyFill="1" applyBorder="1" applyAlignment="1">
      <alignment horizontal="center" vertical="center" wrapText="1"/>
    </xf>
    <xf numFmtId="3" fontId="23" fillId="3" borderId="10" xfId="0" applyNumberFormat="1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1" fillId="5" borderId="2" xfId="0" applyNumberFormat="1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right" vertical="center" wrapText="1" readingOrder="2"/>
    </xf>
    <xf numFmtId="0" fontId="41" fillId="3" borderId="26" xfId="0" applyFont="1" applyFill="1" applyBorder="1" applyAlignment="1">
      <alignment horizontal="left" vertical="center" wrapText="1" readingOrder="1"/>
    </xf>
    <xf numFmtId="0" fontId="41" fillId="3" borderId="25" xfId="0" applyFont="1" applyFill="1" applyBorder="1" applyAlignment="1">
      <alignment horizontal="left" vertical="center" wrapText="1" readingOrder="1"/>
    </xf>
    <xf numFmtId="0" fontId="41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/>
    <xf numFmtId="0" fontId="0" fillId="0" borderId="0" xfId="0" applyAlignment="1">
      <alignment horizontal="left" readingOrder="2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3" xfId="0" applyNumberFormat="1" applyFont="1" applyFill="1" applyBorder="1" applyAlignment="1">
      <alignment horizontal="center" vertical="center" wrapText="1" readingOrder="1"/>
    </xf>
    <xf numFmtId="3" fontId="10" fillId="3" borderId="13" xfId="0" applyNumberFormat="1" applyFont="1" applyFill="1" applyBorder="1" applyAlignment="1">
      <alignment horizontal="center" vertical="center" readingOrder="1"/>
    </xf>
    <xf numFmtId="3" fontId="10" fillId="6" borderId="13" xfId="0" applyNumberFormat="1" applyFont="1" applyFill="1" applyBorder="1" applyAlignment="1">
      <alignment horizontal="center" vertical="center" wrapText="1" readingOrder="1"/>
    </xf>
    <xf numFmtId="3" fontId="10" fillId="6" borderId="13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4" fillId="5" borderId="2" xfId="0" applyNumberFormat="1" applyFont="1" applyFill="1" applyBorder="1" applyAlignment="1">
      <alignment horizontal="center" vertical="center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23" xfId="0" applyNumberFormat="1" applyFont="1" applyFill="1" applyBorder="1" applyAlignment="1">
      <alignment horizontal="center" vertical="center"/>
    </xf>
    <xf numFmtId="3" fontId="34" fillId="5" borderId="18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>
      <alignment horizontal="center" vertical="center" readingOrder="1"/>
    </xf>
    <xf numFmtId="0" fontId="34" fillId="5" borderId="10" xfId="0" applyFont="1" applyFill="1" applyBorder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readingOrder="2"/>
    </xf>
    <xf numFmtId="0" fontId="53" fillId="0" borderId="0" xfId="0" applyFont="1" applyAlignment="1">
      <alignment horizontal="left" vertical="center" indent="3" readingOrder="2"/>
    </xf>
    <xf numFmtId="0" fontId="53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4" fillId="4" borderId="10" xfId="0" applyNumberFormat="1" applyFont="1" applyFill="1" applyBorder="1" applyAlignment="1">
      <alignment horizontal="center" vertical="center" wrapText="1" readingOrder="1"/>
    </xf>
    <xf numFmtId="165" fontId="35" fillId="5" borderId="2" xfId="0" applyNumberFormat="1" applyFont="1" applyFill="1" applyBorder="1" applyAlignment="1">
      <alignment horizontal="center" vertical="center" wrapText="1" readingOrder="1"/>
    </xf>
    <xf numFmtId="165" fontId="35" fillId="5" borderId="10" xfId="0" applyNumberFormat="1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 readingOrder="1"/>
    </xf>
    <xf numFmtId="165" fontId="20" fillId="4" borderId="2" xfId="0" applyNumberFormat="1" applyFont="1" applyFill="1" applyBorder="1" applyAlignment="1">
      <alignment horizontal="center" vertical="center" wrapText="1" readingOrder="1"/>
    </xf>
    <xf numFmtId="165" fontId="20" fillId="4" borderId="10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readingOrder="1"/>
    </xf>
    <xf numFmtId="0" fontId="16" fillId="0" borderId="0" xfId="0" applyFont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0" xfId="0" applyNumberFormat="1" applyFont="1" applyFill="1" applyBorder="1" applyAlignment="1">
      <alignment horizontal="center" vertical="center" wrapText="1"/>
    </xf>
    <xf numFmtId="3" fontId="35" fillId="5" borderId="10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0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0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19" fillId="3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34" fillId="7" borderId="10" xfId="0" applyFont="1" applyFill="1" applyBorder="1" applyAlignment="1">
      <alignment horizontal="center" vertical="center" wrapText="1" readingOrder="2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0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wrapText="1" readingOrder="1"/>
    </xf>
    <xf numFmtId="0" fontId="53" fillId="0" borderId="0" xfId="0" applyFont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1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2" xfId="0" applyNumberFormat="1" applyFont="1" applyFill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/>
    </xf>
    <xf numFmtId="3" fontId="19" fillId="3" borderId="32" xfId="0" applyNumberFormat="1" applyFont="1" applyFill="1" applyBorder="1" applyAlignment="1">
      <alignment horizontal="center" vertical="center"/>
    </xf>
    <xf numFmtId="0" fontId="55" fillId="7" borderId="2" xfId="0" applyFont="1" applyFill="1" applyBorder="1" applyAlignment="1">
      <alignment horizontal="center" vertical="center" wrapText="1"/>
    </xf>
    <xf numFmtId="3" fontId="35" fillId="7" borderId="2" xfId="0" applyNumberFormat="1" applyFont="1" applyFill="1" applyBorder="1" applyAlignment="1">
      <alignment horizontal="center" vertical="center"/>
    </xf>
    <xf numFmtId="3" fontId="35" fillId="7" borderId="12" xfId="0" applyNumberFormat="1" applyFont="1" applyFill="1" applyBorder="1" applyAlignment="1">
      <alignment horizontal="center" vertical="center"/>
    </xf>
    <xf numFmtId="3" fontId="35" fillId="7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0" fontId="19" fillId="0" borderId="0" xfId="0" applyFont="1" applyAlignment="1">
      <alignment horizontal="left" vertical="center" indent="3" readingOrder="2"/>
    </xf>
    <xf numFmtId="165" fontId="19" fillId="3" borderId="2" xfId="0" applyNumberFormat="1" applyFont="1" applyFill="1" applyBorder="1" applyAlignment="1">
      <alignment horizontal="center" vertical="center" readingOrder="1"/>
    </xf>
    <xf numFmtId="165" fontId="19" fillId="3" borderId="2" xfId="0" applyNumberFormat="1" applyFont="1" applyFill="1" applyBorder="1" applyAlignment="1">
      <alignment horizontal="center" vertical="center" wrapText="1" readingOrder="1"/>
    </xf>
    <xf numFmtId="165" fontId="19" fillId="3" borderId="10" xfId="0" applyNumberFormat="1" applyFont="1" applyFill="1" applyBorder="1" applyAlignment="1">
      <alignment horizontal="center" vertical="center" wrapText="1" readingOrder="1"/>
    </xf>
    <xf numFmtId="165" fontId="19" fillId="4" borderId="2" xfId="0" applyNumberFormat="1" applyFont="1" applyFill="1" applyBorder="1" applyAlignment="1">
      <alignment horizontal="center" vertical="center" readingOrder="1"/>
    </xf>
    <xf numFmtId="165" fontId="19" fillId="4" borderId="2" xfId="0" applyNumberFormat="1" applyFont="1" applyFill="1" applyBorder="1" applyAlignment="1">
      <alignment horizontal="center" vertical="center" wrapText="1" readingOrder="1"/>
    </xf>
    <xf numFmtId="165" fontId="19" fillId="4" borderId="10" xfId="0" applyNumberFormat="1" applyFont="1" applyFill="1" applyBorder="1" applyAlignment="1">
      <alignment horizontal="center" vertical="center" wrapText="1" readingOrder="1"/>
    </xf>
    <xf numFmtId="165" fontId="35" fillId="7" borderId="2" xfId="0" applyNumberFormat="1" applyFont="1" applyFill="1" applyBorder="1" applyAlignment="1">
      <alignment horizontal="center" vertical="center" wrapText="1" readingOrder="1"/>
    </xf>
    <xf numFmtId="165" fontId="35" fillId="7" borderId="10" xfId="0" applyNumberFormat="1" applyFont="1" applyFill="1" applyBorder="1" applyAlignment="1">
      <alignment horizontal="center" vertical="center" wrapText="1" readingOrder="1"/>
    </xf>
    <xf numFmtId="0" fontId="22" fillId="7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19" fillId="3" borderId="33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5" fontId="19" fillId="4" borderId="33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2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5" fontId="35" fillId="7" borderId="2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8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0" xfId="0" applyFont="1" applyFill="1" applyBorder="1" applyAlignment="1">
      <alignment horizontal="center" vertical="center" wrapText="1" readingOrder="2"/>
    </xf>
    <xf numFmtId="0" fontId="48" fillId="3" borderId="2" xfId="0" applyFont="1" applyFill="1" applyBorder="1" applyAlignment="1">
      <alignment horizontal="center" vertical="center" wrapText="1" readingOrder="2"/>
    </xf>
    <xf numFmtId="3" fontId="48" fillId="3" borderId="10" xfId="6" applyNumberFormat="1" applyFont="1" applyFill="1" applyBorder="1" applyAlignment="1">
      <alignment horizontal="center" vertical="center" readingOrder="1"/>
    </xf>
    <xf numFmtId="0" fontId="48" fillId="4" borderId="2" xfId="0" applyFont="1" applyFill="1" applyBorder="1" applyAlignment="1">
      <alignment horizontal="center" vertical="center" wrapText="1" readingOrder="2"/>
    </xf>
    <xf numFmtId="3" fontId="48" fillId="4" borderId="10" xfId="6" applyNumberFormat="1" applyFont="1" applyFill="1" applyBorder="1" applyAlignment="1">
      <alignment horizontal="center" vertical="center" readingOrder="1"/>
    </xf>
    <xf numFmtId="3" fontId="11" fillId="2" borderId="10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wrapText="1" readingOrder="1"/>
    </xf>
    <xf numFmtId="0" fontId="56" fillId="2" borderId="8" xfId="0" applyFont="1" applyFill="1" applyBorder="1" applyAlignment="1">
      <alignment vertical="center" wrapText="1" readingOrder="1"/>
    </xf>
    <xf numFmtId="0" fontId="34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5" fillId="2" borderId="8" xfId="0" applyNumberFormat="1" applyFont="1" applyFill="1" applyBorder="1" applyAlignment="1">
      <alignment horizontal="center" vertical="center" readingOrder="1"/>
    </xf>
    <xf numFmtId="3" fontId="35" fillId="2" borderId="0" xfId="0" applyNumberFormat="1" applyFont="1" applyFill="1" applyAlignment="1">
      <alignment horizontal="center" vertical="center" readingOrder="1"/>
    </xf>
    <xf numFmtId="0" fontId="34" fillId="2" borderId="34" xfId="0" applyFont="1" applyFill="1" applyBorder="1" applyAlignment="1">
      <alignment horizontal="center" vertical="center" wrapText="1" readingOrder="1"/>
    </xf>
    <xf numFmtId="0" fontId="34" fillId="2" borderId="35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4" fillId="2" borderId="8" xfId="0" applyFont="1" applyFill="1" applyBorder="1" applyAlignment="1">
      <alignment horizontal="left" vertical="center" wrapText="1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4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20" fillId="2" borderId="2" xfId="0" applyFont="1" applyFill="1" applyBorder="1" applyAlignment="1">
      <alignment vertical="center" wrapText="1" readingOrder="1"/>
    </xf>
    <xf numFmtId="0" fontId="34" fillId="2" borderId="12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center" vertical="center" readingOrder="1"/>
    </xf>
    <xf numFmtId="0" fontId="19" fillId="4" borderId="10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1" xfId="0" applyFont="1" applyFill="1" applyBorder="1" applyAlignment="1">
      <alignment horizontal="center" vertical="center" readingOrder="1"/>
    </xf>
    <xf numFmtId="3" fontId="35" fillId="2" borderId="2" xfId="0" applyNumberFormat="1" applyFont="1" applyFill="1" applyBorder="1" applyAlignment="1">
      <alignment horizontal="center" vertical="center" readingOrder="1"/>
    </xf>
    <xf numFmtId="0" fontId="53" fillId="0" borderId="0" xfId="0" applyFont="1" applyAlignment="1">
      <alignment horizontal="left" vertical="center" indent="1" readingOrder="2"/>
    </xf>
    <xf numFmtId="0" fontId="4" fillId="3" borderId="10" xfId="0" applyFont="1" applyFill="1" applyBorder="1" applyAlignment="1">
      <alignment horizontal="center" vertical="center" readingOrder="1"/>
    </xf>
    <xf numFmtId="0" fontId="20" fillId="3" borderId="13" xfId="0" applyFont="1" applyFill="1" applyBorder="1" applyAlignment="1">
      <alignment horizontal="left" vertical="center" readingOrder="2"/>
    </xf>
    <xf numFmtId="3" fontId="4" fillId="4" borderId="10" xfId="0" applyNumberFormat="1" applyFont="1" applyFill="1" applyBorder="1" applyAlignment="1">
      <alignment horizontal="center" vertical="center" readingOrder="1"/>
    </xf>
    <xf numFmtId="0" fontId="20" fillId="4" borderId="13" xfId="0" applyFont="1" applyFill="1" applyBorder="1" applyAlignment="1">
      <alignment horizontal="left" vertical="center" readingOrder="2"/>
    </xf>
    <xf numFmtId="3" fontId="4" fillId="3" borderId="10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readingOrder="1"/>
    </xf>
    <xf numFmtId="0" fontId="4" fillId="3" borderId="11" xfId="0" applyFont="1" applyFill="1" applyBorder="1" applyAlignment="1">
      <alignment horizontal="center" vertical="center" readingOrder="1"/>
    </xf>
    <xf numFmtId="0" fontId="20" fillId="3" borderId="36" xfId="0" applyFont="1" applyFill="1" applyBorder="1" applyAlignment="1">
      <alignment horizontal="left" vertical="center" readingOrder="2"/>
    </xf>
    <xf numFmtId="3" fontId="35" fillId="2" borderId="10" xfId="0" applyNumberFormat="1" applyFont="1" applyFill="1" applyBorder="1" applyAlignment="1">
      <alignment horizontal="center" vertical="center" readingOrder="1"/>
    </xf>
    <xf numFmtId="3" fontId="35" fillId="2" borderId="12" xfId="0" applyNumberFormat="1" applyFont="1" applyFill="1" applyBorder="1" applyAlignment="1">
      <alignment horizontal="center" vertical="center" readingOrder="1"/>
    </xf>
    <xf numFmtId="0" fontId="34" fillId="2" borderId="13" xfId="0" applyFont="1" applyFill="1" applyBorder="1" applyAlignment="1">
      <alignment horizontal="left" vertical="center" readingOrder="2"/>
    </xf>
    <xf numFmtId="0" fontId="58" fillId="2" borderId="2" xfId="0" applyFont="1" applyFill="1" applyBorder="1" applyAlignment="1">
      <alignment horizontal="center" vertical="center" readingOrder="2"/>
    </xf>
    <xf numFmtId="0" fontId="53" fillId="4" borderId="13" xfId="0" applyFont="1" applyFill="1" applyBorder="1" applyAlignment="1">
      <alignment horizontal="center" vertical="center" wrapText="1" readingOrder="2"/>
    </xf>
    <xf numFmtId="0" fontId="53" fillId="3" borderId="13" xfId="0" applyFont="1" applyFill="1" applyBorder="1" applyAlignment="1">
      <alignment horizontal="center" vertical="center" wrapText="1" readingOrder="2"/>
    </xf>
    <xf numFmtId="0" fontId="51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1"/>
    </xf>
    <xf numFmtId="0" fontId="22" fillId="2" borderId="23" xfId="0" applyFont="1" applyFill="1" applyBorder="1" applyAlignment="1">
      <alignment horizontal="center" vertical="center" readingOrder="1"/>
    </xf>
    <xf numFmtId="3" fontId="10" fillId="3" borderId="23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3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3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readingOrder="1"/>
    </xf>
    <xf numFmtId="0" fontId="34" fillId="2" borderId="10" xfId="0" applyFont="1" applyFill="1" applyBorder="1" applyAlignment="1">
      <alignment horizontal="center" vertical="center" readingOrder="1"/>
    </xf>
    <xf numFmtId="165" fontId="19" fillId="3" borderId="10" xfId="0" applyNumberFormat="1" applyFont="1" applyFill="1" applyBorder="1" applyAlignment="1">
      <alignment horizontal="center" vertical="center" readingOrder="1"/>
    </xf>
    <xf numFmtId="165" fontId="19" fillId="4" borderId="10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8" fillId="3" borderId="2" xfId="0" applyFont="1" applyFill="1" applyBorder="1" applyAlignment="1">
      <alignment horizontal="right" vertical="center" indent="1" readingOrder="2"/>
    </xf>
    <xf numFmtId="0" fontId="9" fillId="3" borderId="2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>
      <alignment horizontal="center" vertical="center" readingOrder="1"/>
    </xf>
    <xf numFmtId="165" fontId="10" fillId="3" borderId="10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0" fontId="9" fillId="4" borderId="2" xfId="0" applyFont="1" applyFill="1" applyBorder="1" applyAlignment="1">
      <alignment horizontal="left" vertical="center"/>
    </xf>
    <xf numFmtId="165" fontId="10" fillId="4" borderId="2" xfId="0" applyNumberFormat="1" applyFont="1" applyFill="1" applyBorder="1" applyAlignment="1">
      <alignment horizontal="center" vertical="center" readingOrder="1"/>
    </xf>
    <xf numFmtId="165" fontId="10" fillId="4" borderId="10" xfId="0" applyNumberFormat="1" applyFont="1" applyFill="1" applyBorder="1" applyAlignment="1">
      <alignment horizontal="center" vertical="center" readingOrder="1"/>
    </xf>
    <xf numFmtId="3" fontId="14" fillId="2" borderId="10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readingOrder="1"/>
    </xf>
    <xf numFmtId="0" fontId="20" fillId="3" borderId="13" xfId="0" applyNumberFormat="1" applyFont="1" applyFill="1" applyBorder="1" applyAlignment="1">
      <alignment horizontal="center" vertical="center" wrapText="1" readingOrder="1"/>
    </xf>
    <xf numFmtId="165" fontId="19" fillId="3" borderId="8" xfId="0" applyNumberFormat="1" applyFont="1" applyFill="1" applyBorder="1" applyAlignment="1">
      <alignment horizontal="center" vertical="center" readingOrder="1"/>
    </xf>
    <xf numFmtId="165" fontId="19" fillId="3" borderId="0" xfId="0" applyNumberFormat="1" applyFont="1" applyFill="1" applyAlignment="1">
      <alignment horizontal="center" vertical="center" readingOrder="1"/>
    </xf>
    <xf numFmtId="49" fontId="4" fillId="4" borderId="13" xfId="0" applyNumberFormat="1" applyFont="1" applyFill="1" applyBorder="1" applyAlignment="1">
      <alignment horizontal="center" vertical="center" wrapText="1" readingOrder="1"/>
    </xf>
    <xf numFmtId="165" fontId="19" fillId="4" borderId="8" xfId="0" applyNumberFormat="1" applyFont="1" applyFill="1" applyBorder="1" applyAlignment="1">
      <alignment horizontal="center" vertical="center" readingOrder="1"/>
    </xf>
    <xf numFmtId="165" fontId="19" fillId="4" borderId="0" xfId="0" applyNumberFormat="1" applyFont="1" applyFill="1" applyAlignment="1">
      <alignment horizontal="center" vertical="center" readingOrder="1"/>
    </xf>
    <xf numFmtId="49" fontId="4" fillId="3" borderId="13" xfId="0" applyNumberFormat="1" applyFont="1" applyFill="1" applyBorder="1" applyAlignment="1">
      <alignment horizontal="center" vertical="center" wrapText="1" readingOrder="1"/>
    </xf>
    <xf numFmtId="0" fontId="20" fillId="3" borderId="13" xfId="0" applyNumberFormat="1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165" fontId="19" fillId="3" borderId="13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5" fontId="19" fillId="4" borderId="13" xfId="0" applyNumberFormat="1" applyFont="1" applyFill="1" applyBorder="1" applyAlignment="1">
      <alignment horizontal="center" vertical="center" readingOrder="1"/>
    </xf>
    <xf numFmtId="0" fontId="34" fillId="2" borderId="10" xfId="0" applyFont="1" applyFill="1" applyBorder="1" applyAlignment="1">
      <alignment horizontal="center" vertical="center" wrapText="1" readingOrder="2"/>
    </xf>
    <xf numFmtId="0" fontId="34" fillId="2" borderId="10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 readingOrder="2"/>
    </xf>
    <xf numFmtId="0" fontId="34" fillId="2" borderId="1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2"/>
    </xf>
    <xf numFmtId="165" fontId="35" fillId="2" borderId="2" xfId="0" applyNumberFormat="1" applyFont="1" applyFill="1" applyBorder="1" applyAlignment="1">
      <alignment horizontal="center" vertical="center" readingOrder="1"/>
    </xf>
    <xf numFmtId="165" fontId="35" fillId="2" borderId="10" xfId="0" applyNumberFormat="1" applyFont="1" applyFill="1" applyBorder="1" applyAlignment="1">
      <alignment horizontal="center" vertical="center" readingOrder="1"/>
    </xf>
    <xf numFmtId="0" fontId="20" fillId="4" borderId="36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5" fillId="2" borderId="2" xfId="0" applyFont="1" applyFill="1" applyBorder="1" applyAlignment="1">
      <alignment horizontal="left" vertical="center" wrapText="1" readingOrder="2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14" xfId="0" applyFont="1" applyFill="1" applyBorder="1" applyAlignment="1">
      <alignment horizontal="center" vertical="center" wrapText="1" readingOrder="2"/>
    </xf>
    <xf numFmtId="0" fontId="40" fillId="2" borderId="15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left" vertical="center" wrapText="1" readingOrder="1"/>
    </xf>
    <xf numFmtId="0" fontId="19" fillId="4" borderId="10" xfId="0" applyFont="1" applyFill="1" applyBorder="1" applyAlignment="1">
      <alignment horizontal="left" vertical="center" wrapText="1" readingOrder="1"/>
    </xf>
    <xf numFmtId="0" fontId="40" fillId="2" borderId="15" xfId="0" applyFont="1" applyFill="1" applyBorder="1" applyAlignment="1">
      <alignment horizontal="center" vertical="center" wrapText="1" readingOrder="2"/>
    </xf>
    <xf numFmtId="0" fontId="40" fillId="2" borderId="37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7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/>
    </xf>
    <xf numFmtId="167" fontId="0" fillId="0" borderId="0" xfId="5" applyNumberFormat="1" applyFont="1"/>
    <xf numFmtId="3" fontId="60" fillId="0" borderId="0" xfId="0" applyNumberFormat="1" applyFont="1" applyAlignment="1">
      <alignment vertical="center"/>
    </xf>
    <xf numFmtId="3" fontId="6" fillId="0" borderId="0" xfId="0" applyNumberFormat="1" applyFont="1"/>
    <xf numFmtId="167" fontId="6" fillId="0" borderId="0" xfId="5" applyNumberFormat="1" applyFont="1"/>
    <xf numFmtId="3" fontId="6" fillId="0" borderId="0" xfId="0" applyNumberFormat="1" applyFont="1" applyAlignment="1">
      <alignment horizontal="center"/>
    </xf>
    <xf numFmtId="167" fontId="6" fillId="0" borderId="0" xfId="5" applyNumberFormat="1" applyFont="1" applyAlignment="1">
      <alignment horizontal="center"/>
    </xf>
    <xf numFmtId="167" fontId="0" fillId="0" borderId="0" xfId="5" applyNumberFormat="1" applyFont="1" applyAlignment="1">
      <alignment horizontal="center"/>
    </xf>
    <xf numFmtId="1" fontId="35" fillId="2" borderId="2" xfId="0" applyNumberFormat="1" applyFont="1" applyFill="1" applyBorder="1" applyAlignment="1">
      <alignment horizontal="center" vertical="center" readingOrder="1"/>
    </xf>
    <xf numFmtId="1" fontId="35" fillId="2" borderId="10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0" xfId="0" applyNumberFormat="1" applyFont="1" applyFill="1" applyBorder="1" applyAlignment="1">
      <alignment horizontal="center" vertical="center" readingOrder="1"/>
    </xf>
    <xf numFmtId="1" fontId="35" fillId="2" borderId="0" xfId="0" applyNumberFormat="1" applyFont="1" applyFill="1" applyAlignment="1">
      <alignment horizontal="center" vertical="center" readingOrder="1"/>
    </xf>
    <xf numFmtId="1" fontId="35" fillId="2" borderId="13" xfId="0" applyNumberFormat="1" applyFont="1" applyFill="1" applyBorder="1" applyAlignment="1">
      <alignment horizontal="center" vertical="center" readingOrder="1"/>
    </xf>
    <xf numFmtId="165" fontId="44" fillId="4" borderId="14" xfId="0" applyNumberFormat="1" applyFont="1" applyFill="1" applyBorder="1" applyAlignment="1">
      <alignment horizontal="center" vertical="center" wrapText="1"/>
    </xf>
    <xf numFmtId="165" fontId="44" fillId="3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readingOrder="2"/>
    </xf>
    <xf numFmtId="3" fontId="34" fillId="5" borderId="10" xfId="0" applyNumberFormat="1" applyFont="1" applyFill="1" applyBorder="1" applyAlignment="1">
      <alignment horizontal="center" vertical="center" readingOrder="1"/>
    </xf>
    <xf numFmtId="3" fontId="22" fillId="5" borderId="2" xfId="0" applyNumberFormat="1" applyFont="1" applyFill="1" applyBorder="1" applyAlignment="1">
      <alignment horizontal="center" vertical="center"/>
    </xf>
    <xf numFmtId="3" fontId="22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4" fillId="5" borderId="10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10" xfId="0" applyFont="1" applyFill="1" applyBorder="1" applyAlignment="1">
      <alignment horizontal="center" vertical="center" wrapText="1" readingOrder="1"/>
    </xf>
    <xf numFmtId="0" fontId="54" fillId="5" borderId="10" xfId="0" applyFont="1" applyFill="1" applyBorder="1" applyAlignment="1">
      <alignment horizontal="center" vertical="center" shrinkToFit="1"/>
    </xf>
    <xf numFmtId="0" fontId="34" fillId="5" borderId="23" xfId="0" applyFont="1" applyFill="1" applyBorder="1" applyAlignment="1">
      <alignment horizontal="center" vertical="center" wrapText="1" readingOrder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4" fillId="7" borderId="11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10" xfId="0" applyFont="1" applyFill="1" applyBorder="1" applyAlignment="1">
      <alignment horizontal="center" vertical="center" wrapText="1" readingOrder="1"/>
    </xf>
    <xf numFmtId="0" fontId="34" fillId="2" borderId="2" xfId="0" applyFont="1" applyFill="1" applyBorder="1" applyAlignment="1">
      <alignment horizontal="center" vertical="center" readingOrder="1"/>
    </xf>
    <xf numFmtId="0" fontId="53" fillId="0" borderId="0" xfId="0" applyFont="1" applyAlignment="1">
      <alignment horizontal="center" vertical="center" readingOrder="2"/>
    </xf>
    <xf numFmtId="0" fontId="58" fillId="2" borderId="2" xfId="0" applyFont="1" applyFill="1" applyBorder="1" applyAlignment="1">
      <alignment horizontal="center" vertical="center" wrapText="1" readingOrder="2"/>
    </xf>
    <xf numFmtId="0" fontId="58" fillId="2" borderId="0" xfId="0" applyFont="1" applyFill="1" applyAlignment="1">
      <alignment horizontal="center" vertical="center" wrapText="1" readingOrder="2"/>
    </xf>
    <xf numFmtId="165" fontId="4" fillId="3" borderId="13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readingOrder="1"/>
    </xf>
    <xf numFmtId="165" fontId="4" fillId="3" borderId="13" xfId="0" applyNumberFormat="1" applyFont="1" applyFill="1" applyBorder="1" applyAlignment="1">
      <alignment horizontal="center" vertical="center" wrapText="1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4" borderId="2" xfId="0" applyNumberFormat="1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3" fillId="0" borderId="0" xfId="0" applyFont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1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3" readingOrder="2"/>
    </xf>
    <xf numFmtId="0" fontId="62" fillId="0" borderId="0" xfId="0" applyFont="1"/>
    <xf numFmtId="0" fontId="59" fillId="0" borderId="0" xfId="0" applyFont="1"/>
    <xf numFmtId="0" fontId="59" fillId="0" borderId="0" xfId="0" applyFont="1" applyAlignment="1">
      <alignment readingOrder="2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left" readingOrder="2"/>
    </xf>
    <xf numFmtId="0" fontId="53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63" fillId="0" borderId="0" xfId="0" applyFont="1" applyAlignment="1">
      <alignment vertical="center" readingOrder="2"/>
    </xf>
    <xf numFmtId="1" fontId="34" fillId="2" borderId="13" xfId="0" applyNumberFormat="1" applyFont="1" applyFill="1" applyBorder="1" applyAlignment="1">
      <alignment horizontal="center" vertical="center" readingOrder="1"/>
    </xf>
    <xf numFmtId="0" fontId="53" fillId="0" borderId="0" xfId="0" applyFont="1" applyAlignment="1">
      <alignment horizontal="right" vertical="center" indent="4" readingOrder="2"/>
    </xf>
    <xf numFmtId="0" fontId="53" fillId="0" borderId="0" xfId="0" applyFont="1" applyAlignment="1">
      <alignment horizontal="right" vertical="center"/>
    </xf>
    <xf numFmtId="165" fontId="35" fillId="2" borderId="2" xfId="0" applyNumberFormat="1" applyFont="1" applyFill="1" applyBorder="1" applyAlignment="1">
      <alignment horizontal="center" vertical="center" wrapText="1" readingOrder="1"/>
    </xf>
    <xf numFmtId="165" fontId="35" fillId="2" borderId="10" xfId="0" applyNumberFormat="1" applyFont="1" applyFill="1" applyBorder="1" applyAlignment="1">
      <alignment horizontal="center" vertical="center" wrapText="1" readingOrder="1"/>
    </xf>
    <xf numFmtId="3" fontId="53" fillId="3" borderId="2" xfId="0" applyNumberFormat="1" applyFont="1" applyFill="1" applyBorder="1" applyAlignment="1">
      <alignment horizontal="center" vertical="center" readingOrder="1"/>
    </xf>
    <xf numFmtId="3" fontId="53" fillId="3" borderId="23" xfId="0" applyNumberFormat="1" applyFont="1" applyFill="1" applyBorder="1" applyAlignment="1">
      <alignment horizontal="center" vertical="center" readingOrder="1"/>
    </xf>
    <xf numFmtId="3" fontId="53" fillId="4" borderId="2" xfId="0" applyNumberFormat="1" applyFont="1" applyFill="1" applyBorder="1" applyAlignment="1">
      <alignment horizontal="center" vertical="center" readingOrder="1"/>
    </xf>
    <xf numFmtId="3" fontId="53" fillId="4" borderId="23" xfId="0" applyNumberFormat="1" applyFont="1" applyFill="1" applyBorder="1" applyAlignment="1">
      <alignment horizontal="center" vertical="center" readingOrder="1"/>
    </xf>
    <xf numFmtId="3" fontId="51" fillId="5" borderId="2" xfId="0" applyNumberFormat="1" applyFont="1" applyFill="1" applyBorder="1" applyAlignment="1">
      <alignment horizontal="center" vertical="center" readingOrder="1"/>
    </xf>
    <xf numFmtId="3" fontId="51" fillId="5" borderId="23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wrapText="1" readingOrder="1"/>
    </xf>
    <xf numFmtId="3" fontId="16" fillId="3" borderId="10" xfId="0" applyNumberFormat="1" applyFont="1" applyFill="1" applyBorder="1" applyAlignment="1">
      <alignment horizontal="center" vertical="center" wrapText="1" readingOrder="1"/>
    </xf>
    <xf numFmtId="3" fontId="16" fillId="4" borderId="2" xfId="0" applyNumberFormat="1" applyFont="1" applyFill="1" applyBorder="1" applyAlignment="1">
      <alignment horizontal="center" vertical="center" readingOrder="1"/>
    </xf>
    <xf numFmtId="3" fontId="16" fillId="4" borderId="2" xfId="0" applyNumberFormat="1" applyFont="1" applyFill="1" applyBorder="1" applyAlignment="1">
      <alignment horizontal="center" vertical="center" wrapText="1" readingOrder="1"/>
    </xf>
    <xf numFmtId="3" fontId="16" fillId="4" borderId="10" xfId="0" applyNumberFormat="1" applyFont="1" applyFill="1" applyBorder="1" applyAlignment="1">
      <alignment horizontal="center" vertical="center" wrapText="1" readingOrder="1"/>
    </xf>
    <xf numFmtId="3" fontId="51" fillId="7" borderId="2" xfId="0" applyNumberFormat="1" applyFont="1" applyFill="1" applyBorder="1" applyAlignment="1">
      <alignment horizontal="center" vertical="center" wrapText="1" readingOrder="1"/>
    </xf>
    <xf numFmtId="3" fontId="51" fillId="7" borderId="10" xfId="0" applyNumberFormat="1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center" vertical="center" readingOrder="2"/>
    </xf>
    <xf numFmtId="0" fontId="4" fillId="6" borderId="2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8" fillId="3" borderId="10" xfId="6" applyNumberFormat="1" applyFont="1" applyFill="1" applyBorder="1" applyAlignment="1">
      <alignment horizontal="center" vertical="center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readingOrder="1"/>
    </xf>
    <xf numFmtId="0" fontId="10" fillId="4" borderId="13" xfId="0" applyFont="1" applyFill="1" applyBorder="1" applyAlignment="1">
      <alignment horizontal="center" vertical="center" readingOrder="1"/>
    </xf>
    <xf numFmtId="0" fontId="53" fillId="0" borderId="0" xfId="0" applyFont="1" applyAlignment="1">
      <alignment vertical="center" readingOrder="2"/>
    </xf>
    <xf numFmtId="0" fontId="0" fillId="0" borderId="0" xfId="5" applyNumberFormat="1" applyFont="1"/>
    <xf numFmtId="0" fontId="0" fillId="0" borderId="0" xfId="0" applyBorder="1"/>
    <xf numFmtId="3" fontId="66" fillId="9" borderId="0" xfId="0" applyNumberFormat="1" applyFont="1" applyFill="1" applyBorder="1"/>
    <xf numFmtId="0" fontId="67" fillId="10" borderId="0" xfId="0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readingOrder="2"/>
    </xf>
    <xf numFmtId="3" fontId="67" fillId="11" borderId="0" xfId="0" applyNumberFormat="1" applyFont="1" applyFill="1" applyBorder="1" applyAlignment="1">
      <alignment horizontal="center" vertical="center" readingOrder="1"/>
    </xf>
    <xf numFmtId="165" fontId="53" fillId="4" borderId="13" xfId="0" applyNumberFormat="1" applyFont="1" applyFill="1" applyBorder="1" applyAlignment="1">
      <alignment horizontal="center" vertical="center" wrapText="1"/>
    </xf>
    <xf numFmtId="165" fontId="53" fillId="3" borderId="13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readingOrder="1"/>
    </xf>
    <xf numFmtId="0" fontId="18" fillId="4" borderId="2" xfId="0" applyFont="1" applyFill="1" applyBorder="1" applyAlignment="1">
      <alignment horizontal="left" vertical="center" wrapText="1" indent="1" readingOrder="1"/>
    </xf>
    <xf numFmtId="0" fontId="18" fillId="3" borderId="2" xfId="0" applyFont="1" applyFill="1" applyBorder="1" applyAlignment="1">
      <alignment horizontal="left" vertical="center" wrapText="1" indent="1" readingOrder="1"/>
    </xf>
    <xf numFmtId="0" fontId="53" fillId="3" borderId="2" xfId="0" applyFont="1" applyFill="1" applyBorder="1" applyAlignment="1">
      <alignment horizontal="left" vertical="center" wrapText="1" indent="1" readingOrder="1"/>
    </xf>
    <xf numFmtId="1" fontId="10" fillId="4" borderId="2" xfId="0" applyNumberFormat="1" applyFont="1" applyFill="1" applyBorder="1" applyAlignment="1">
      <alignment horizontal="center" vertical="center" readingOrder="1"/>
    </xf>
    <xf numFmtId="1" fontId="10" fillId="4" borderId="10" xfId="0" applyNumberFormat="1" applyFont="1" applyFill="1" applyBorder="1" applyAlignment="1">
      <alignment horizontal="center" vertical="center" readingOrder="1"/>
    </xf>
    <xf numFmtId="0" fontId="12" fillId="8" borderId="0" xfId="0" applyFont="1" applyFill="1" applyAlignment="1">
      <alignment horizontal="center" vertical="center" readingOrder="2"/>
    </xf>
    <xf numFmtId="0" fontId="0" fillId="8" borderId="0" xfId="0" applyFill="1" applyAlignment="1"/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21" fillId="8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right" vertical="center"/>
    </xf>
    <xf numFmtId="0" fontId="10" fillId="8" borderId="0" xfId="0" applyFont="1" applyFill="1" applyAlignment="1">
      <alignment vertical="center" readingOrder="2"/>
    </xf>
    <xf numFmtId="0" fontId="8" fillId="8" borderId="0" xfId="0" applyFont="1" applyFill="1" applyAlignment="1"/>
    <xf numFmtId="0" fontId="10" fillId="8" borderId="0" xfId="0" applyFont="1" applyFill="1" applyAlignment="1">
      <alignment horizontal="right" vertical="center" readingOrder="2"/>
    </xf>
    <xf numFmtId="0" fontId="8" fillId="8" borderId="0" xfId="0" applyFont="1" applyFill="1" applyAlignment="1">
      <alignment readingOrder="2"/>
    </xf>
    <xf numFmtId="0" fontId="9" fillId="8" borderId="0" xfId="0" applyFont="1" applyFill="1" applyAlignment="1">
      <alignment vertical="center" readingOrder="2"/>
    </xf>
    <xf numFmtId="0" fontId="9" fillId="8" borderId="0" xfId="0" applyFont="1" applyFill="1" applyAlignment="1">
      <alignment horizontal="center" vertical="center" readingOrder="2"/>
    </xf>
    <xf numFmtId="0" fontId="30" fillId="8" borderId="0" xfId="0" applyFont="1" applyFill="1" applyAlignment="1">
      <alignment vertical="center" readingOrder="2"/>
    </xf>
    <xf numFmtId="0" fontId="16" fillId="8" borderId="0" xfId="0" applyFont="1" applyFill="1" applyAlignment="1">
      <alignment horizontal="center" vertical="center" readingOrder="2"/>
    </xf>
    <xf numFmtId="0" fontId="20" fillId="8" borderId="0" xfId="0" applyFont="1" applyFill="1" applyBorder="1" applyAlignment="1">
      <alignment horizontal="center" vertical="center"/>
    </xf>
    <xf numFmtId="0" fontId="8" fillId="8" borderId="0" xfId="0" applyFont="1" applyFill="1"/>
    <xf numFmtId="0" fontId="8" fillId="8" borderId="0" xfId="0" applyFont="1" applyFill="1" applyAlignment="1">
      <alignment horizontal="right"/>
    </xf>
    <xf numFmtId="165" fontId="8" fillId="8" borderId="0" xfId="0" applyNumberFormat="1" applyFont="1" applyFill="1" applyAlignment="1">
      <alignment horizontal="right"/>
    </xf>
    <xf numFmtId="0" fontId="0" fillId="8" borderId="0" xfId="0" applyFill="1"/>
    <xf numFmtId="0" fontId="16" fillId="8" borderId="0" xfId="0" applyFont="1" applyFill="1" applyAlignment="1">
      <alignment horizontal="left" vertical="center" indent="1" readingOrder="2"/>
    </xf>
    <xf numFmtId="0" fontId="4" fillId="8" borderId="0" xfId="0" applyFont="1" applyFill="1" applyAlignment="1">
      <alignment horizontal="center" vertical="center" readingOrder="1"/>
    </xf>
    <xf numFmtId="0" fontId="4" fillId="8" borderId="0" xfId="0" applyFont="1" applyFill="1" applyAlignment="1">
      <alignment horizontal="center"/>
    </xf>
    <xf numFmtId="0" fontId="18" fillId="8" borderId="0" xfId="0" applyFont="1" applyFill="1" applyAlignment="1">
      <alignment horizontal="right" vertical="center" indent="3" readingOrder="2"/>
    </xf>
    <xf numFmtId="3" fontId="8" fillId="8" borderId="0" xfId="0" applyNumberFormat="1" applyFont="1" applyFill="1"/>
    <xf numFmtId="0" fontId="16" fillId="8" borderId="0" xfId="0" applyFont="1" applyFill="1" applyAlignment="1">
      <alignment horizontal="left" vertical="center" indent="2" readingOrder="2"/>
    </xf>
    <xf numFmtId="0" fontId="24" fillId="8" borderId="0" xfId="0" applyFont="1" applyFill="1"/>
    <xf numFmtId="0" fontId="20" fillId="8" borderId="0" xfId="0" applyFont="1" applyFill="1"/>
    <xf numFmtId="0" fontId="19" fillId="8" borderId="0" xfId="0" applyFont="1" applyFill="1" applyAlignment="1">
      <alignment horizontal="center" vertical="center" readingOrder="1"/>
    </xf>
    <xf numFmtId="0" fontId="23" fillId="8" borderId="0" xfId="0" applyFont="1" applyFill="1"/>
    <xf numFmtId="3" fontId="44" fillId="8" borderId="0" xfId="0" applyNumberFormat="1" applyFont="1" applyFill="1"/>
    <xf numFmtId="0" fontId="20" fillId="8" borderId="0" xfId="0" applyFont="1" applyFill="1" applyAlignment="1">
      <alignment readingOrder="2"/>
    </xf>
    <xf numFmtId="0" fontId="29" fillId="8" borderId="0" xfId="0" applyFont="1" applyFill="1" applyAlignment="1">
      <alignment vertical="center" readingOrder="2"/>
    </xf>
    <xf numFmtId="0" fontId="17" fillId="8" borderId="0" xfId="0" applyFont="1" applyFill="1" applyAlignment="1">
      <alignment horizontal="center" vertical="center" readingOrder="2"/>
    </xf>
    <xf numFmtId="0" fontId="32" fillId="8" borderId="0" xfId="0" applyFont="1" applyFill="1" applyAlignment="1">
      <alignment vertical="center" readingOrder="2"/>
    </xf>
    <xf numFmtId="0" fontId="32" fillId="8" borderId="0" xfId="0" applyFont="1" applyFill="1" applyAlignment="1">
      <alignment horizontal="right" vertical="center" readingOrder="2"/>
    </xf>
    <xf numFmtId="0" fontId="4" fillId="8" borderId="0" xfId="0" applyFont="1" applyFill="1" applyAlignment="1">
      <alignment horizontal="right" vertical="center" readingOrder="2"/>
    </xf>
    <xf numFmtId="0" fontId="31" fillId="8" borderId="0" xfId="0" applyFont="1" applyFill="1" applyAlignment="1">
      <alignment vertical="center" readingOrder="1"/>
    </xf>
    <xf numFmtId="0" fontId="59" fillId="8" borderId="0" xfId="0" applyFont="1" applyFill="1"/>
    <xf numFmtId="0" fontId="64" fillId="8" borderId="0" xfId="0" applyFont="1" applyFill="1"/>
    <xf numFmtId="0" fontId="36" fillId="8" borderId="0" xfId="0" applyFont="1" applyFill="1" applyAlignment="1">
      <alignment horizontal="right" vertical="center" readingOrder="2"/>
    </xf>
    <xf numFmtId="0" fontId="4" fillId="8" borderId="0" xfId="0" applyFont="1" applyFill="1" applyAlignment="1">
      <alignment horizontal="center" vertical="center" readingOrder="2"/>
    </xf>
    <xf numFmtId="0" fontId="33" fillId="8" borderId="0" xfId="0" applyFont="1" applyFill="1"/>
    <xf numFmtId="0" fontId="4" fillId="8" borderId="0" xfId="0" applyFont="1" applyFill="1" applyAlignment="1">
      <alignment horizontal="left" vertical="center" readingOrder="2"/>
    </xf>
    <xf numFmtId="0" fontId="37" fillId="8" borderId="0" xfId="0" applyFont="1" applyFill="1" applyAlignment="1">
      <alignment horizontal="right" readingOrder="2"/>
    </xf>
    <xf numFmtId="0" fontId="16" fillId="8" borderId="0" xfId="0" applyFont="1" applyFill="1" applyAlignment="1">
      <alignment horizontal="right" vertical="center" indent="1" readingOrder="2"/>
    </xf>
    <xf numFmtId="0" fontId="38" fillId="8" borderId="0" xfId="0" applyFont="1" applyFill="1" applyAlignment="1"/>
    <xf numFmtId="0" fontId="0" fillId="8" borderId="0" xfId="0" applyFont="1" applyFill="1" applyAlignment="1"/>
    <xf numFmtId="0" fontId="9" fillId="8" borderId="0" xfId="0" applyFont="1" applyFill="1" applyAlignment="1">
      <alignment horizontal="right" vertical="center"/>
    </xf>
    <xf numFmtId="0" fontId="0" fillId="8" borderId="0" xfId="0" applyFill="1" applyAlignment="1">
      <alignment wrapText="1"/>
    </xf>
    <xf numFmtId="0" fontId="37" fillId="8" borderId="0" xfId="0" applyFont="1" applyFill="1"/>
    <xf numFmtId="0" fontId="5" fillId="8" borderId="0" xfId="0" applyFont="1" applyFill="1" applyAlignment="1">
      <alignment vertical="center" wrapText="1"/>
    </xf>
    <xf numFmtId="0" fontId="33" fillId="8" borderId="0" xfId="0" applyFont="1" applyFill="1" applyAlignment="1">
      <alignment wrapText="1"/>
    </xf>
    <xf numFmtId="0" fontId="32" fillId="8" borderId="0" xfId="0" applyFont="1" applyFill="1" applyAlignment="1">
      <alignment horizontal="right" vertical="center" indent="2" readingOrder="2"/>
    </xf>
    <xf numFmtId="0" fontId="21" fillId="8" borderId="0" xfId="0" applyFont="1" applyFill="1" applyAlignment="1">
      <alignment horizontal="right" vertical="center"/>
    </xf>
    <xf numFmtId="0" fontId="39" fillId="2" borderId="2" xfId="0" applyFont="1" applyFill="1" applyBorder="1" applyAlignment="1">
      <alignment horizontal="center" vertical="center" wrapText="1" readingOrder="2"/>
    </xf>
    <xf numFmtId="0" fontId="39" fillId="2" borderId="4" xfId="0" applyFont="1" applyFill="1" applyBorder="1" applyAlignment="1">
      <alignment horizontal="center" vertical="center" wrapText="1" readingOrder="2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0" xfId="0" applyFont="1" applyFill="1" applyBorder="1" applyAlignment="1">
      <alignment horizontal="center" vertical="center" wrapText="1" readingOrder="2"/>
    </xf>
    <xf numFmtId="0" fontId="40" fillId="2" borderId="22" xfId="0" applyFont="1" applyFill="1" applyBorder="1" applyAlignment="1">
      <alignment horizontal="center" vertical="center" wrapText="1" readingOrder="2"/>
    </xf>
    <xf numFmtId="0" fontId="39" fillId="2" borderId="0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40" fillId="2" borderId="3" xfId="0" applyFont="1" applyFill="1" applyBorder="1" applyAlignment="1">
      <alignment horizontal="center" vertical="center" wrapText="1" readingOrder="1"/>
    </xf>
    <xf numFmtId="0" fontId="40" fillId="2" borderId="7" xfId="0" applyFont="1" applyFill="1" applyBorder="1" applyAlignment="1">
      <alignment horizontal="center" vertical="center" wrapText="1" readingOrder="1"/>
    </xf>
    <xf numFmtId="0" fontId="40" fillId="2" borderId="41" xfId="0" applyFont="1" applyFill="1" applyBorder="1" applyAlignment="1">
      <alignment horizontal="center" vertical="center" wrapText="1" readingOrder="1"/>
    </xf>
    <xf numFmtId="0" fontId="40" fillId="2" borderId="42" xfId="0" applyFont="1" applyFill="1" applyBorder="1" applyAlignment="1">
      <alignment horizontal="center" vertical="center" wrapText="1" readingOrder="1"/>
    </xf>
    <xf numFmtId="0" fontId="40" fillId="2" borderId="43" xfId="0" applyFont="1" applyFill="1" applyBorder="1" applyAlignment="1">
      <alignment horizontal="center" vertical="center" wrapText="1" readingOrder="1"/>
    </xf>
    <xf numFmtId="0" fontId="41" fillId="3" borderId="2" xfId="0" applyFont="1" applyFill="1" applyBorder="1" applyAlignment="1">
      <alignment horizontal="center" vertical="center" wrapText="1" readingOrder="1"/>
    </xf>
    <xf numFmtId="0" fontId="41" fillId="3" borderId="0" xfId="0" applyFont="1" applyFill="1" applyBorder="1" applyAlignment="1">
      <alignment horizontal="center" vertical="center" wrapText="1" readingOrder="1"/>
    </xf>
    <xf numFmtId="0" fontId="41" fillId="3" borderId="39" xfId="0" applyFont="1" applyFill="1" applyBorder="1" applyAlignment="1">
      <alignment horizontal="center" vertical="center" wrapText="1" readingOrder="1"/>
    </xf>
    <xf numFmtId="0" fontId="41" fillId="3" borderId="5" xfId="0" applyFont="1" applyFill="1" applyBorder="1" applyAlignment="1">
      <alignment horizontal="center" vertical="center" wrapText="1" readingOrder="1"/>
    </xf>
    <xf numFmtId="0" fontId="41" fillId="3" borderId="6" xfId="0" applyFont="1" applyFill="1" applyBorder="1" applyAlignment="1">
      <alignment horizontal="center" vertical="center" wrapText="1" readingOrder="1"/>
    </xf>
    <xf numFmtId="0" fontId="41" fillId="3" borderId="40" xfId="0" applyFont="1" applyFill="1" applyBorder="1" applyAlignment="1">
      <alignment horizontal="center" vertical="center" wrapText="1" readingOrder="1"/>
    </xf>
    <xf numFmtId="0" fontId="45" fillId="3" borderId="2" xfId="0" applyFont="1" applyFill="1" applyBorder="1" applyAlignment="1">
      <alignment horizontal="center" vertical="center" wrapText="1" readingOrder="1"/>
    </xf>
    <xf numFmtId="0" fontId="45" fillId="3" borderId="0" xfId="0" applyFont="1" applyFill="1" applyBorder="1" applyAlignment="1">
      <alignment horizontal="center" vertical="center" wrapText="1" readingOrder="1"/>
    </xf>
    <xf numFmtId="0" fontId="45" fillId="3" borderId="8" xfId="0" applyFont="1" applyFill="1" applyBorder="1" applyAlignment="1">
      <alignment horizontal="center" vertical="center" wrapText="1" readingOrder="1"/>
    </xf>
    <xf numFmtId="0" fontId="45" fillId="3" borderId="5" xfId="0" applyFont="1" applyFill="1" applyBorder="1" applyAlignment="1">
      <alignment horizontal="center" vertical="center" wrapText="1" readingOrder="1"/>
    </xf>
    <xf numFmtId="0" fontId="45" fillId="3" borderId="6" xfId="0" applyFont="1" applyFill="1" applyBorder="1" applyAlignment="1">
      <alignment horizontal="center" vertical="center" wrapText="1" readingOrder="1"/>
    </xf>
    <xf numFmtId="0" fontId="45" fillId="3" borderId="38" xfId="0" applyFont="1" applyFill="1" applyBorder="1" applyAlignment="1">
      <alignment horizontal="center" vertical="center" wrapText="1" readingOrder="1"/>
    </xf>
    <xf numFmtId="0" fontId="9" fillId="8" borderId="0" xfId="0" applyFont="1" applyFill="1" applyAlignment="1">
      <alignment horizontal="center" vertical="center" readingOrder="2"/>
    </xf>
    <xf numFmtId="0" fontId="30" fillId="8" borderId="0" xfId="0" applyFont="1" applyFill="1" applyAlignment="1">
      <alignment horizontal="center" vertical="center" readingOrder="2"/>
    </xf>
    <xf numFmtId="0" fontId="29" fillId="8" borderId="0" xfId="0" applyFont="1" applyFill="1" applyAlignment="1">
      <alignment horizontal="left" vertical="center" readingOrder="2"/>
    </xf>
    <xf numFmtId="0" fontId="11" fillId="5" borderId="13" xfId="0" applyFont="1" applyFill="1" applyBorder="1" applyAlignment="1">
      <alignment horizontal="center" vertical="center" wrapText="1" readingOrder="2"/>
    </xf>
    <xf numFmtId="0" fontId="48" fillId="8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right" vertical="center" indent="11" readingOrder="2"/>
    </xf>
    <xf numFmtId="0" fontId="16" fillId="8" borderId="0" xfId="0" applyFont="1" applyFill="1" applyAlignment="1">
      <alignment horizontal="right" vertical="center" indent="10" readingOrder="2"/>
    </xf>
    <xf numFmtId="0" fontId="16" fillId="8" borderId="0" xfId="0" applyFont="1" applyFill="1" applyAlignment="1">
      <alignment horizontal="center" vertical="center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 readingOrder="2"/>
    </xf>
    <xf numFmtId="0" fontId="4" fillId="8" borderId="0" xfId="0" applyFont="1" applyFill="1" applyAlignment="1">
      <alignment horizontal="center" vertical="center" readingOrder="2"/>
    </xf>
    <xf numFmtId="0" fontId="4" fillId="8" borderId="0" xfId="0" applyFont="1" applyFill="1" applyAlignment="1">
      <alignment horizontal="center" vertical="center" readingOrder="1"/>
    </xf>
    <xf numFmtId="0" fontId="11" fillId="5" borderId="1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right" indent="7"/>
    </xf>
    <xf numFmtId="0" fontId="11" fillId="5" borderId="14" xfId="0" applyFont="1" applyFill="1" applyBorder="1" applyAlignment="1">
      <alignment horizontal="center" vertical="center" wrapText="1" readingOrder="2"/>
    </xf>
    <xf numFmtId="0" fontId="12" fillId="8" borderId="0" xfId="0" applyFont="1" applyFill="1" applyAlignment="1">
      <alignment horizontal="center" vertical="center" readingOrder="2"/>
    </xf>
    <xf numFmtId="0" fontId="50" fillId="8" borderId="0" xfId="0" applyFont="1" applyFill="1" applyAlignment="1">
      <alignment horizontal="center" vertical="center" readingOrder="1"/>
    </xf>
    <xf numFmtId="0" fontId="16" fillId="8" borderId="0" xfId="0" applyFont="1" applyFill="1" applyAlignment="1">
      <alignment horizontal="right" vertical="center" indent="3" readingOrder="2"/>
    </xf>
    <xf numFmtId="0" fontId="16" fillId="8" borderId="0" xfId="0" applyFont="1" applyFill="1" applyAlignment="1">
      <alignment vertical="center" readingOrder="2"/>
    </xf>
    <xf numFmtId="0" fontId="67" fillId="10" borderId="0" xfId="0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readingOrder="2"/>
    </xf>
    <xf numFmtId="0" fontId="12" fillId="8" borderId="0" xfId="0" applyFont="1" applyFill="1" applyAlignment="1">
      <alignment horizontal="center" vertical="center" readingOrder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right" vertical="center" indent="4" readingOrder="2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left" readingOrder="2"/>
    </xf>
    <xf numFmtId="0" fontId="16" fillId="8" borderId="0" xfId="0" applyFont="1" applyFill="1" applyAlignment="1">
      <alignment horizontal="right" vertical="center" indent="7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6" fillId="8" borderId="0" xfId="0" applyFont="1" applyFill="1" applyAlignment="1">
      <alignment horizontal="right" vertical="center" indent="6" readingOrder="2"/>
    </xf>
    <xf numFmtId="0" fontId="34" fillId="5" borderId="10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 readingOrder="2"/>
    </xf>
    <xf numFmtId="0" fontId="22" fillId="5" borderId="11" xfId="0" applyFont="1" applyFill="1" applyBorder="1" applyAlignment="1">
      <alignment horizontal="center" vertical="center" readingOrder="2"/>
    </xf>
    <xf numFmtId="0" fontId="33" fillId="8" borderId="0" xfId="0" applyFont="1" applyFill="1" applyAlignment="1">
      <alignment horizontal="left"/>
    </xf>
    <xf numFmtId="0" fontId="34" fillId="5" borderId="4" xfId="0" applyFont="1" applyFill="1" applyBorder="1" applyAlignment="1">
      <alignment horizontal="center" vertical="center" wrapText="1" readingOrder="1"/>
    </xf>
    <xf numFmtId="0" fontId="34" fillId="5" borderId="7" xfId="0" applyFont="1" applyFill="1" applyBorder="1" applyAlignment="1">
      <alignment horizontal="center" vertical="center" wrapText="1" readingOrder="1"/>
    </xf>
    <xf numFmtId="0" fontId="34" fillId="5" borderId="9" xfId="0" applyFont="1" applyFill="1" applyBorder="1" applyAlignment="1">
      <alignment horizontal="center" vertical="center" wrapText="1" readingOrder="1"/>
    </xf>
    <xf numFmtId="0" fontId="34" fillId="5" borderId="4" xfId="0" applyFont="1" applyFill="1" applyBorder="1" applyAlignment="1">
      <alignment horizontal="center" vertical="center" readingOrder="1"/>
    </xf>
    <xf numFmtId="0" fontId="34" fillId="5" borderId="7" xfId="0" applyFont="1" applyFill="1" applyBorder="1" applyAlignment="1">
      <alignment horizontal="center" vertical="center" readingOrder="1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0" xfId="0" applyFont="1" applyFill="1" applyBorder="1" applyAlignment="1">
      <alignment horizontal="center" vertical="center" wrapText="1" readingOrder="1"/>
    </xf>
    <xf numFmtId="0" fontId="34" fillId="5" borderId="8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34" fillId="5" borderId="13" xfId="0" applyFont="1" applyFill="1" applyBorder="1" applyAlignment="1">
      <alignment horizontal="center" vertical="center" wrapText="1" readingOrder="2"/>
    </xf>
    <xf numFmtId="0" fontId="34" fillId="5" borderId="2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readingOrder="2"/>
    </xf>
    <xf numFmtId="0" fontId="34" fillId="5" borderId="7" xfId="0" applyFont="1" applyFill="1" applyBorder="1" applyAlignment="1">
      <alignment horizontal="center" vertical="center" readingOrder="2"/>
    </xf>
    <xf numFmtId="0" fontId="9" fillId="8" borderId="0" xfId="0" applyFont="1" applyFill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5" borderId="22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12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29" fillId="0" borderId="0" xfId="0" applyFont="1" applyAlignment="1">
      <alignment horizontal="right" vertical="center" indent="5" readingOrder="2"/>
    </xf>
    <xf numFmtId="0" fontId="34" fillId="5" borderId="31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8" xfId="0" applyFont="1" applyFill="1" applyBorder="1" applyAlignment="1">
      <alignment horizontal="center" vertical="center" wrapText="1" readingOrder="2"/>
    </xf>
    <xf numFmtId="0" fontId="6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readingOrder="1"/>
    </xf>
    <xf numFmtId="0" fontId="34" fillId="5" borderId="10" xfId="0" applyFont="1" applyFill="1" applyBorder="1" applyAlignment="1">
      <alignment horizontal="center" vertical="center" wrapText="1" readingOrder="1"/>
    </xf>
    <xf numFmtId="0" fontId="54" fillId="5" borderId="10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center" vertical="center" wrapText="1" readingOrder="1"/>
    </xf>
    <xf numFmtId="0" fontId="34" fillId="5" borderId="23" xfId="0" applyFont="1" applyFill="1" applyBorder="1" applyAlignment="1">
      <alignment horizontal="center" vertical="center" wrapText="1" readingOrder="1"/>
    </xf>
    <xf numFmtId="0" fontId="34" fillId="5" borderId="24" xfId="0" applyFont="1" applyFill="1" applyBorder="1" applyAlignment="1">
      <alignment horizontal="center" vertical="center" readingOrder="2"/>
    </xf>
    <xf numFmtId="0" fontId="34" fillId="7" borderId="2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8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 readingOrder="1"/>
    </xf>
    <xf numFmtId="0" fontId="34" fillId="7" borderId="8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 vertical="center" readingOrder="1"/>
    </xf>
    <xf numFmtId="0" fontId="50" fillId="0" borderId="0" xfId="0" applyFont="1" applyAlignment="1">
      <alignment horizontal="center" vertical="center"/>
    </xf>
    <xf numFmtId="0" fontId="34" fillId="7" borderId="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center" vertical="center" readingOrder="1"/>
    </xf>
    <xf numFmtId="0" fontId="34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17" xfId="0" applyFont="1" applyFill="1" applyBorder="1" applyAlignment="1">
      <alignment horizontal="center" vertical="center" wrapText="1" readingOrder="1"/>
    </xf>
    <xf numFmtId="0" fontId="34" fillId="2" borderId="13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1"/>
    </xf>
    <xf numFmtId="0" fontId="34" fillId="2" borderId="7" xfId="0" applyFont="1" applyFill="1" applyBorder="1" applyAlignment="1">
      <alignment horizontal="center" vertical="center" wrapText="1" readingOrder="1"/>
    </xf>
    <xf numFmtId="0" fontId="34" fillId="2" borderId="9" xfId="0" applyFont="1" applyFill="1" applyBorder="1" applyAlignment="1">
      <alignment horizontal="center" vertical="center" wrapText="1" readingOrder="1"/>
    </xf>
    <xf numFmtId="0" fontId="34" fillId="2" borderId="11" xfId="0" applyFont="1" applyFill="1" applyBorder="1" applyAlignment="1">
      <alignment horizontal="center" vertical="center" readingOrder="1"/>
    </xf>
    <xf numFmtId="0" fontId="34" fillId="2" borderId="7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0" xfId="0" applyFont="1" applyFill="1" applyBorder="1" applyAlignment="1">
      <alignment horizontal="center" vertical="center" wrapText="1" readingOrder="1"/>
    </xf>
    <xf numFmtId="0" fontId="34" fillId="2" borderId="10" xfId="0" applyFont="1" applyFill="1" applyBorder="1" applyAlignment="1">
      <alignment horizontal="center" vertical="center" wrapText="1" readingOrder="1"/>
    </xf>
    <xf numFmtId="0" fontId="34" fillId="2" borderId="12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readingOrder="1"/>
    </xf>
    <xf numFmtId="0" fontId="58" fillId="2" borderId="13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center" vertical="center" readingOrder="2"/>
    </xf>
    <xf numFmtId="0" fontId="58" fillId="2" borderId="2" xfId="0" applyFont="1" applyFill="1" applyBorder="1" applyAlignment="1">
      <alignment horizontal="center" vertical="center" wrapText="1" readingOrder="2"/>
    </xf>
    <xf numFmtId="0" fontId="58" fillId="2" borderId="0" xfId="0" applyFont="1" applyFill="1" applyAlignment="1">
      <alignment horizontal="center" vertical="center" wrapText="1" readingOrder="2"/>
    </xf>
    <xf numFmtId="0" fontId="58" fillId="2" borderId="8" xfId="0" applyFont="1" applyFill="1" applyBorder="1" applyAlignment="1">
      <alignment horizontal="center" vertical="center" wrapText="1" readingOrder="2"/>
    </xf>
    <xf numFmtId="0" fontId="58" fillId="2" borderId="4" xfId="0" applyFont="1" applyFill="1" applyBorder="1" applyAlignment="1">
      <alignment horizontal="center" vertical="center" wrapText="1" readingOrder="2"/>
    </xf>
    <xf numFmtId="0" fontId="58" fillId="2" borderId="7" xfId="0" applyFont="1" applyFill="1" applyBorder="1" applyAlignment="1">
      <alignment horizontal="center" vertical="center" wrapText="1" readingOrder="2"/>
    </xf>
    <xf numFmtId="0" fontId="58" fillId="2" borderId="9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readingOrder="1"/>
    </xf>
    <xf numFmtId="0" fontId="34" fillId="2" borderId="8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wrapText="1" readingOrder="1"/>
    </xf>
    <xf numFmtId="0" fontId="34" fillId="2" borderId="13" xfId="0" applyFont="1" applyFill="1" applyBorder="1" applyAlignment="1">
      <alignment horizontal="center" vertical="center" readingOrder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8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 readingOrder="2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9" xfId="0" applyFont="1" applyFill="1" applyBorder="1" applyAlignment="1">
      <alignment horizontal="center" vertical="center" wrapText="1" readingOrder="2"/>
    </xf>
    <xf numFmtId="0" fontId="34" fillId="2" borderId="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34" fillId="2" borderId="11" xfId="0" applyFont="1" applyFill="1" applyBorder="1" applyAlignment="1">
      <alignment horizontal="center" vertical="center" readingOrder="2"/>
    </xf>
    <xf numFmtId="0" fontId="34" fillId="2" borderId="7" xfId="0" applyFont="1" applyFill="1" applyBorder="1" applyAlignment="1">
      <alignment horizontal="center" vertical="center" readingOrder="2"/>
    </xf>
  </cellXfs>
  <cellStyles count="7">
    <cellStyle name="Comma" xfId="1" builtinId="3"/>
    <cellStyle name="Comma 2" xfId="6" xr:uid="{00000000-0005-0000-0000-000001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5" builtinId="5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430530</xdr:colOff>
      <xdr:row>0</xdr:row>
      <xdr:rowOff>30480</xdr:rowOff>
    </xdr:from>
    <xdr:to>
      <xdr:col>0</xdr:col>
      <xdr:colOff>2611754</xdr:colOff>
      <xdr:row>1</xdr:row>
      <xdr:rowOff>310515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23846" y="30480"/>
          <a:ext cx="2181224" cy="69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533400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57750" y="114300"/>
          <a:ext cx="2019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555812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11670" y="114299"/>
          <a:ext cx="2042048" cy="62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442382</xdr:colOff>
      <xdr:row>0</xdr:row>
      <xdr:rowOff>52916</xdr:rowOff>
    </xdr:from>
    <xdr:ext cx="1929329" cy="5820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46222" y="52916"/>
          <a:ext cx="1929329" cy="582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0</xdr:row>
      <xdr:rowOff>165100</xdr:rowOff>
    </xdr:from>
    <xdr:to>
      <xdr:col>2</xdr:col>
      <xdr:colOff>221494</xdr:colOff>
      <xdr:row>1</xdr:row>
      <xdr:rowOff>618066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69706" y="165100"/>
          <a:ext cx="2024893" cy="63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161925</xdr:rowOff>
    </xdr:from>
    <xdr:to>
      <xdr:col>2</xdr:col>
      <xdr:colOff>19166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819634" y="161925"/>
          <a:ext cx="1886066" cy="800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468085</xdr:colOff>
      <xdr:row>0</xdr:row>
      <xdr:rowOff>65314</xdr:rowOff>
    </xdr:from>
    <xdr:to>
      <xdr:col>2</xdr:col>
      <xdr:colOff>318522</xdr:colOff>
      <xdr:row>1</xdr:row>
      <xdr:rowOff>680357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641506" y="65314"/>
          <a:ext cx="1886066" cy="8001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123825</xdr:rowOff>
    </xdr:from>
    <xdr:to>
      <xdr:col>2</xdr:col>
      <xdr:colOff>476366</xdr:colOff>
      <xdr:row>1</xdr:row>
      <xdr:rowOff>561975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058134" y="123825"/>
          <a:ext cx="1886066" cy="8001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550068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377190</xdr:colOff>
      <xdr:row>0</xdr:row>
      <xdr:rowOff>175260</xdr:rowOff>
    </xdr:from>
    <xdr:to>
      <xdr:col>0</xdr:col>
      <xdr:colOff>2558414</xdr:colOff>
      <xdr:row>1</xdr:row>
      <xdr:rowOff>537210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43926" y="175260"/>
          <a:ext cx="2181224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1971675</xdr:colOff>
      <xdr:row>1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480459" cy="63246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74581" y="114298"/>
          <a:ext cx="1480459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20265" cy="80569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34775" y="114299"/>
          <a:ext cx="2120265" cy="80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53565" cy="7015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01475" y="114299"/>
          <a:ext cx="1853565" cy="70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37410" cy="81819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17630" y="114299"/>
          <a:ext cx="2137410" cy="81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114299</xdr:rowOff>
    </xdr:from>
    <xdr:ext cx="1736563" cy="66357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51802" y="114299"/>
          <a:ext cx="1736563" cy="66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700357" cy="7332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54683" y="114298"/>
          <a:ext cx="1700357" cy="73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721306" cy="65042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33734" y="114299"/>
          <a:ext cx="1721306" cy="65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02130" cy="68484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52910" y="114299"/>
          <a:ext cx="1802130" cy="68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2</xdr:col>
      <xdr:colOff>655320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32960" y="0"/>
          <a:ext cx="2625090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190499</xdr:rowOff>
    </xdr:from>
    <xdr:ext cx="1524000" cy="66929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854840" y="175259"/>
          <a:ext cx="1524000" cy="66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33575" cy="7310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21465" y="114299"/>
          <a:ext cx="1933575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08175" cy="74572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46865" y="114299"/>
          <a:ext cx="1908175" cy="745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838325" cy="7890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16715" y="114298"/>
          <a:ext cx="1838325" cy="78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088574" cy="4610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366466" y="114298"/>
          <a:ext cx="1088574" cy="46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552575" cy="6640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02465" y="114299"/>
          <a:ext cx="1552575" cy="66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2257425" cy="64843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97615" y="114298"/>
          <a:ext cx="2257425" cy="64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735331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675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379268</xdr:colOff>
      <xdr:row>0</xdr:row>
      <xdr:rowOff>69274</xdr:rowOff>
    </xdr:from>
    <xdr:to>
      <xdr:col>1</xdr:col>
      <xdr:colOff>758536</xdr:colOff>
      <xdr:row>1</xdr:row>
      <xdr:rowOff>346365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7773" y="69274"/>
          <a:ext cx="1930977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172719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057280" y="114298"/>
          <a:ext cx="172719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8694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68099" y="114298"/>
          <a:ext cx="218694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171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3324" y="114298"/>
          <a:ext cx="229171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57271" cy="7810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97768" y="114298"/>
          <a:ext cx="2057271" cy="78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194306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260734" y="114298"/>
          <a:ext cx="1194306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1952624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02415" y="114298"/>
          <a:ext cx="1952624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31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7720" y="114298"/>
          <a:ext cx="228731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07358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47681" y="114298"/>
          <a:ext cx="2207358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09775" cy="83690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445264" y="114298"/>
          <a:ext cx="2009775" cy="83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261505</xdr:colOff>
      <xdr:row>0</xdr:row>
      <xdr:rowOff>117764</xdr:rowOff>
    </xdr:from>
    <xdr:to>
      <xdr:col>1</xdr:col>
      <xdr:colOff>432955</xdr:colOff>
      <xdr:row>1</xdr:row>
      <xdr:rowOff>353291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14209" y="117764"/>
          <a:ext cx="1896341" cy="547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167638</xdr:rowOff>
    </xdr:from>
    <xdr:ext cx="220980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1570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6414" cy="8446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9014705" y="114298"/>
          <a:ext cx="2286414" cy="84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26189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6426" cy="83737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38613" y="114298"/>
          <a:ext cx="2216426" cy="83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5525" cy="83737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59514" y="114298"/>
          <a:ext cx="2295525" cy="83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90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7134" y="114298"/>
          <a:ext cx="228790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2975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42064" y="114298"/>
          <a:ext cx="2212975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47265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07774" y="114298"/>
          <a:ext cx="2247265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26189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8690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36349" y="114298"/>
          <a:ext cx="2218690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1</xdr:row>
      <xdr:rowOff>419100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212680" y="154783"/>
          <a:ext cx="1931670" cy="57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57152</xdr:rowOff>
    </xdr:from>
    <xdr:to>
      <xdr:col>1</xdr:col>
      <xdr:colOff>685800</xdr:colOff>
      <xdr:row>1</xdr:row>
      <xdr:rowOff>466725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58100" y="57152"/>
          <a:ext cx="214312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133352</xdr:rowOff>
    </xdr:from>
    <xdr:to>
      <xdr:col>2</xdr:col>
      <xdr:colOff>371475</xdr:colOff>
      <xdr:row>1</xdr:row>
      <xdr:rowOff>495300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58075" y="133352"/>
          <a:ext cx="2019300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40"/>
  <sheetViews>
    <sheetView rightToLeft="1" view="pageBreakPreview" zoomScale="50" zoomScaleNormal="80" zoomScaleSheetLayoutView="50" workbookViewId="0">
      <selection activeCell="A13" sqref="A13:A16"/>
    </sheetView>
  </sheetViews>
  <sheetFormatPr defaultRowHeight="14.4"/>
  <cols>
    <col min="1" max="1" width="72.33203125" style="1" customWidth="1"/>
    <col min="2" max="2" width="15.77734375" style="1" bestFit="1" customWidth="1"/>
    <col min="3" max="3" width="14.88671875" style="1" bestFit="1" customWidth="1"/>
    <col min="4" max="4" width="15.33203125" style="1" bestFit="1" customWidth="1"/>
    <col min="5" max="5" width="15.21875" style="1" bestFit="1" customWidth="1"/>
    <col min="6" max="6" width="14.77734375" style="1" bestFit="1" customWidth="1"/>
    <col min="7" max="7" width="15.21875" style="1" bestFit="1" customWidth="1"/>
    <col min="8" max="8" width="83.109375" style="1" customWidth="1"/>
    <col min="9" max="9" width="9.109375" style="234" bestFit="1" customWidth="1"/>
    <col min="10" max="10" width="10.109375" style="234" bestFit="1" customWidth="1"/>
    <col min="11" max="11" width="11.33203125" style="234" bestFit="1" customWidth="1"/>
    <col min="12" max="12" width="9.109375" style="234" bestFit="1" customWidth="1"/>
    <col min="13" max="13" width="10.109375" style="234" bestFit="1" customWidth="1"/>
    <col min="14" max="14" width="11.77734375" bestFit="1" customWidth="1"/>
  </cols>
  <sheetData>
    <row r="1" spans="1:21" ht="32.4" customHeight="1">
      <c r="A1" s="692"/>
      <c r="B1" s="692"/>
      <c r="C1" s="692"/>
      <c r="D1" s="692"/>
      <c r="E1" s="692"/>
      <c r="F1" s="692"/>
      <c r="G1" s="693"/>
      <c r="H1" s="694" t="s">
        <v>570</v>
      </c>
      <c r="I1" s="266"/>
    </row>
    <row r="2" spans="1:21" s="2" customFormat="1" ht="32.4" customHeight="1">
      <c r="A2" s="693"/>
      <c r="B2" s="693"/>
      <c r="C2" s="693"/>
      <c r="D2" s="693"/>
      <c r="E2" s="693"/>
      <c r="F2" s="693"/>
      <c r="G2" s="693"/>
      <c r="H2" s="694" t="s">
        <v>577</v>
      </c>
      <c r="I2" s="266"/>
      <c r="J2" s="266"/>
      <c r="K2" s="266"/>
      <c r="L2" s="266"/>
      <c r="M2" s="266"/>
      <c r="O2" s="563"/>
    </row>
    <row r="3" spans="1:21" s="3" customFormat="1" ht="22.8">
      <c r="A3" s="745" t="s">
        <v>7</v>
      </c>
      <c r="B3" s="745"/>
      <c r="C3" s="695"/>
      <c r="D3" s="695"/>
      <c r="E3" s="695"/>
      <c r="F3" s="695"/>
      <c r="G3" s="695"/>
      <c r="H3" s="696" t="s">
        <v>8</v>
      </c>
      <c r="I3" s="269"/>
      <c r="J3" s="269"/>
      <c r="K3" s="566"/>
      <c r="L3" s="269"/>
      <c r="M3" s="269"/>
      <c r="N3" s="564"/>
    </row>
    <row r="4" spans="1:21" s="3" customFormat="1" ht="22.8">
      <c r="A4" s="691" t="s">
        <v>279</v>
      </c>
      <c r="B4" s="697"/>
      <c r="C4" s="695"/>
      <c r="D4" s="695"/>
      <c r="E4" s="695"/>
      <c r="F4" s="695"/>
      <c r="G4" s="695"/>
      <c r="H4" s="696"/>
      <c r="I4" s="269"/>
      <c r="J4" s="269"/>
      <c r="K4" s="567"/>
      <c r="L4" s="269"/>
      <c r="M4" s="269"/>
      <c r="N4" s="565"/>
    </row>
    <row r="5" spans="1:21" ht="17.399999999999999">
      <c r="A5" s="746" t="s">
        <v>536</v>
      </c>
      <c r="B5" s="748" t="s">
        <v>572</v>
      </c>
      <c r="C5" s="749"/>
      <c r="D5" s="749"/>
      <c r="E5" s="748" t="s">
        <v>573</v>
      </c>
      <c r="F5" s="749"/>
      <c r="G5" s="750"/>
      <c r="H5" s="751" t="s">
        <v>194</v>
      </c>
    </row>
    <row r="6" spans="1:21" ht="18" thickBot="1">
      <c r="A6" s="746"/>
      <c r="B6" s="753" t="s">
        <v>574</v>
      </c>
      <c r="C6" s="754"/>
      <c r="D6" s="754"/>
      <c r="E6" s="755" t="s">
        <v>567</v>
      </c>
      <c r="F6" s="756"/>
      <c r="G6" s="757"/>
      <c r="H6" s="751"/>
    </row>
    <row r="7" spans="1:21" ht="17.399999999999999">
      <c r="A7" s="746"/>
      <c r="B7" s="160" t="s">
        <v>0</v>
      </c>
      <c r="C7" s="160" t="s">
        <v>1</v>
      </c>
      <c r="D7" s="161" t="s">
        <v>2</v>
      </c>
      <c r="E7" s="555" t="s">
        <v>0</v>
      </c>
      <c r="F7" s="555" t="s">
        <v>1</v>
      </c>
      <c r="G7" s="555" t="s">
        <v>2</v>
      </c>
      <c r="H7" s="751"/>
      <c r="L7" s="233"/>
    </row>
    <row r="8" spans="1:21" ht="18" thickBot="1">
      <c r="A8" s="747"/>
      <c r="B8" s="162" t="s">
        <v>3</v>
      </c>
      <c r="C8" s="162" t="s">
        <v>4</v>
      </c>
      <c r="D8" s="163" t="s">
        <v>5</v>
      </c>
      <c r="E8" s="551" t="s">
        <v>3</v>
      </c>
      <c r="F8" s="551" t="s">
        <v>4</v>
      </c>
      <c r="G8" s="554" t="s">
        <v>5</v>
      </c>
      <c r="H8" s="752"/>
    </row>
    <row r="9" spans="1:21" ht="19.8">
      <c r="A9" s="164" t="s">
        <v>195</v>
      </c>
      <c r="B9" s="165">
        <v>10981051</v>
      </c>
      <c r="C9" s="165">
        <v>2037015</v>
      </c>
      <c r="D9" s="166">
        <f>SUM(B9:C9)</f>
        <v>13018066</v>
      </c>
      <c r="E9" s="173">
        <v>11299845</v>
      </c>
      <c r="F9" s="173">
        <v>2033668</v>
      </c>
      <c r="G9" s="173">
        <f>SUM(E9:F9)</f>
        <v>13333513</v>
      </c>
      <c r="H9" s="167" t="s">
        <v>196</v>
      </c>
      <c r="I9"/>
      <c r="J9" s="270"/>
      <c r="K9" s="270"/>
      <c r="L9" s="270"/>
      <c r="M9" s="270"/>
      <c r="O9" s="203"/>
      <c r="P9" s="203"/>
      <c r="Q9" s="203"/>
      <c r="R9" s="203"/>
      <c r="S9" s="203"/>
      <c r="T9" s="203"/>
      <c r="U9" s="203"/>
    </row>
    <row r="10" spans="1:21" ht="19.8">
      <c r="A10" s="168" t="s">
        <v>197</v>
      </c>
      <c r="B10" s="169">
        <v>2053189</v>
      </c>
      <c r="C10" s="169">
        <v>1072154</v>
      </c>
      <c r="D10" s="170">
        <f>SUM(B10:C10)</f>
        <v>3125343</v>
      </c>
      <c r="E10" s="174">
        <v>2067976</v>
      </c>
      <c r="F10" s="174">
        <v>1082433</v>
      </c>
      <c r="G10" s="174">
        <f>SUM(E10:F10)</f>
        <v>3150409</v>
      </c>
      <c r="H10" s="171" t="s">
        <v>198</v>
      </c>
      <c r="I10" s="270"/>
      <c r="J10" s="270"/>
      <c r="K10" s="270"/>
      <c r="L10" s="270"/>
      <c r="M10" s="270"/>
      <c r="O10" s="203"/>
      <c r="P10" s="203"/>
      <c r="Q10" s="203"/>
      <c r="R10" s="203"/>
      <c r="S10" s="203"/>
      <c r="T10" s="203"/>
      <c r="U10" s="203"/>
    </row>
    <row r="11" spans="1:21" ht="19.8">
      <c r="A11" s="164" t="s">
        <v>199</v>
      </c>
      <c r="B11" s="165">
        <v>8927862</v>
      </c>
      <c r="C11" s="165">
        <v>964861</v>
      </c>
      <c r="D11" s="166">
        <f>SUM(B11:C11)</f>
        <v>9892723</v>
      </c>
      <c r="E11" s="173">
        <v>9231869</v>
      </c>
      <c r="F11" s="173">
        <v>951235</v>
      </c>
      <c r="G11" s="173">
        <f>SUM(E11:F11)</f>
        <v>10183104</v>
      </c>
      <c r="H11" s="167" t="s">
        <v>200</v>
      </c>
      <c r="I11" s="270"/>
      <c r="J11" s="270"/>
      <c r="K11" s="270"/>
      <c r="L11" s="270"/>
      <c r="M11" s="270"/>
      <c r="O11" s="203"/>
      <c r="P11" s="203"/>
      <c r="Q11" s="203"/>
      <c r="R11" s="203"/>
      <c r="S11" s="203"/>
      <c r="T11" s="203"/>
      <c r="U11" s="203"/>
    </row>
    <row r="12" spans="1:21" ht="19.8">
      <c r="A12" s="168" t="s">
        <v>201</v>
      </c>
      <c r="B12" s="174">
        <v>185250</v>
      </c>
      <c r="C12" s="174">
        <v>933551</v>
      </c>
      <c r="D12" s="174">
        <f t="shared" ref="D12" si="0">SUM(B12:C12)</f>
        <v>1118801</v>
      </c>
      <c r="E12" s="174">
        <v>172849</v>
      </c>
      <c r="F12" s="174">
        <v>899313</v>
      </c>
      <c r="G12" s="174">
        <f>SUM(E12:F12)</f>
        <v>1072162</v>
      </c>
      <c r="H12" s="171" t="s">
        <v>202</v>
      </c>
      <c r="I12" s="270"/>
      <c r="J12" s="270"/>
      <c r="K12" s="270"/>
      <c r="L12" s="559"/>
      <c r="M12" s="270"/>
      <c r="O12" s="203"/>
      <c r="P12" s="203"/>
      <c r="Q12" s="203"/>
      <c r="R12" s="203"/>
      <c r="S12" s="203"/>
      <c r="T12" s="203"/>
      <c r="U12" s="203"/>
    </row>
    <row r="13" spans="1:21" ht="17.399999999999999">
      <c r="A13" s="746" t="s">
        <v>537</v>
      </c>
      <c r="B13" s="748" t="s">
        <v>572</v>
      </c>
      <c r="C13" s="749"/>
      <c r="D13" s="749"/>
      <c r="E13" s="748" t="s">
        <v>573</v>
      </c>
      <c r="F13" s="749"/>
      <c r="G13" s="750"/>
      <c r="H13" s="751" t="s">
        <v>194</v>
      </c>
    </row>
    <row r="14" spans="1:21" ht="18" thickBot="1">
      <c r="A14" s="746"/>
      <c r="B14" s="753" t="s">
        <v>574</v>
      </c>
      <c r="C14" s="754"/>
      <c r="D14" s="754"/>
      <c r="E14" s="755" t="s">
        <v>567</v>
      </c>
      <c r="F14" s="756"/>
      <c r="G14" s="757"/>
      <c r="H14" s="751"/>
    </row>
    <row r="15" spans="1:21" ht="17.399999999999999">
      <c r="A15" s="746"/>
      <c r="B15" s="160" t="s">
        <v>0</v>
      </c>
      <c r="C15" s="160" t="s">
        <v>1</v>
      </c>
      <c r="D15" s="549" t="s">
        <v>2</v>
      </c>
      <c r="E15" s="550" t="s">
        <v>0</v>
      </c>
      <c r="F15" s="550" t="s">
        <v>1</v>
      </c>
      <c r="G15" s="550" t="s">
        <v>2</v>
      </c>
      <c r="H15" s="751"/>
      <c r="M15" s="561"/>
      <c r="O15" s="203"/>
    </row>
    <row r="16" spans="1:21" ht="18" thickBot="1">
      <c r="A16" s="747"/>
      <c r="B16" s="162" t="s">
        <v>3</v>
      </c>
      <c r="C16" s="162" t="s">
        <v>4</v>
      </c>
      <c r="D16" s="163" t="s">
        <v>5</v>
      </c>
      <c r="E16" s="551" t="s">
        <v>3</v>
      </c>
      <c r="F16" s="551" t="s">
        <v>4</v>
      </c>
      <c r="G16" s="554" t="s">
        <v>5</v>
      </c>
      <c r="H16" s="752"/>
      <c r="O16" s="562"/>
    </row>
    <row r="17" spans="1:21" ht="19.8">
      <c r="A17" s="164" t="s">
        <v>203</v>
      </c>
      <c r="B17" s="165">
        <v>392157</v>
      </c>
      <c r="C17" s="165">
        <v>455760</v>
      </c>
      <c r="D17" s="166">
        <f>SUM(B17:C17)</f>
        <v>847917</v>
      </c>
      <c r="E17" s="175">
        <v>402204</v>
      </c>
      <c r="F17" s="175">
        <v>445276</v>
      </c>
      <c r="G17" s="175">
        <f>E17+F17</f>
        <v>847480</v>
      </c>
      <c r="H17" s="167" t="s">
        <v>204</v>
      </c>
      <c r="I17" s="270"/>
      <c r="J17" s="270"/>
      <c r="K17" s="270"/>
      <c r="L17" s="270"/>
      <c r="M17" s="270"/>
      <c r="O17" s="203"/>
      <c r="P17" s="203"/>
      <c r="Q17" s="203"/>
      <c r="R17" s="203"/>
      <c r="S17" s="203"/>
      <c r="T17" s="203"/>
      <c r="U17" s="203"/>
    </row>
    <row r="18" spans="1:21" ht="19.8">
      <c r="A18" s="168" t="s">
        <v>205</v>
      </c>
      <c r="B18" s="169">
        <v>354390</v>
      </c>
      <c r="C18" s="169">
        <v>433505</v>
      </c>
      <c r="D18" s="170">
        <f t="shared" ref="D18:D22" si="1">SUM(B18:C18)</f>
        <v>787895</v>
      </c>
      <c r="E18" s="176">
        <v>352725</v>
      </c>
      <c r="F18" s="176">
        <v>426212</v>
      </c>
      <c r="G18" s="176">
        <f t="shared" ref="G18:G22" si="2">E18+F18</f>
        <v>778937</v>
      </c>
      <c r="H18" s="171" t="s">
        <v>206</v>
      </c>
      <c r="I18" s="270"/>
      <c r="J18" s="270"/>
      <c r="K18" s="270"/>
      <c r="L18" s="559"/>
      <c r="M18" s="270"/>
      <c r="O18" s="203"/>
      <c r="P18" s="203"/>
      <c r="Q18" s="203"/>
      <c r="R18" s="203"/>
      <c r="S18" s="203"/>
      <c r="T18" s="203"/>
      <c r="U18" s="203"/>
    </row>
    <row r="19" spans="1:21" ht="19.8">
      <c r="A19" s="164" t="s">
        <v>207</v>
      </c>
      <c r="B19" s="165">
        <v>37767</v>
      </c>
      <c r="C19" s="165">
        <v>22255</v>
      </c>
      <c r="D19" s="166">
        <f t="shared" si="1"/>
        <v>60022</v>
      </c>
      <c r="E19" s="175">
        <v>49479</v>
      </c>
      <c r="F19" s="175">
        <v>19064</v>
      </c>
      <c r="G19" s="175">
        <f t="shared" si="2"/>
        <v>68543</v>
      </c>
      <c r="H19" s="167" t="s">
        <v>208</v>
      </c>
      <c r="I19" s="270"/>
      <c r="J19" s="560"/>
      <c r="K19" s="270"/>
      <c r="L19" s="270"/>
      <c r="M19" s="270"/>
      <c r="O19" s="203"/>
      <c r="P19" s="203"/>
      <c r="Q19" s="203"/>
      <c r="R19" s="203"/>
      <c r="S19" s="203"/>
      <c r="T19" s="203"/>
      <c r="U19" s="203"/>
    </row>
    <row r="20" spans="1:21" ht="19.8">
      <c r="A20" s="168" t="s">
        <v>209</v>
      </c>
      <c r="B20" s="169">
        <v>11886555</v>
      </c>
      <c r="C20" s="169">
        <v>2276086</v>
      </c>
      <c r="D20" s="170">
        <f t="shared" si="1"/>
        <v>14162641</v>
      </c>
      <c r="E20" s="176">
        <v>11784358</v>
      </c>
      <c r="F20" s="176">
        <v>2118427</v>
      </c>
      <c r="G20" s="176">
        <f t="shared" si="2"/>
        <v>13902785</v>
      </c>
      <c r="H20" s="171" t="s">
        <v>212</v>
      </c>
      <c r="I20" s="270"/>
      <c r="J20" s="270"/>
      <c r="K20" s="270"/>
      <c r="L20" s="270"/>
      <c r="M20" s="270"/>
      <c r="O20" s="203"/>
      <c r="P20" s="203"/>
      <c r="Q20" s="203"/>
      <c r="R20" s="203"/>
      <c r="S20" s="203"/>
      <c r="T20" s="203"/>
      <c r="U20" s="203"/>
    </row>
    <row r="21" spans="1:21" ht="19.8">
      <c r="A21" s="164" t="s">
        <v>211</v>
      </c>
      <c r="B21" s="165">
        <v>4692615</v>
      </c>
      <c r="C21" s="165">
        <v>1394171</v>
      </c>
      <c r="D21" s="166">
        <f t="shared" si="1"/>
        <v>6086786</v>
      </c>
      <c r="E21" s="175">
        <v>4659378</v>
      </c>
      <c r="F21" s="175">
        <v>1377229</v>
      </c>
      <c r="G21" s="175">
        <f t="shared" si="2"/>
        <v>6036607</v>
      </c>
      <c r="H21" s="167" t="s">
        <v>210</v>
      </c>
      <c r="I21" s="270"/>
      <c r="J21" s="270"/>
      <c r="K21" s="270"/>
      <c r="L21" s="270"/>
      <c r="M21" s="270"/>
      <c r="O21" s="203"/>
      <c r="P21" s="203"/>
      <c r="Q21" s="203"/>
      <c r="R21" s="203"/>
      <c r="S21" s="203"/>
      <c r="T21" s="203"/>
      <c r="U21" s="203"/>
    </row>
    <row r="22" spans="1:21" ht="19.8">
      <c r="A22" s="168" t="s">
        <v>213</v>
      </c>
      <c r="B22" s="169">
        <v>7193940</v>
      </c>
      <c r="C22" s="169">
        <v>881915</v>
      </c>
      <c r="D22" s="170">
        <f t="shared" si="1"/>
        <v>8075855</v>
      </c>
      <c r="E22" s="176">
        <v>7124980</v>
      </c>
      <c r="F22" s="176">
        <v>741198</v>
      </c>
      <c r="G22" s="176">
        <f t="shared" si="2"/>
        <v>7866178</v>
      </c>
      <c r="H22" s="171" t="s">
        <v>214</v>
      </c>
      <c r="I22" s="270"/>
      <c r="J22" s="270"/>
      <c r="K22" s="270"/>
      <c r="L22" s="270"/>
      <c r="M22" s="270"/>
      <c r="O22" s="203"/>
      <c r="P22" s="203"/>
      <c r="Q22" s="203"/>
      <c r="R22" s="203"/>
      <c r="S22" s="203"/>
      <c r="T22" s="203"/>
      <c r="U22" s="203"/>
    </row>
    <row r="23" spans="1:21" ht="19.8">
      <c r="A23" s="164" t="s">
        <v>215</v>
      </c>
      <c r="B23" s="235">
        <v>78.968808979280752</v>
      </c>
      <c r="C23" s="235">
        <v>22.438440941921144</v>
      </c>
      <c r="D23" s="236">
        <v>56.210422151937898</v>
      </c>
      <c r="E23" s="241">
        <v>78.817592777574262</v>
      </c>
      <c r="F23" s="241">
        <v>20.971291851345292</v>
      </c>
      <c r="G23" s="241">
        <v>55.493520373697535</v>
      </c>
      <c r="H23" s="167" t="s">
        <v>216</v>
      </c>
      <c r="I23" s="271"/>
      <c r="J23" s="271"/>
      <c r="K23" s="271"/>
      <c r="L23" s="271"/>
      <c r="M23" s="271"/>
      <c r="O23" s="203"/>
      <c r="P23" s="203"/>
      <c r="Q23" s="203"/>
      <c r="R23" s="203"/>
      <c r="S23" s="203"/>
      <c r="T23" s="203"/>
      <c r="U23" s="203"/>
    </row>
    <row r="24" spans="1:21" ht="19.8">
      <c r="A24" s="168" t="s">
        <v>217</v>
      </c>
      <c r="B24" s="237">
        <v>63.509705916383439</v>
      </c>
      <c r="C24" s="237">
        <v>19.621312788526051</v>
      </c>
      <c r="D24" s="238">
        <v>41.996544050795805</v>
      </c>
      <c r="E24" s="239">
        <v>63.484280774230115</v>
      </c>
      <c r="F24" s="239">
        <v>19.47877689660908</v>
      </c>
      <c r="G24" s="239">
        <v>41.89229045620808</v>
      </c>
      <c r="H24" s="171" t="s">
        <v>218</v>
      </c>
      <c r="I24" s="271"/>
      <c r="J24" s="271"/>
      <c r="K24" s="271"/>
      <c r="L24" s="271"/>
      <c r="M24" s="271"/>
      <c r="O24" s="203"/>
      <c r="P24" s="203"/>
      <c r="Q24" s="203"/>
      <c r="R24" s="203"/>
      <c r="S24" s="203"/>
      <c r="T24" s="203"/>
      <c r="U24" s="203"/>
    </row>
    <row r="25" spans="1:21" ht="19.8">
      <c r="A25" s="164" t="s">
        <v>219</v>
      </c>
      <c r="B25" s="235">
        <v>93.877594168145436</v>
      </c>
      <c r="C25" s="235">
        <v>29.025963297377604</v>
      </c>
      <c r="D25" s="236">
        <v>75.463560925050018</v>
      </c>
      <c r="E25" s="241">
        <v>93.601809035746271</v>
      </c>
      <c r="F25" s="241">
        <v>24.452707537636716</v>
      </c>
      <c r="G25" s="241">
        <v>73.908294153240206</v>
      </c>
      <c r="H25" s="172" t="s">
        <v>220</v>
      </c>
      <c r="I25" s="271"/>
      <c r="J25" s="270"/>
      <c r="K25" s="271"/>
      <c r="L25" s="271"/>
      <c r="M25" s="271"/>
      <c r="O25" s="203"/>
      <c r="P25" s="203"/>
      <c r="Q25" s="203"/>
      <c r="R25" s="203"/>
      <c r="S25" s="203"/>
      <c r="T25" s="203"/>
      <c r="U25" s="203"/>
    </row>
    <row r="26" spans="1:21" ht="19.8">
      <c r="A26" s="180" t="s">
        <v>221</v>
      </c>
      <c r="B26" s="239">
        <v>96.700765578666477</v>
      </c>
      <c r="C26" s="240">
        <v>79.975237062507517</v>
      </c>
      <c r="D26" s="238">
        <v>94.012851739673366</v>
      </c>
      <c r="E26" s="239">
        <v>96.586967232326103</v>
      </c>
      <c r="F26" s="575">
        <v>78.980819258817974</v>
      </c>
      <c r="G26" s="575">
        <v>93.904242926866814</v>
      </c>
      <c r="H26" s="178" t="s">
        <v>237</v>
      </c>
      <c r="J26" s="557"/>
      <c r="M26"/>
      <c r="O26" s="203"/>
      <c r="P26" s="203"/>
      <c r="Q26" s="203"/>
      <c r="R26" s="203"/>
      <c r="S26" s="203"/>
      <c r="T26" s="203"/>
      <c r="U26" s="203"/>
    </row>
    <row r="27" spans="1:21" ht="19.8">
      <c r="A27" s="181" t="s">
        <v>222</v>
      </c>
      <c r="B27" s="241">
        <v>92.448686803643909</v>
      </c>
      <c r="C27" s="242">
        <v>68.903574935781421</v>
      </c>
      <c r="D27" s="236">
        <v>87.056439146149984</v>
      </c>
      <c r="E27" s="241">
        <v>92.42978354621583</v>
      </c>
      <c r="F27" s="576">
        <v>69.05293164753283</v>
      </c>
      <c r="G27" s="576">
        <v>87.096443415978541</v>
      </c>
      <c r="H27" s="172" t="s">
        <v>223</v>
      </c>
      <c r="M27"/>
      <c r="O27" s="203"/>
      <c r="P27" s="203"/>
      <c r="Q27" s="203"/>
      <c r="R27" s="203"/>
      <c r="S27" s="203"/>
      <c r="T27" s="203"/>
      <c r="U27" s="203"/>
    </row>
    <row r="28" spans="1:21" ht="19.8">
      <c r="A28" s="180" t="s">
        <v>224</v>
      </c>
      <c r="B28" s="239">
        <v>3.2992344213335301</v>
      </c>
      <c r="C28" s="240">
        <v>20.024762937492476</v>
      </c>
      <c r="D28" s="238">
        <v>5.9871482603266353</v>
      </c>
      <c r="E28" s="239">
        <v>3.4130327676738945</v>
      </c>
      <c r="F28" s="575">
        <v>21.019180741182019</v>
      </c>
      <c r="G28" s="575">
        <v>6.0957570731331883</v>
      </c>
      <c r="H28" s="178" t="s">
        <v>225</v>
      </c>
      <c r="M28"/>
      <c r="O28" s="203"/>
      <c r="P28" s="203"/>
      <c r="Q28" s="203"/>
      <c r="R28" s="203"/>
      <c r="S28" s="203"/>
      <c r="T28" s="203"/>
      <c r="U28" s="203"/>
    </row>
    <row r="29" spans="1:21" ht="19.8">
      <c r="A29" s="181" t="s">
        <v>226</v>
      </c>
      <c r="B29" s="241">
        <v>7.5513131963560909</v>
      </c>
      <c r="C29" s="242">
        <v>31.096425064218579</v>
      </c>
      <c r="D29" s="236">
        <v>12.943560853850023</v>
      </c>
      <c r="E29" s="241">
        <v>7.570216453784175</v>
      </c>
      <c r="F29" s="576">
        <v>30.947068352467166</v>
      </c>
      <c r="G29" s="576">
        <v>12.903556584021455</v>
      </c>
      <c r="H29" s="172" t="s">
        <v>227</v>
      </c>
      <c r="M29"/>
      <c r="O29" s="203"/>
      <c r="P29" s="203"/>
      <c r="Q29" s="203"/>
      <c r="R29" s="203"/>
      <c r="S29" s="203"/>
      <c r="T29" s="203"/>
      <c r="U29" s="203"/>
    </row>
    <row r="30" spans="1:21" ht="19.8">
      <c r="A30" s="180" t="s">
        <v>228</v>
      </c>
      <c r="B30" s="239">
        <v>44.236244306769642</v>
      </c>
      <c r="C30" s="240">
        <v>42.246605973486666</v>
      </c>
      <c r="D30" s="238">
        <v>43.936866137947611</v>
      </c>
      <c r="E30" s="239">
        <v>44.860664305208758</v>
      </c>
      <c r="F30" s="575">
        <v>42.384881508389554</v>
      </c>
      <c r="G30" s="575">
        <v>44.504835541854163</v>
      </c>
      <c r="H30" s="178" t="s">
        <v>229</v>
      </c>
      <c r="M30"/>
      <c r="O30" s="203"/>
      <c r="P30" s="203"/>
      <c r="Q30" s="203"/>
      <c r="R30" s="203"/>
      <c r="S30" s="203"/>
      <c r="T30" s="203"/>
      <c r="U30" s="203"/>
    </row>
    <row r="31" spans="1:21" ht="19.8">
      <c r="A31" s="181" t="s">
        <v>230</v>
      </c>
      <c r="B31" s="175">
        <v>6244.0368867202224</v>
      </c>
      <c r="C31" s="182">
        <v>6181.2869415625928</v>
      </c>
      <c r="D31" s="166">
        <v>6235.3426385117491</v>
      </c>
      <c r="E31" s="175">
        <v>6189.591084511133</v>
      </c>
      <c r="F31" s="175">
        <v>6346.4635320438274</v>
      </c>
      <c r="G31" s="177">
        <v>6209.9598687349944</v>
      </c>
      <c r="H31" s="172" t="s">
        <v>231</v>
      </c>
      <c r="I31" s="233"/>
      <c r="J31" s="233"/>
      <c r="K31" s="558"/>
      <c r="L31" s="233"/>
      <c r="M31" s="203"/>
      <c r="O31" s="203"/>
      <c r="P31" s="203"/>
      <c r="Q31" s="203"/>
      <c r="R31" s="203"/>
      <c r="S31" s="203"/>
      <c r="T31" s="203"/>
      <c r="U31" s="203"/>
    </row>
    <row r="32" spans="1:21" ht="37.200000000000003">
      <c r="A32" s="180" t="s">
        <v>232</v>
      </c>
      <c r="B32" s="176">
        <v>10430.155510271223</v>
      </c>
      <c r="C32" s="183">
        <v>9412.242751267715</v>
      </c>
      <c r="D32" s="170">
        <v>10237.699799707823</v>
      </c>
      <c r="E32" s="176">
        <v>10288.818155386933</v>
      </c>
      <c r="F32" s="179">
        <v>9230.0605435212237</v>
      </c>
      <c r="G32" s="179">
        <v>10088.823272552352</v>
      </c>
      <c r="H32" s="178" t="s">
        <v>233</v>
      </c>
      <c r="I32" s="233"/>
      <c r="J32" s="233"/>
      <c r="K32" s="233"/>
      <c r="L32" s="233"/>
      <c r="M32" s="203"/>
      <c r="O32" s="203"/>
      <c r="P32" s="203"/>
      <c r="Q32" s="203"/>
      <c r="R32" s="203"/>
      <c r="S32" s="203"/>
      <c r="T32" s="203"/>
      <c r="U32" s="203"/>
    </row>
    <row r="33" spans="1:21" s="1" customFormat="1" ht="17.399999999999999">
      <c r="A33" s="265" t="s">
        <v>234</v>
      </c>
      <c r="B33" s="764">
        <v>136</v>
      </c>
      <c r="C33" s="765"/>
      <c r="D33" s="766"/>
      <c r="E33" s="758">
        <v>139</v>
      </c>
      <c r="F33" s="759"/>
      <c r="G33" s="760"/>
      <c r="H33" s="263" t="s">
        <v>6</v>
      </c>
      <c r="I33" s="234"/>
      <c r="J33" s="234"/>
      <c r="K33" s="234"/>
      <c r="M33" s="234"/>
      <c r="O33" s="203"/>
      <c r="P33" s="203"/>
      <c r="Q33" s="203"/>
      <c r="R33" s="203"/>
      <c r="S33" s="203"/>
      <c r="T33" s="203"/>
      <c r="U33" s="203"/>
    </row>
    <row r="34" spans="1:21" s="1" customFormat="1" ht="20.399999999999999" thickBot="1">
      <c r="A34" s="262" t="s">
        <v>235</v>
      </c>
      <c r="B34" s="767"/>
      <c r="C34" s="768"/>
      <c r="D34" s="769"/>
      <c r="E34" s="761"/>
      <c r="F34" s="762"/>
      <c r="G34" s="763"/>
      <c r="H34" s="264" t="s">
        <v>236</v>
      </c>
      <c r="I34" s="234"/>
      <c r="J34" s="234"/>
      <c r="K34" s="234"/>
      <c r="L34" s="234"/>
      <c r="M34" s="234"/>
    </row>
    <row r="35" spans="1:21" ht="15" thickTop="1">
      <c r="A35" s="698" t="s">
        <v>9</v>
      </c>
      <c r="B35" s="699"/>
      <c r="C35" s="699"/>
      <c r="D35" s="699"/>
      <c r="E35" s="699"/>
      <c r="F35" s="699"/>
      <c r="G35" s="699"/>
      <c r="H35" s="699" t="s">
        <v>10</v>
      </c>
    </row>
    <row r="36" spans="1:21">
      <c r="A36" s="700" t="s">
        <v>11</v>
      </c>
      <c r="B36" s="699"/>
      <c r="C36" s="699"/>
      <c r="D36" s="699"/>
      <c r="E36" s="699"/>
      <c r="F36" s="699"/>
      <c r="G36" s="699"/>
      <c r="H36" s="699" t="s">
        <v>12</v>
      </c>
    </row>
    <row r="37" spans="1:21">
      <c r="A37" s="700" t="s">
        <v>13</v>
      </c>
      <c r="B37" s="699"/>
      <c r="C37" s="699"/>
      <c r="D37" s="699"/>
      <c r="E37" s="699"/>
      <c r="F37" s="699"/>
      <c r="G37" s="699"/>
      <c r="H37" s="701" t="s">
        <v>14</v>
      </c>
    </row>
    <row r="38" spans="1:21" ht="24.6">
      <c r="A38" s="770" t="s">
        <v>84</v>
      </c>
      <c r="B38" s="770"/>
      <c r="C38" s="770"/>
      <c r="D38" s="702"/>
      <c r="E38" s="702"/>
      <c r="F38" s="771" t="s">
        <v>85</v>
      </c>
      <c r="G38" s="771"/>
      <c r="H38" s="771"/>
    </row>
    <row r="39" spans="1:21" ht="24.6">
      <c r="B39" s="704"/>
      <c r="C39" s="704"/>
      <c r="D39" s="704"/>
      <c r="E39" s="704"/>
      <c r="F39" s="704"/>
      <c r="G39" s="704"/>
      <c r="H39" s="704"/>
    </row>
    <row r="40" spans="1:21">
      <c r="H40" s="4"/>
    </row>
  </sheetData>
  <mergeCells count="17">
    <mergeCell ref="E33:G34"/>
    <mergeCell ref="B33:D34"/>
    <mergeCell ref="A38:C38"/>
    <mergeCell ref="F38:H38"/>
    <mergeCell ref="H13:H16"/>
    <mergeCell ref="B14:D14"/>
    <mergeCell ref="E14:G14"/>
    <mergeCell ref="A13:A16"/>
    <mergeCell ref="B13:D13"/>
    <mergeCell ref="E13:G13"/>
    <mergeCell ref="A3:B3"/>
    <mergeCell ref="A5:A8"/>
    <mergeCell ref="B5:D5"/>
    <mergeCell ref="E5:G5"/>
    <mergeCell ref="H5:H8"/>
    <mergeCell ref="B6:D6"/>
    <mergeCell ref="E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25"/>
  <sheetViews>
    <sheetView rightToLeft="1" view="pageBreakPreview" zoomScale="80" zoomScaleNormal="100" zoomScaleSheetLayoutView="80" workbookViewId="0">
      <selection activeCell="A23" sqref="A23:J24"/>
    </sheetView>
  </sheetViews>
  <sheetFormatPr defaultRowHeight="14.4"/>
  <cols>
    <col min="1" max="1" width="19.88671875" customWidth="1"/>
    <col min="2" max="3" width="9.109375" bestFit="1" customWidth="1"/>
    <col min="4" max="4" width="10.33203125" bestFit="1" customWidth="1"/>
    <col min="5" max="9" width="9.109375" bestFit="1" customWidth="1"/>
    <col min="10" max="10" width="14.88671875" customWidth="1"/>
  </cols>
  <sheetData>
    <row r="1" spans="1:10">
      <c r="A1" s="710"/>
      <c r="B1" s="710"/>
      <c r="C1" s="710"/>
      <c r="D1" s="710"/>
      <c r="E1" s="710"/>
      <c r="F1" s="710"/>
      <c r="G1" s="710"/>
      <c r="H1" s="710"/>
      <c r="I1" s="694" t="s">
        <v>570</v>
      </c>
      <c r="J1" s="710"/>
    </row>
    <row r="2" spans="1:10" ht="61.5" customHeight="1">
      <c r="A2" s="724"/>
      <c r="B2" s="710"/>
      <c r="C2" s="710"/>
      <c r="D2" s="710"/>
      <c r="E2" s="710"/>
      <c r="F2" s="710"/>
      <c r="G2" s="710"/>
      <c r="H2" s="693"/>
      <c r="I2" s="694" t="s">
        <v>577</v>
      </c>
      <c r="J2" s="693"/>
    </row>
    <row r="3" spans="1:10" ht="17.399999999999999">
      <c r="A3" s="727"/>
      <c r="B3" s="710"/>
      <c r="C3" s="710"/>
      <c r="D3" s="710"/>
      <c r="E3" s="710"/>
      <c r="F3" s="710"/>
      <c r="G3" s="710"/>
      <c r="H3" s="710"/>
      <c r="I3" s="710"/>
      <c r="J3" s="710"/>
    </row>
    <row r="4" spans="1:10">
      <c r="A4" s="789" t="s">
        <v>92</v>
      </c>
      <c r="B4" s="789"/>
      <c r="C4" s="789"/>
      <c r="D4" s="789"/>
      <c r="E4" s="789"/>
      <c r="F4" s="789"/>
      <c r="G4" s="789"/>
      <c r="H4" s="789"/>
      <c r="I4" s="789"/>
      <c r="J4" s="789"/>
    </row>
    <row r="5" spans="1:10" ht="17.399999999999999">
      <c r="A5" s="790" t="s">
        <v>93</v>
      </c>
      <c r="B5" s="790"/>
      <c r="C5" s="790"/>
      <c r="D5" s="790"/>
      <c r="E5" s="790"/>
      <c r="F5" s="790"/>
      <c r="G5" s="790"/>
      <c r="H5" s="790"/>
      <c r="I5" s="790"/>
      <c r="J5" s="790"/>
    </row>
    <row r="6" spans="1:10">
      <c r="A6" s="711" t="s">
        <v>94</v>
      </c>
      <c r="B6" s="710"/>
      <c r="C6" s="710"/>
      <c r="D6" s="710"/>
      <c r="E6" s="710"/>
      <c r="F6" s="710"/>
      <c r="G6" s="710"/>
      <c r="H6" s="710"/>
      <c r="I6" s="710"/>
      <c r="J6" s="710"/>
    </row>
    <row r="7" spans="1:10">
      <c r="A7" s="84" t="s">
        <v>45</v>
      </c>
      <c r="B7" s="833" t="s">
        <v>16</v>
      </c>
      <c r="C7" s="834"/>
      <c r="D7" s="835"/>
      <c r="E7" s="833" t="s">
        <v>17</v>
      </c>
      <c r="F7" s="834"/>
      <c r="G7" s="834"/>
      <c r="H7" s="833" t="s">
        <v>18</v>
      </c>
      <c r="I7" s="834"/>
      <c r="J7" s="834"/>
    </row>
    <row r="8" spans="1:10" ht="18" thickBot="1">
      <c r="A8" s="84" t="s">
        <v>46</v>
      </c>
      <c r="B8" s="828" t="s">
        <v>19</v>
      </c>
      <c r="C8" s="829"/>
      <c r="D8" s="830"/>
      <c r="E8" s="828" t="s">
        <v>20</v>
      </c>
      <c r="F8" s="829"/>
      <c r="G8" s="829"/>
      <c r="H8" s="831" t="s">
        <v>5</v>
      </c>
      <c r="I8" s="832"/>
      <c r="J8" s="832"/>
    </row>
    <row r="9" spans="1:10">
      <c r="A9" s="85"/>
      <c r="B9" s="84" t="s">
        <v>0</v>
      </c>
      <c r="C9" s="86" t="s">
        <v>1</v>
      </c>
      <c r="D9" s="86" t="s">
        <v>47</v>
      </c>
      <c r="E9" s="84" t="s">
        <v>0</v>
      </c>
      <c r="F9" s="84" t="s">
        <v>1</v>
      </c>
      <c r="G9" s="84" t="s">
        <v>47</v>
      </c>
      <c r="H9" s="84" t="s">
        <v>0</v>
      </c>
      <c r="I9" s="84" t="s">
        <v>1</v>
      </c>
      <c r="J9" s="86" t="s">
        <v>47</v>
      </c>
    </row>
    <row r="10" spans="1:10" ht="17.399999999999999">
      <c r="A10" s="85"/>
      <c r="B10" s="84" t="s">
        <v>25</v>
      </c>
      <c r="C10" s="84" t="s">
        <v>26</v>
      </c>
      <c r="D10" s="87" t="s">
        <v>5</v>
      </c>
      <c r="E10" s="84" t="s">
        <v>25</v>
      </c>
      <c r="F10" s="84" t="s">
        <v>26</v>
      </c>
      <c r="G10" s="87" t="s">
        <v>5</v>
      </c>
      <c r="H10" s="84" t="s">
        <v>25</v>
      </c>
      <c r="I10" s="84" t="s">
        <v>26</v>
      </c>
      <c r="J10" s="87" t="s">
        <v>5</v>
      </c>
    </row>
    <row r="11" spans="1:10" ht="18" thickBot="1">
      <c r="A11" s="88" t="s">
        <v>48</v>
      </c>
      <c r="B11" s="89">
        <v>40</v>
      </c>
      <c r="C11" s="89" t="s">
        <v>601</v>
      </c>
      <c r="D11" s="89">
        <f>SUM(B11:C11)</f>
        <v>40</v>
      </c>
      <c r="E11" s="89">
        <v>2</v>
      </c>
      <c r="F11" s="89">
        <v>1</v>
      </c>
      <c r="G11" s="89">
        <f>SUM(E11:F11)</f>
        <v>3</v>
      </c>
      <c r="H11" s="89">
        <f>B11+E11</f>
        <v>42</v>
      </c>
      <c r="I11" s="89">
        <f>C11+F11</f>
        <v>1</v>
      </c>
      <c r="J11" s="89">
        <f>SUM(H11:I11)</f>
        <v>43</v>
      </c>
    </row>
    <row r="12" spans="1:10" ht="18" thickBot="1">
      <c r="A12" s="90" t="s">
        <v>49</v>
      </c>
      <c r="B12" s="91">
        <v>3923</v>
      </c>
      <c r="C12" s="92">
        <v>382</v>
      </c>
      <c r="D12" s="91">
        <f t="shared" ref="D12:D21" si="0">SUM(B12:C12)</f>
        <v>4305</v>
      </c>
      <c r="E12" s="92" t="s">
        <v>601</v>
      </c>
      <c r="F12" s="92">
        <v>1</v>
      </c>
      <c r="G12" s="92">
        <f t="shared" ref="G12:G21" si="1">SUM(E12:F12)</f>
        <v>1</v>
      </c>
      <c r="H12" s="91">
        <f t="shared" ref="H12:H21" si="2">B12+E12</f>
        <v>3923</v>
      </c>
      <c r="I12" s="92">
        <f t="shared" ref="I12:I21" si="3">C12+F12</f>
        <v>383</v>
      </c>
      <c r="J12" s="91">
        <f t="shared" ref="J12:J21" si="4">SUM(H12:I12)</f>
        <v>4306</v>
      </c>
    </row>
    <row r="13" spans="1:10" ht="18" thickBot="1">
      <c r="A13" s="88" t="s">
        <v>50</v>
      </c>
      <c r="B13" s="93">
        <v>56651</v>
      </c>
      <c r="C13" s="93">
        <v>23264</v>
      </c>
      <c r="D13" s="93">
        <f t="shared" si="0"/>
        <v>79915</v>
      </c>
      <c r="E13" s="89">
        <v>64</v>
      </c>
      <c r="F13" s="89">
        <v>182</v>
      </c>
      <c r="G13" s="89">
        <f t="shared" si="1"/>
        <v>246</v>
      </c>
      <c r="H13" s="93">
        <f t="shared" si="2"/>
        <v>56715</v>
      </c>
      <c r="I13" s="93">
        <f t="shared" si="3"/>
        <v>23446</v>
      </c>
      <c r="J13" s="93">
        <f t="shared" si="4"/>
        <v>80161</v>
      </c>
    </row>
    <row r="14" spans="1:10" ht="18" thickBot="1">
      <c r="A14" s="90" t="s">
        <v>51</v>
      </c>
      <c r="B14" s="91">
        <v>134616</v>
      </c>
      <c r="C14" s="91">
        <v>70850</v>
      </c>
      <c r="D14" s="91">
        <f t="shared" si="0"/>
        <v>205466</v>
      </c>
      <c r="E14" s="92">
        <v>636</v>
      </c>
      <c r="F14" s="91">
        <v>2080</v>
      </c>
      <c r="G14" s="91">
        <f t="shared" si="1"/>
        <v>2716</v>
      </c>
      <c r="H14" s="91">
        <f t="shared" si="2"/>
        <v>135252</v>
      </c>
      <c r="I14" s="91">
        <f t="shared" si="3"/>
        <v>72930</v>
      </c>
      <c r="J14" s="91">
        <f t="shared" si="4"/>
        <v>208182</v>
      </c>
    </row>
    <row r="15" spans="1:10" ht="18" thickBot="1">
      <c r="A15" s="88" t="s">
        <v>52</v>
      </c>
      <c r="B15" s="93">
        <v>147199</v>
      </c>
      <c r="C15" s="93">
        <v>126250</v>
      </c>
      <c r="D15" s="93">
        <f t="shared" si="0"/>
        <v>273449</v>
      </c>
      <c r="E15" s="93">
        <v>2070</v>
      </c>
      <c r="F15" s="93">
        <v>3211</v>
      </c>
      <c r="G15" s="93">
        <f t="shared" si="1"/>
        <v>5281</v>
      </c>
      <c r="H15" s="93">
        <f t="shared" si="2"/>
        <v>149269</v>
      </c>
      <c r="I15" s="93">
        <f t="shared" si="3"/>
        <v>129461</v>
      </c>
      <c r="J15" s="93">
        <f t="shared" si="4"/>
        <v>278730</v>
      </c>
    </row>
    <row r="16" spans="1:10" ht="18" thickBot="1">
      <c r="A16" s="90" t="s">
        <v>53</v>
      </c>
      <c r="B16" s="91">
        <v>129327</v>
      </c>
      <c r="C16" s="91">
        <v>119678</v>
      </c>
      <c r="D16" s="91">
        <f t="shared" si="0"/>
        <v>249005</v>
      </c>
      <c r="E16" s="91">
        <v>3642</v>
      </c>
      <c r="F16" s="91">
        <v>3370</v>
      </c>
      <c r="G16" s="91">
        <f t="shared" si="1"/>
        <v>7012</v>
      </c>
      <c r="H16" s="91">
        <f t="shared" si="2"/>
        <v>132969</v>
      </c>
      <c r="I16" s="91">
        <f t="shared" si="3"/>
        <v>123048</v>
      </c>
      <c r="J16" s="91">
        <f t="shared" si="4"/>
        <v>256017</v>
      </c>
    </row>
    <row r="17" spans="1:10" ht="18" thickBot="1">
      <c r="A17" s="88" t="s">
        <v>54</v>
      </c>
      <c r="B17" s="93">
        <v>97339</v>
      </c>
      <c r="C17" s="93">
        <v>72296</v>
      </c>
      <c r="D17" s="93">
        <f t="shared" si="0"/>
        <v>169635</v>
      </c>
      <c r="E17" s="93">
        <v>4057</v>
      </c>
      <c r="F17" s="93">
        <v>3003</v>
      </c>
      <c r="G17" s="93">
        <f t="shared" si="1"/>
        <v>7060</v>
      </c>
      <c r="H17" s="93">
        <f t="shared" si="2"/>
        <v>101396</v>
      </c>
      <c r="I17" s="93">
        <f t="shared" si="3"/>
        <v>75299</v>
      </c>
      <c r="J17" s="93">
        <f t="shared" si="4"/>
        <v>176695</v>
      </c>
    </row>
    <row r="18" spans="1:10" ht="18" thickBot="1">
      <c r="A18" s="90" t="s">
        <v>55</v>
      </c>
      <c r="B18" s="91">
        <v>70841</v>
      </c>
      <c r="C18" s="91">
        <v>31384</v>
      </c>
      <c r="D18" s="91">
        <f t="shared" si="0"/>
        <v>102225</v>
      </c>
      <c r="E18" s="91">
        <v>3263</v>
      </c>
      <c r="F18" s="91">
        <v>1982</v>
      </c>
      <c r="G18" s="91">
        <f t="shared" si="1"/>
        <v>5245</v>
      </c>
      <c r="H18" s="91">
        <f t="shared" si="2"/>
        <v>74104</v>
      </c>
      <c r="I18" s="91">
        <f t="shared" si="3"/>
        <v>33366</v>
      </c>
      <c r="J18" s="91">
        <f t="shared" si="4"/>
        <v>107470</v>
      </c>
    </row>
    <row r="19" spans="1:10" ht="18" thickBot="1">
      <c r="A19" s="88" t="s">
        <v>56</v>
      </c>
      <c r="B19" s="93">
        <v>35851</v>
      </c>
      <c r="C19" s="93">
        <v>10845</v>
      </c>
      <c r="D19" s="93">
        <f t="shared" si="0"/>
        <v>46696</v>
      </c>
      <c r="E19" s="93">
        <v>2958</v>
      </c>
      <c r="F19" s="93">
        <v>1395</v>
      </c>
      <c r="G19" s="93">
        <f t="shared" si="1"/>
        <v>4353</v>
      </c>
      <c r="H19" s="93">
        <f t="shared" si="2"/>
        <v>38809</v>
      </c>
      <c r="I19" s="93">
        <f t="shared" si="3"/>
        <v>12240</v>
      </c>
      <c r="J19" s="93">
        <f t="shared" si="4"/>
        <v>51049</v>
      </c>
    </row>
    <row r="20" spans="1:10" ht="18" thickBot="1">
      <c r="A20" s="90" t="s">
        <v>57</v>
      </c>
      <c r="B20" s="91">
        <v>1566</v>
      </c>
      <c r="C20" s="92">
        <v>409</v>
      </c>
      <c r="D20" s="91">
        <f t="shared" si="0"/>
        <v>1975</v>
      </c>
      <c r="E20" s="91">
        <v>2722</v>
      </c>
      <c r="F20" s="91">
        <v>1291</v>
      </c>
      <c r="G20" s="91">
        <f t="shared" si="1"/>
        <v>4013</v>
      </c>
      <c r="H20" s="91">
        <f t="shared" si="2"/>
        <v>4288</v>
      </c>
      <c r="I20" s="91">
        <f t="shared" si="3"/>
        <v>1700</v>
      </c>
      <c r="J20" s="91">
        <f t="shared" si="4"/>
        <v>5988</v>
      </c>
    </row>
    <row r="21" spans="1:10" ht="15" thickBot="1">
      <c r="A21" s="214" t="s">
        <v>256</v>
      </c>
      <c r="B21" s="91">
        <v>23051</v>
      </c>
      <c r="C21" s="92">
        <v>23440</v>
      </c>
      <c r="D21" s="91">
        <f t="shared" si="0"/>
        <v>46491</v>
      </c>
      <c r="E21" s="91">
        <v>7267</v>
      </c>
      <c r="F21" s="91">
        <v>6971</v>
      </c>
      <c r="G21" s="91">
        <f t="shared" si="1"/>
        <v>14238</v>
      </c>
      <c r="H21" s="91">
        <f t="shared" si="2"/>
        <v>30318</v>
      </c>
      <c r="I21" s="91">
        <f t="shared" si="3"/>
        <v>30411</v>
      </c>
      <c r="J21" s="91">
        <f t="shared" si="4"/>
        <v>60729</v>
      </c>
    </row>
    <row r="22" spans="1:10">
      <c r="A22" s="145" t="s">
        <v>28</v>
      </c>
      <c r="B22" s="288">
        <f t="shared" ref="B22:J22" si="5">SUM(B11:B21)</f>
        <v>700404</v>
      </c>
      <c r="C22" s="288">
        <f t="shared" si="5"/>
        <v>478798</v>
      </c>
      <c r="D22" s="288">
        <f t="shared" si="5"/>
        <v>1179202</v>
      </c>
      <c r="E22" s="288">
        <f t="shared" si="5"/>
        <v>26681</v>
      </c>
      <c r="F22" s="288">
        <f t="shared" si="5"/>
        <v>23487</v>
      </c>
      <c r="G22" s="288">
        <f t="shared" si="5"/>
        <v>50168</v>
      </c>
      <c r="H22" s="288">
        <f t="shared" si="5"/>
        <v>727085</v>
      </c>
      <c r="I22" s="288">
        <f t="shared" si="5"/>
        <v>502285</v>
      </c>
      <c r="J22" s="288">
        <f t="shared" si="5"/>
        <v>1229370</v>
      </c>
    </row>
    <row r="23" spans="1:10">
      <c r="A23" s="728" t="s">
        <v>96</v>
      </c>
      <c r="B23" s="710"/>
      <c r="C23" s="710"/>
      <c r="D23" s="710"/>
      <c r="E23" s="710"/>
      <c r="F23" s="710"/>
      <c r="G23" s="710"/>
      <c r="H23" s="729"/>
      <c r="I23" s="730"/>
      <c r="J23" s="730" t="s">
        <v>38</v>
      </c>
    </row>
    <row r="24" spans="1:10">
      <c r="A24" s="731" t="s">
        <v>97</v>
      </c>
      <c r="B24" s="710"/>
      <c r="C24" s="710"/>
      <c r="D24" s="710"/>
      <c r="E24" s="710"/>
      <c r="F24" s="710"/>
      <c r="G24" s="710"/>
      <c r="H24" s="729"/>
      <c r="I24" s="730"/>
      <c r="J24" s="730" t="s">
        <v>95</v>
      </c>
    </row>
    <row r="25" spans="1:10">
      <c r="B25" s="203"/>
      <c r="C25" s="203"/>
      <c r="D25" s="203"/>
      <c r="E25" s="203"/>
      <c r="F25" s="203"/>
      <c r="G25" s="203"/>
      <c r="H25" s="203"/>
      <c r="I25" s="203"/>
      <c r="J25" s="203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Y43"/>
  <sheetViews>
    <sheetView rightToLeft="1" view="pageBreakPreview" zoomScale="85" zoomScaleNormal="100" zoomScaleSheetLayoutView="85" workbookViewId="0">
      <selection activeCell="A26" sqref="A26:K27"/>
    </sheetView>
  </sheetViews>
  <sheetFormatPr defaultRowHeight="14.4"/>
  <cols>
    <col min="1" max="1" width="23.109375" customWidth="1"/>
    <col min="2" max="3" width="9.109375" bestFit="1" customWidth="1"/>
    <col min="4" max="4" width="10.33203125" bestFit="1" customWidth="1"/>
    <col min="5" max="9" width="9.109375" bestFit="1" customWidth="1"/>
    <col min="10" max="10" width="14.88671875" customWidth="1"/>
    <col min="11" max="11" width="28.6640625" customWidth="1"/>
  </cols>
  <sheetData>
    <row r="1" spans="1:25">
      <c r="A1" s="710"/>
      <c r="B1" s="710"/>
      <c r="C1" s="710"/>
      <c r="D1" s="710"/>
      <c r="E1" s="710"/>
      <c r="F1" s="710"/>
      <c r="G1" s="710"/>
      <c r="H1" s="710"/>
      <c r="I1" s="710"/>
      <c r="J1" s="694" t="s">
        <v>570</v>
      </c>
      <c r="K1" s="710"/>
    </row>
    <row r="2" spans="1:25" ht="61.5" customHeight="1">
      <c r="A2" s="724"/>
      <c r="B2" s="710"/>
      <c r="C2" s="710"/>
      <c r="D2" s="710"/>
      <c r="E2" s="710"/>
      <c r="F2" s="710"/>
      <c r="G2" s="710"/>
      <c r="H2" s="693"/>
      <c r="I2" s="710"/>
      <c r="J2" s="694" t="s">
        <v>571</v>
      </c>
      <c r="K2" s="710"/>
    </row>
    <row r="3" spans="1:25" ht="17.399999999999999">
      <c r="A3" s="732"/>
      <c r="B3" s="733"/>
      <c r="C3" s="733"/>
      <c r="D3" s="733"/>
      <c r="E3" s="733"/>
      <c r="F3" s="733"/>
      <c r="G3" s="733"/>
      <c r="H3" s="733"/>
      <c r="I3" s="733"/>
      <c r="J3" s="733"/>
      <c r="K3" s="710"/>
    </row>
    <row r="4" spans="1:25" ht="15">
      <c r="A4" s="796" t="s">
        <v>98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</row>
    <row r="5" spans="1:25" ht="21.6">
      <c r="A5" s="803" t="s">
        <v>99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</row>
    <row r="6" spans="1:25">
      <c r="A6" s="734" t="s">
        <v>100</v>
      </c>
      <c r="B6" s="733"/>
      <c r="C6" s="733"/>
      <c r="D6" s="733"/>
      <c r="E6" s="733"/>
      <c r="F6" s="733"/>
      <c r="G6" s="733"/>
      <c r="H6" s="733"/>
      <c r="I6" s="733"/>
      <c r="J6" s="733"/>
      <c r="K6" s="710"/>
    </row>
    <row r="7" spans="1:25" ht="15.75" customHeight="1">
      <c r="A7" s="837" t="s">
        <v>101</v>
      </c>
      <c r="B7" s="838" t="s">
        <v>16</v>
      </c>
      <c r="C7" s="839"/>
      <c r="D7" s="840"/>
      <c r="E7" s="838" t="s">
        <v>17</v>
      </c>
      <c r="F7" s="839"/>
      <c r="G7" s="839"/>
      <c r="H7" s="824" t="s">
        <v>18</v>
      </c>
      <c r="I7" s="839"/>
      <c r="J7" s="839"/>
      <c r="K7" s="773" t="s">
        <v>102</v>
      </c>
    </row>
    <row r="8" spans="1:25" ht="18.75" customHeight="1" thickBot="1">
      <c r="A8" s="837"/>
      <c r="B8" s="841" t="s">
        <v>19</v>
      </c>
      <c r="C8" s="842"/>
      <c r="D8" s="843"/>
      <c r="E8" s="841" t="s">
        <v>20</v>
      </c>
      <c r="F8" s="842"/>
      <c r="G8" s="842"/>
      <c r="H8" s="844" t="s">
        <v>5</v>
      </c>
      <c r="I8" s="845"/>
      <c r="J8" s="845"/>
      <c r="K8" s="773"/>
      <c r="Q8" s="836"/>
      <c r="R8" s="836"/>
      <c r="S8" s="836"/>
      <c r="T8" s="836"/>
    </row>
    <row r="9" spans="1:25" ht="18" customHeight="1">
      <c r="A9" s="837"/>
      <c r="B9" s="68" t="s">
        <v>0</v>
      </c>
      <c r="C9" s="69" t="s">
        <v>1</v>
      </c>
      <c r="D9" s="69" t="s">
        <v>47</v>
      </c>
      <c r="E9" s="68" t="s">
        <v>0</v>
      </c>
      <c r="F9" s="68" t="s">
        <v>1</v>
      </c>
      <c r="G9" s="68" t="s">
        <v>47</v>
      </c>
      <c r="H9" s="105" t="s">
        <v>0</v>
      </c>
      <c r="I9" s="68" t="s">
        <v>1</v>
      </c>
      <c r="J9" s="69" t="s">
        <v>47</v>
      </c>
      <c r="K9" s="773"/>
      <c r="Q9" s="677"/>
      <c r="R9" s="677"/>
      <c r="S9" s="677"/>
      <c r="T9" s="677"/>
    </row>
    <row r="10" spans="1:25" ht="18" customHeight="1">
      <c r="A10" s="837"/>
      <c r="B10" s="68" t="s">
        <v>25</v>
      </c>
      <c r="C10" s="68" t="s">
        <v>26</v>
      </c>
      <c r="D10" s="70" t="s">
        <v>5</v>
      </c>
      <c r="E10" s="68" t="s">
        <v>25</v>
      </c>
      <c r="F10" s="68" t="s">
        <v>26</v>
      </c>
      <c r="G10" s="70" t="s">
        <v>5</v>
      </c>
      <c r="H10" s="105" t="s">
        <v>25</v>
      </c>
      <c r="I10" s="68" t="s">
        <v>26</v>
      </c>
      <c r="J10" s="70" t="s">
        <v>5</v>
      </c>
      <c r="K10" s="773"/>
      <c r="Q10" s="678"/>
      <c r="R10" s="678"/>
      <c r="S10" s="678"/>
      <c r="T10" s="678"/>
    </row>
    <row r="11" spans="1:25" ht="21.6">
      <c r="A11" s="71" t="s">
        <v>103</v>
      </c>
      <c r="B11" s="94">
        <v>4301</v>
      </c>
      <c r="C11" s="94">
        <v>5216</v>
      </c>
      <c r="D11" s="94">
        <f>SUM(B11:C11)</f>
        <v>9517</v>
      </c>
      <c r="E11" s="95">
        <v>0</v>
      </c>
      <c r="F11" s="95">
        <v>0</v>
      </c>
      <c r="G11" s="95">
        <f>SUM(E11:F11)</f>
        <v>0</v>
      </c>
      <c r="H11" s="47">
        <f>B11+E11</f>
        <v>4301</v>
      </c>
      <c r="I11" s="47">
        <f>C11+F11</f>
        <v>5216</v>
      </c>
      <c r="J11" s="94">
        <f>SUM(H11:I11)</f>
        <v>9517</v>
      </c>
      <c r="K11" s="154" t="s">
        <v>257</v>
      </c>
      <c r="L11" s="203"/>
      <c r="M11" s="203"/>
      <c r="N11" s="203"/>
      <c r="O11" s="203"/>
      <c r="P11" s="203"/>
      <c r="Q11" s="678"/>
      <c r="R11" s="678"/>
      <c r="S11" s="678"/>
      <c r="T11" s="678"/>
      <c r="U11" s="203"/>
      <c r="V11" s="203"/>
      <c r="W11" s="203"/>
      <c r="X11" s="203"/>
      <c r="Y11" s="203"/>
    </row>
    <row r="12" spans="1:25" ht="21.6">
      <c r="A12" s="73" t="s">
        <v>104</v>
      </c>
      <c r="B12" s="96">
        <v>9402</v>
      </c>
      <c r="C12" s="96">
        <v>3466</v>
      </c>
      <c r="D12" s="96">
        <f t="shared" ref="D12:D24" si="0">SUM(B12:C12)</f>
        <v>12868</v>
      </c>
      <c r="E12" s="97">
        <v>39</v>
      </c>
      <c r="F12" s="97">
        <v>3</v>
      </c>
      <c r="G12" s="97">
        <f t="shared" ref="G12:G24" si="1">SUM(E12:F12)</f>
        <v>42</v>
      </c>
      <c r="H12" s="45">
        <f t="shared" ref="H12:H24" si="2">B12+E12</f>
        <v>9441</v>
      </c>
      <c r="I12" s="96">
        <f t="shared" ref="I12:I24" si="3">C12+F12</f>
        <v>3469</v>
      </c>
      <c r="J12" s="96">
        <f t="shared" ref="J12:J24" si="4">SUM(H12:I12)</f>
        <v>12910</v>
      </c>
      <c r="K12" s="155" t="s">
        <v>263</v>
      </c>
      <c r="L12" s="203"/>
      <c r="M12" s="203"/>
      <c r="N12" s="203"/>
      <c r="O12" s="203"/>
      <c r="P12" s="203"/>
      <c r="Q12" s="678"/>
      <c r="R12" s="678"/>
      <c r="S12" s="678"/>
      <c r="T12" s="678"/>
      <c r="U12" s="203"/>
    </row>
    <row r="13" spans="1:25" ht="21.6">
      <c r="A13" s="71" t="s">
        <v>105</v>
      </c>
      <c r="B13" s="94">
        <v>38682</v>
      </c>
      <c r="C13" s="94">
        <v>5580</v>
      </c>
      <c r="D13" s="94">
        <f t="shared" si="0"/>
        <v>44262</v>
      </c>
      <c r="E13" s="95">
        <v>9</v>
      </c>
      <c r="F13" s="95">
        <v>0</v>
      </c>
      <c r="G13" s="95">
        <f t="shared" si="1"/>
        <v>9</v>
      </c>
      <c r="H13" s="47">
        <f t="shared" si="2"/>
        <v>38691</v>
      </c>
      <c r="I13" s="94">
        <f t="shared" si="3"/>
        <v>5580</v>
      </c>
      <c r="J13" s="94">
        <f t="shared" si="4"/>
        <v>44271</v>
      </c>
      <c r="K13" s="154" t="s">
        <v>258</v>
      </c>
      <c r="L13" s="203"/>
      <c r="M13" s="203"/>
      <c r="N13" s="203"/>
      <c r="O13" s="203"/>
      <c r="P13" s="203"/>
      <c r="Q13" s="678"/>
      <c r="R13" s="678"/>
      <c r="S13" s="678"/>
      <c r="T13" s="678"/>
      <c r="U13" s="203"/>
    </row>
    <row r="14" spans="1:25" ht="21.6">
      <c r="A14" s="73" t="s">
        <v>106</v>
      </c>
      <c r="B14" s="96">
        <v>1794</v>
      </c>
      <c r="C14" s="97">
        <v>46</v>
      </c>
      <c r="D14" s="96">
        <f t="shared" si="0"/>
        <v>1840</v>
      </c>
      <c r="E14" s="97">
        <v>1</v>
      </c>
      <c r="F14" s="97">
        <v>0</v>
      </c>
      <c r="G14" s="97">
        <f t="shared" si="1"/>
        <v>1</v>
      </c>
      <c r="H14" s="45">
        <f t="shared" si="2"/>
        <v>1795</v>
      </c>
      <c r="I14" s="97">
        <f t="shared" si="3"/>
        <v>46</v>
      </c>
      <c r="J14" s="96">
        <f t="shared" si="4"/>
        <v>1841</v>
      </c>
      <c r="K14" s="155" t="s">
        <v>303</v>
      </c>
      <c r="L14" s="203"/>
      <c r="M14" s="203"/>
      <c r="N14" s="203"/>
      <c r="O14" s="203"/>
      <c r="P14" s="203"/>
      <c r="Q14" s="678"/>
      <c r="R14" s="678"/>
      <c r="S14" s="678"/>
      <c r="T14" s="678"/>
      <c r="U14" s="203"/>
    </row>
    <row r="15" spans="1:25" ht="21.6">
      <c r="A15" s="71" t="s">
        <v>107</v>
      </c>
      <c r="B15" s="94">
        <v>42150</v>
      </c>
      <c r="C15" s="94">
        <v>4171</v>
      </c>
      <c r="D15" s="94">
        <f t="shared" si="0"/>
        <v>46321</v>
      </c>
      <c r="E15" s="95">
        <v>9</v>
      </c>
      <c r="F15" s="95">
        <v>0</v>
      </c>
      <c r="G15" s="95">
        <f t="shared" si="1"/>
        <v>9</v>
      </c>
      <c r="H15" s="47">
        <f t="shared" si="2"/>
        <v>42159</v>
      </c>
      <c r="I15" s="94">
        <f t="shared" si="3"/>
        <v>4171</v>
      </c>
      <c r="J15" s="94">
        <f t="shared" si="4"/>
        <v>46330</v>
      </c>
      <c r="K15" s="154" t="s">
        <v>259</v>
      </c>
      <c r="L15" s="203"/>
      <c r="M15" s="203"/>
      <c r="N15" s="203"/>
      <c r="O15" s="203"/>
      <c r="P15" s="203"/>
      <c r="Q15" s="678"/>
      <c r="R15" s="678"/>
      <c r="S15" s="678"/>
      <c r="T15" s="678"/>
      <c r="U15" s="203"/>
    </row>
    <row r="16" spans="1:25" ht="21.6">
      <c r="A16" s="73" t="s">
        <v>108</v>
      </c>
      <c r="B16" s="96">
        <v>44364</v>
      </c>
      <c r="C16" s="96">
        <v>36748</v>
      </c>
      <c r="D16" s="96">
        <f t="shared" si="0"/>
        <v>81112</v>
      </c>
      <c r="E16" s="97">
        <v>448</v>
      </c>
      <c r="F16" s="96">
        <v>2448</v>
      </c>
      <c r="G16" s="96">
        <f t="shared" si="1"/>
        <v>2896</v>
      </c>
      <c r="H16" s="45">
        <f t="shared" si="2"/>
        <v>44812</v>
      </c>
      <c r="I16" s="96">
        <f t="shared" si="3"/>
        <v>39196</v>
      </c>
      <c r="J16" s="96">
        <f t="shared" si="4"/>
        <v>84008</v>
      </c>
      <c r="K16" s="155" t="s">
        <v>304</v>
      </c>
      <c r="L16" s="203"/>
      <c r="M16" s="203"/>
      <c r="N16" s="203"/>
      <c r="O16" s="203"/>
      <c r="P16" s="203"/>
      <c r="Q16" s="678"/>
      <c r="R16" s="678"/>
      <c r="S16" s="678"/>
      <c r="T16" s="678"/>
      <c r="U16" s="203"/>
    </row>
    <row r="17" spans="1:21" ht="21.6">
      <c r="A17" s="71" t="s">
        <v>109</v>
      </c>
      <c r="B17" s="94">
        <v>107814</v>
      </c>
      <c r="C17" s="94">
        <v>19069</v>
      </c>
      <c r="D17" s="94">
        <f t="shared" si="0"/>
        <v>126883</v>
      </c>
      <c r="E17" s="95">
        <v>20</v>
      </c>
      <c r="F17" s="95">
        <v>1</v>
      </c>
      <c r="G17" s="95">
        <f t="shared" si="1"/>
        <v>21</v>
      </c>
      <c r="H17" s="47">
        <f t="shared" si="2"/>
        <v>107834</v>
      </c>
      <c r="I17" s="94">
        <f t="shared" si="3"/>
        <v>19070</v>
      </c>
      <c r="J17" s="94">
        <f t="shared" si="4"/>
        <v>126904</v>
      </c>
      <c r="K17" s="154" t="s">
        <v>264</v>
      </c>
      <c r="L17" s="203"/>
      <c r="M17" s="203"/>
      <c r="N17" s="203"/>
      <c r="O17" s="203"/>
      <c r="P17" s="203"/>
      <c r="Q17" s="678"/>
      <c r="R17" s="678"/>
      <c r="S17" s="678"/>
      <c r="T17" s="678"/>
      <c r="U17" s="203"/>
    </row>
    <row r="18" spans="1:21" ht="21.6">
      <c r="A18" s="73" t="s">
        <v>110</v>
      </c>
      <c r="B18" s="96">
        <v>77104</v>
      </c>
      <c r="C18" s="96">
        <v>83678</v>
      </c>
      <c r="D18" s="96">
        <f t="shared" si="0"/>
        <v>160782</v>
      </c>
      <c r="E18" s="97">
        <v>351</v>
      </c>
      <c r="F18" s="96">
        <v>4043</v>
      </c>
      <c r="G18" s="96">
        <f t="shared" si="1"/>
        <v>4394</v>
      </c>
      <c r="H18" s="45">
        <f t="shared" si="2"/>
        <v>77455</v>
      </c>
      <c r="I18" s="96">
        <f t="shared" si="3"/>
        <v>87721</v>
      </c>
      <c r="J18" s="96">
        <f t="shared" si="4"/>
        <v>165176</v>
      </c>
      <c r="K18" s="155" t="s">
        <v>305</v>
      </c>
      <c r="L18" s="203"/>
      <c r="M18" s="203"/>
      <c r="N18" s="203"/>
      <c r="O18" s="203"/>
      <c r="P18" s="203"/>
      <c r="Q18" s="678"/>
      <c r="R18" s="678"/>
      <c r="S18" s="678"/>
      <c r="T18" s="678"/>
      <c r="U18" s="203"/>
    </row>
    <row r="19" spans="1:21" ht="21.6">
      <c r="A19" s="71" t="s">
        <v>111</v>
      </c>
      <c r="B19" s="94">
        <v>304080</v>
      </c>
      <c r="C19" s="94">
        <v>290917</v>
      </c>
      <c r="D19" s="94">
        <f t="shared" si="0"/>
        <v>594997</v>
      </c>
      <c r="E19" s="94">
        <v>8686</v>
      </c>
      <c r="F19" s="94">
        <v>10738</v>
      </c>
      <c r="G19" s="94">
        <f t="shared" si="1"/>
        <v>19424</v>
      </c>
      <c r="H19" s="47">
        <f t="shared" si="2"/>
        <v>312766</v>
      </c>
      <c r="I19" s="94">
        <f t="shared" si="3"/>
        <v>301655</v>
      </c>
      <c r="J19" s="94">
        <f t="shared" si="4"/>
        <v>614421</v>
      </c>
      <c r="K19" s="154" t="s">
        <v>260</v>
      </c>
      <c r="L19" s="203"/>
      <c r="M19" s="203"/>
      <c r="N19" s="203"/>
      <c r="O19" s="203"/>
      <c r="P19" s="203"/>
      <c r="Q19" s="678"/>
      <c r="R19" s="678"/>
      <c r="S19" s="678"/>
      <c r="T19" s="678"/>
      <c r="U19" s="203"/>
    </row>
    <row r="20" spans="1:21" ht="21.6">
      <c r="A20" s="73" t="s">
        <v>112</v>
      </c>
      <c r="B20" s="96">
        <v>29142</v>
      </c>
      <c r="C20" s="96">
        <v>7167</v>
      </c>
      <c r="D20" s="96">
        <f t="shared" si="0"/>
        <v>36309</v>
      </c>
      <c r="E20" s="96">
        <v>1062</v>
      </c>
      <c r="F20" s="97">
        <v>289</v>
      </c>
      <c r="G20" s="96">
        <f t="shared" si="1"/>
        <v>1351</v>
      </c>
      <c r="H20" s="45">
        <f t="shared" si="2"/>
        <v>30204</v>
      </c>
      <c r="I20" s="96">
        <f t="shared" si="3"/>
        <v>7456</v>
      </c>
      <c r="J20" s="96">
        <f t="shared" si="4"/>
        <v>37660</v>
      </c>
      <c r="K20" s="155" t="s">
        <v>306</v>
      </c>
      <c r="L20" s="203"/>
      <c r="M20" s="203"/>
      <c r="N20" s="203"/>
      <c r="O20" s="203"/>
      <c r="P20" s="203"/>
      <c r="Q20" s="678"/>
      <c r="R20" s="678"/>
      <c r="S20" s="678"/>
      <c r="T20" s="678"/>
      <c r="U20" s="203"/>
    </row>
    <row r="21" spans="1:21" ht="21.6">
      <c r="A21" s="71" t="s">
        <v>113</v>
      </c>
      <c r="B21" s="94">
        <v>26790</v>
      </c>
      <c r="C21" s="94">
        <v>15293</v>
      </c>
      <c r="D21" s="94">
        <f t="shared" si="0"/>
        <v>42083</v>
      </c>
      <c r="E21" s="94">
        <v>5908</v>
      </c>
      <c r="F21" s="94">
        <v>2196</v>
      </c>
      <c r="G21" s="94">
        <f t="shared" si="1"/>
        <v>8104</v>
      </c>
      <c r="H21" s="47">
        <f t="shared" si="2"/>
        <v>32698</v>
      </c>
      <c r="I21" s="94">
        <f t="shared" si="3"/>
        <v>17489</v>
      </c>
      <c r="J21" s="94">
        <f t="shared" si="4"/>
        <v>50187</v>
      </c>
      <c r="K21" s="154" t="s">
        <v>261</v>
      </c>
      <c r="L21" s="203"/>
      <c r="M21" s="203"/>
      <c r="N21" s="203"/>
      <c r="O21" s="203"/>
      <c r="P21" s="203"/>
      <c r="Q21" s="678"/>
      <c r="R21" s="678"/>
      <c r="S21" s="678"/>
      <c r="T21" s="678"/>
      <c r="U21" s="203"/>
    </row>
    <row r="22" spans="1:21" ht="21.6">
      <c r="A22" s="73" t="s">
        <v>114</v>
      </c>
      <c r="B22" s="97">
        <v>141</v>
      </c>
      <c r="C22" s="97">
        <v>12</v>
      </c>
      <c r="D22" s="97">
        <f t="shared" si="0"/>
        <v>153</v>
      </c>
      <c r="E22" s="97">
        <v>56</v>
      </c>
      <c r="F22" s="97">
        <v>20</v>
      </c>
      <c r="G22" s="97">
        <f t="shared" si="1"/>
        <v>76</v>
      </c>
      <c r="H22" s="106">
        <f t="shared" si="2"/>
        <v>197</v>
      </c>
      <c r="I22" s="97">
        <f t="shared" si="3"/>
        <v>32</v>
      </c>
      <c r="J22" s="97">
        <f t="shared" si="4"/>
        <v>229</v>
      </c>
      <c r="K22" s="155" t="s">
        <v>265</v>
      </c>
      <c r="M22" s="203"/>
      <c r="N22" s="203"/>
      <c r="O22" s="203"/>
      <c r="P22" s="203"/>
      <c r="Q22" s="678"/>
      <c r="R22" s="678"/>
      <c r="S22" s="678"/>
      <c r="T22" s="678"/>
      <c r="U22" s="203"/>
    </row>
    <row r="23" spans="1:21" ht="21.6">
      <c r="A23" s="71" t="s">
        <v>115</v>
      </c>
      <c r="B23" s="94">
        <v>10807</v>
      </c>
      <c r="C23" s="94">
        <v>5315</v>
      </c>
      <c r="D23" s="94">
        <f t="shared" si="0"/>
        <v>16122</v>
      </c>
      <c r="E23" s="94">
        <v>9417</v>
      </c>
      <c r="F23" s="94">
        <v>3407</v>
      </c>
      <c r="G23" s="94">
        <f t="shared" si="1"/>
        <v>12824</v>
      </c>
      <c r="H23" s="47">
        <f t="shared" si="2"/>
        <v>20224</v>
      </c>
      <c r="I23" s="94">
        <f t="shared" si="3"/>
        <v>8722</v>
      </c>
      <c r="J23" s="94">
        <f t="shared" si="4"/>
        <v>28946</v>
      </c>
      <c r="K23" s="154" t="s">
        <v>262</v>
      </c>
      <c r="L23" s="203"/>
      <c r="M23" s="203"/>
      <c r="N23" s="203"/>
      <c r="O23" s="203"/>
      <c r="P23" s="203"/>
      <c r="Q23" s="678"/>
      <c r="R23" s="678"/>
      <c r="S23" s="678"/>
      <c r="T23" s="678"/>
      <c r="U23" s="203"/>
    </row>
    <row r="24" spans="1:21">
      <c r="A24" s="73" t="s">
        <v>116</v>
      </c>
      <c r="B24" s="96">
        <v>3833</v>
      </c>
      <c r="C24" s="96">
        <v>2120</v>
      </c>
      <c r="D24" s="96">
        <f t="shared" si="0"/>
        <v>5953</v>
      </c>
      <c r="E24" s="97">
        <v>675</v>
      </c>
      <c r="F24" s="97">
        <v>342</v>
      </c>
      <c r="G24" s="96">
        <f t="shared" si="1"/>
        <v>1017</v>
      </c>
      <c r="H24" s="45">
        <f t="shared" si="2"/>
        <v>4508</v>
      </c>
      <c r="I24" s="96">
        <f t="shared" si="3"/>
        <v>2462</v>
      </c>
      <c r="J24" s="96">
        <f t="shared" si="4"/>
        <v>6970</v>
      </c>
      <c r="K24" s="155" t="s">
        <v>307</v>
      </c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>
      <c r="A25" s="76" t="s">
        <v>28</v>
      </c>
      <c r="B25" s="284">
        <f>SUM(B11:B24)</f>
        <v>700404</v>
      </c>
      <c r="C25" s="284">
        <f>SUM(C11:C24)</f>
        <v>478798</v>
      </c>
      <c r="D25" s="284">
        <f>SUM(D11:D24)</f>
        <v>1179202</v>
      </c>
      <c r="E25" s="284">
        <f>SUM(E11:E24)</f>
        <v>26681</v>
      </c>
      <c r="F25" s="284">
        <f t="shared" ref="F25" si="5">SUM(F11:F24)</f>
        <v>23487</v>
      </c>
      <c r="G25" s="284">
        <f>SUM(G11:G24)</f>
        <v>50168</v>
      </c>
      <c r="H25" s="285">
        <f>SUM(H11:H24)</f>
        <v>727085</v>
      </c>
      <c r="I25" s="284">
        <f>SUM(I11:I24)</f>
        <v>502285</v>
      </c>
      <c r="J25" s="284">
        <f>SUM(J11:J24)</f>
        <v>1229370</v>
      </c>
      <c r="K25" s="215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ht="16.2">
      <c r="A26" s="726" t="s">
        <v>117</v>
      </c>
      <c r="B26" s="710"/>
      <c r="C26" s="733"/>
      <c r="D26" s="733"/>
      <c r="E26" s="733"/>
      <c r="F26" s="733"/>
      <c r="G26" s="733"/>
      <c r="H26" s="733"/>
      <c r="I26" s="733"/>
      <c r="J26" s="733"/>
      <c r="K26" s="733" t="s">
        <v>118</v>
      </c>
    </row>
    <row r="27" spans="1:21" ht="16.8">
      <c r="A27" s="735" t="s">
        <v>120</v>
      </c>
      <c r="B27" s="710"/>
      <c r="C27" s="733"/>
      <c r="D27" s="733"/>
      <c r="E27" s="733"/>
      <c r="F27" s="733"/>
      <c r="G27" s="733"/>
      <c r="H27" s="733"/>
      <c r="I27" s="733"/>
      <c r="J27" s="733"/>
      <c r="K27" s="733" t="s">
        <v>119</v>
      </c>
    </row>
    <row r="28" spans="1:21">
      <c r="B28" s="203"/>
      <c r="C28" s="203"/>
      <c r="D28" s="203"/>
      <c r="E28" s="203"/>
      <c r="F28" s="203"/>
      <c r="G28" s="203"/>
      <c r="H28" s="203"/>
      <c r="I28" s="203"/>
      <c r="J28" s="203"/>
    </row>
    <row r="29" spans="1:21">
      <c r="B29" s="203"/>
      <c r="C29" s="203"/>
      <c r="D29" s="203"/>
      <c r="E29" s="203"/>
      <c r="F29" s="203"/>
      <c r="G29" s="203"/>
      <c r="H29" s="203"/>
      <c r="I29" s="203"/>
      <c r="J29" s="203"/>
    </row>
    <row r="30" spans="1:21">
      <c r="B30" s="203"/>
      <c r="C30" s="203"/>
      <c r="D30" s="203"/>
      <c r="E30" s="203"/>
      <c r="F30" s="203"/>
      <c r="G30" s="203"/>
      <c r="H30" s="203"/>
      <c r="I30" s="203"/>
      <c r="J30" s="203"/>
    </row>
    <row r="31" spans="1:21">
      <c r="B31" s="203"/>
      <c r="C31" s="203"/>
      <c r="D31" s="203"/>
      <c r="E31" s="203"/>
      <c r="F31" s="203"/>
      <c r="G31" s="203"/>
      <c r="H31" s="203"/>
      <c r="I31" s="203"/>
      <c r="J31" s="203"/>
    </row>
    <row r="32" spans="1:21">
      <c r="B32" s="203"/>
      <c r="C32" s="203"/>
      <c r="D32" s="203"/>
      <c r="E32" s="203"/>
      <c r="F32" s="203"/>
      <c r="G32" s="203"/>
      <c r="H32" s="203"/>
      <c r="I32" s="203"/>
      <c r="J32" s="203"/>
    </row>
    <row r="33" spans="2:10">
      <c r="B33" s="203"/>
      <c r="C33" s="203"/>
      <c r="D33" s="203"/>
      <c r="E33" s="203"/>
      <c r="F33" s="203"/>
      <c r="G33" s="203"/>
      <c r="H33" s="203"/>
      <c r="I33" s="203"/>
      <c r="J33" s="203"/>
    </row>
    <row r="34" spans="2:10">
      <c r="B34" s="203"/>
      <c r="C34" s="203"/>
      <c r="D34" s="203"/>
      <c r="E34" s="203"/>
      <c r="F34" s="203"/>
      <c r="G34" s="203"/>
      <c r="H34" s="203"/>
      <c r="I34" s="203"/>
      <c r="J34" s="203"/>
    </row>
    <row r="35" spans="2:10">
      <c r="B35" s="203"/>
      <c r="C35" s="203"/>
      <c r="D35" s="203"/>
      <c r="E35" s="203"/>
      <c r="F35" s="203"/>
      <c r="G35" s="203"/>
      <c r="H35" s="203"/>
      <c r="I35" s="203"/>
      <c r="J35" s="203"/>
    </row>
    <row r="36" spans="2:10">
      <c r="B36" s="203"/>
      <c r="C36" s="203"/>
      <c r="D36" s="203"/>
      <c r="E36" s="203"/>
      <c r="F36" s="203"/>
      <c r="G36" s="203"/>
      <c r="H36" s="203"/>
      <c r="I36" s="203"/>
      <c r="J36" s="203"/>
    </row>
    <row r="37" spans="2:10">
      <c r="B37" s="203"/>
      <c r="C37" s="203"/>
      <c r="D37" s="203"/>
      <c r="E37" s="203"/>
      <c r="F37" s="203"/>
      <c r="G37" s="203"/>
      <c r="H37" s="203"/>
      <c r="I37" s="203"/>
      <c r="J37" s="203"/>
    </row>
    <row r="38" spans="2:10">
      <c r="B38" s="203"/>
      <c r="C38" s="203"/>
      <c r="D38" s="203"/>
      <c r="E38" s="203"/>
      <c r="F38" s="203"/>
      <c r="G38" s="203"/>
      <c r="H38" s="203"/>
      <c r="I38" s="203"/>
      <c r="J38" s="203"/>
    </row>
    <row r="39" spans="2:10">
      <c r="B39" s="203"/>
      <c r="C39" s="203"/>
      <c r="D39" s="203"/>
      <c r="E39" s="203"/>
      <c r="F39" s="203"/>
      <c r="G39" s="203"/>
      <c r="H39" s="203"/>
      <c r="I39" s="203"/>
      <c r="J39" s="203"/>
    </row>
    <row r="40" spans="2:10">
      <c r="B40" s="203"/>
      <c r="C40" s="203"/>
      <c r="D40" s="203"/>
      <c r="E40" s="203"/>
      <c r="F40" s="203"/>
      <c r="G40" s="203"/>
      <c r="H40" s="203"/>
      <c r="I40" s="203"/>
      <c r="J40" s="203"/>
    </row>
    <row r="41" spans="2:10">
      <c r="B41" s="203"/>
      <c r="C41" s="203"/>
      <c r="D41" s="203"/>
      <c r="E41" s="203"/>
      <c r="F41" s="203"/>
      <c r="G41" s="203"/>
      <c r="H41" s="203"/>
      <c r="I41" s="203"/>
      <c r="J41" s="203"/>
    </row>
    <row r="42" spans="2:10">
      <c r="B42" s="203"/>
      <c r="C42" s="203"/>
      <c r="D42" s="203"/>
      <c r="E42" s="203"/>
      <c r="F42" s="203"/>
      <c r="G42" s="203"/>
      <c r="H42" s="203"/>
      <c r="I42" s="203"/>
      <c r="J42" s="203"/>
    </row>
    <row r="43" spans="2:10">
      <c r="B43" s="203"/>
      <c r="C43" s="203"/>
      <c r="D43" s="203"/>
      <c r="E43" s="203"/>
      <c r="F43" s="203"/>
      <c r="G43" s="203"/>
      <c r="H43" s="203"/>
      <c r="I43" s="203"/>
      <c r="J43" s="203"/>
    </row>
  </sheetData>
  <mergeCells count="12">
    <mergeCell ref="Q8:R8"/>
    <mergeCell ref="S8:T8"/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colBreaks count="1" manualBreakCount="1">
    <brk id="12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16"/>
  <sheetViews>
    <sheetView rightToLeft="1" view="pageBreakPreview" zoomScale="90" zoomScaleNormal="100" zoomScaleSheetLayoutView="90" workbookViewId="0">
      <selection activeCell="C23" sqref="C23"/>
    </sheetView>
  </sheetViews>
  <sheetFormatPr defaultRowHeight="14.4"/>
  <cols>
    <col min="1" max="1" width="20.21875" customWidth="1"/>
    <col min="2" max="10" width="11.77734375" customWidth="1"/>
  </cols>
  <sheetData>
    <row r="1" spans="1:10">
      <c r="A1" s="692"/>
      <c r="B1" s="692"/>
      <c r="C1" s="692"/>
      <c r="D1" s="692"/>
      <c r="E1" s="692"/>
      <c r="F1" s="710"/>
      <c r="G1" s="710"/>
      <c r="H1" s="710"/>
      <c r="I1" s="694" t="s">
        <v>570</v>
      </c>
      <c r="J1" s="710"/>
    </row>
    <row r="2" spans="1:10">
      <c r="A2" s="693"/>
      <c r="B2" s="693"/>
      <c r="C2" s="693"/>
      <c r="D2" s="693"/>
      <c r="E2" s="693"/>
      <c r="F2" s="693"/>
      <c r="G2" s="693"/>
      <c r="H2" s="693"/>
      <c r="I2" s="694" t="s">
        <v>577</v>
      </c>
      <c r="J2" s="693"/>
    </row>
    <row r="3" spans="1:10">
      <c r="A3" s="693"/>
      <c r="B3" s="693"/>
      <c r="C3" s="693"/>
      <c r="D3" s="693"/>
      <c r="E3" s="693"/>
      <c r="F3" s="693"/>
      <c r="G3" s="693"/>
      <c r="H3" s="693"/>
      <c r="I3" s="694"/>
      <c r="J3" s="693"/>
    </row>
    <row r="4" spans="1:10">
      <c r="A4" s="693"/>
      <c r="B4" s="693"/>
      <c r="C4" s="693"/>
      <c r="D4" s="693"/>
      <c r="E4" s="693"/>
      <c r="F4" s="693"/>
      <c r="G4" s="693"/>
      <c r="H4" s="693"/>
      <c r="I4" s="694"/>
      <c r="J4" s="693"/>
    </row>
    <row r="5" spans="1:10">
      <c r="A5" s="693"/>
      <c r="B5" s="693"/>
      <c r="C5" s="693"/>
      <c r="D5" s="693"/>
      <c r="E5" s="693"/>
      <c r="F5" s="693"/>
      <c r="G5" s="693"/>
      <c r="H5" s="693"/>
      <c r="I5" s="694"/>
      <c r="J5" s="693"/>
    </row>
    <row r="6" spans="1:10">
      <c r="A6" s="770" t="s">
        <v>556</v>
      </c>
      <c r="B6" s="770"/>
      <c r="C6" s="770"/>
      <c r="D6" s="770"/>
      <c r="E6" s="770"/>
      <c r="F6" s="770"/>
      <c r="G6" s="770"/>
      <c r="H6" s="770"/>
      <c r="I6" s="770"/>
      <c r="J6" s="770"/>
    </row>
    <row r="7" spans="1:10" ht="18.600000000000001">
      <c r="A7" s="792" t="s">
        <v>555</v>
      </c>
      <c r="B7" s="792"/>
      <c r="C7" s="792"/>
      <c r="D7" s="792"/>
      <c r="E7" s="792"/>
      <c r="F7" s="792"/>
      <c r="G7" s="792"/>
      <c r="H7" s="792"/>
      <c r="I7" s="792"/>
      <c r="J7" s="792"/>
    </row>
    <row r="8" spans="1:10">
      <c r="A8" s="736" t="s">
        <v>123</v>
      </c>
      <c r="B8" s="713"/>
      <c r="C8" s="713"/>
      <c r="D8" s="713"/>
      <c r="E8" s="713"/>
      <c r="F8" s="713"/>
      <c r="G8" s="713"/>
      <c r="H8" s="713"/>
      <c r="I8" s="713"/>
      <c r="J8" s="713"/>
    </row>
    <row r="9" spans="1:10" ht="15">
      <c r="A9" s="775" t="s">
        <v>554</v>
      </c>
      <c r="B9" s="775" t="s">
        <v>16</v>
      </c>
      <c r="C9" s="776"/>
      <c r="D9" s="788"/>
      <c r="E9" s="775" t="s">
        <v>17</v>
      </c>
      <c r="F9" s="776"/>
      <c r="G9" s="776"/>
      <c r="H9" s="781" t="s">
        <v>18</v>
      </c>
      <c r="I9" s="781"/>
      <c r="J9" s="793"/>
    </row>
    <row r="10" spans="1:10" ht="15.6" thickBot="1">
      <c r="A10" s="775"/>
      <c r="B10" s="779" t="s">
        <v>19</v>
      </c>
      <c r="C10" s="780"/>
      <c r="D10" s="786"/>
      <c r="E10" s="777" t="s">
        <v>20</v>
      </c>
      <c r="F10" s="778"/>
      <c r="G10" s="778"/>
      <c r="H10" s="787" t="s">
        <v>5</v>
      </c>
      <c r="I10" s="787"/>
      <c r="J10" s="791"/>
    </row>
    <row r="11" spans="1:10" ht="15">
      <c r="A11" s="775" t="s">
        <v>553</v>
      </c>
      <c r="B11" s="633" t="s">
        <v>22</v>
      </c>
      <c r="C11" s="9" t="s">
        <v>23</v>
      </c>
      <c r="D11" s="9" t="s">
        <v>24</v>
      </c>
      <c r="E11" s="633" t="s">
        <v>22</v>
      </c>
      <c r="F11" s="633" t="s">
        <v>23</v>
      </c>
      <c r="G11" s="633" t="s">
        <v>24</v>
      </c>
      <c r="H11" s="636" t="s">
        <v>22</v>
      </c>
      <c r="I11" s="636" t="s">
        <v>23</v>
      </c>
      <c r="J11" s="26" t="s">
        <v>24</v>
      </c>
    </row>
    <row r="12" spans="1:10" ht="15">
      <c r="A12" s="775"/>
      <c r="B12" s="10" t="s">
        <v>25</v>
      </c>
      <c r="C12" s="10" t="s">
        <v>26</v>
      </c>
      <c r="D12" s="10" t="s">
        <v>5</v>
      </c>
      <c r="E12" s="10" t="s">
        <v>25</v>
      </c>
      <c r="F12" s="10" t="s">
        <v>26</v>
      </c>
      <c r="G12" s="10" t="s">
        <v>5</v>
      </c>
      <c r="H12" s="634" t="s">
        <v>25</v>
      </c>
      <c r="I12" s="634" t="s">
        <v>26</v>
      </c>
      <c r="J12" s="635" t="s">
        <v>5</v>
      </c>
    </row>
    <row r="13" spans="1:10" ht="31.2" customHeight="1">
      <c r="A13" s="11" t="s">
        <v>320</v>
      </c>
      <c r="B13" s="6">
        <v>166866</v>
      </c>
      <c r="C13" s="7">
        <v>45715</v>
      </c>
      <c r="D13" s="6">
        <f>SUM(B13:C13)</f>
        <v>212581</v>
      </c>
      <c r="E13" s="7">
        <v>19534</v>
      </c>
      <c r="F13" s="6">
        <v>6472</v>
      </c>
      <c r="G13" s="6">
        <f>SUM(E13:F13)</f>
        <v>26006</v>
      </c>
      <c r="H13" s="17">
        <f>B13+E13</f>
        <v>186400</v>
      </c>
      <c r="I13" s="17">
        <f>C13+F13</f>
        <v>52187</v>
      </c>
      <c r="J13" s="17">
        <f>D13+G13</f>
        <v>238587</v>
      </c>
    </row>
    <row r="14" spans="1:10" ht="31.2" customHeight="1" thickBot="1">
      <c r="A14" s="134" t="s">
        <v>540</v>
      </c>
      <c r="B14" s="128">
        <v>1185919</v>
      </c>
      <c r="C14" s="128">
        <v>547641</v>
      </c>
      <c r="D14" s="128">
        <f>SUM(B14:C14)</f>
        <v>1733560</v>
      </c>
      <c r="E14" s="128">
        <v>7185058</v>
      </c>
      <c r="F14" s="128">
        <v>210388</v>
      </c>
      <c r="G14" s="129">
        <f>SUM(E14:F14)</f>
        <v>7395446</v>
      </c>
      <c r="H14" s="129">
        <f>B14+E14</f>
        <v>8370977</v>
      </c>
      <c r="I14" s="129">
        <f>C14+F14</f>
        <v>758029</v>
      </c>
      <c r="J14" s="128">
        <f>H14+I14</f>
        <v>9129006</v>
      </c>
    </row>
    <row r="15" spans="1:10" ht="32.4" customHeight="1">
      <c r="A15" s="11" t="s">
        <v>24</v>
      </c>
      <c r="B15" s="6">
        <f>SUM(B13:B14)</f>
        <v>1352785</v>
      </c>
      <c r="C15" s="6">
        <f t="shared" ref="C15:J15" si="0">SUM(C13:C14)</f>
        <v>593356</v>
      </c>
      <c r="D15" s="6">
        <f t="shared" si="0"/>
        <v>1946141</v>
      </c>
      <c r="E15" s="7">
        <f t="shared" si="0"/>
        <v>7204592</v>
      </c>
      <c r="F15" s="7">
        <f t="shared" si="0"/>
        <v>216860</v>
      </c>
      <c r="G15" s="6">
        <f t="shared" si="0"/>
        <v>7421452</v>
      </c>
      <c r="H15" s="17">
        <f t="shared" si="0"/>
        <v>8557377</v>
      </c>
      <c r="I15" s="17">
        <f t="shared" si="0"/>
        <v>810216</v>
      </c>
      <c r="J15" s="17">
        <f t="shared" si="0"/>
        <v>9367593</v>
      </c>
    </row>
    <row r="16" spans="1:10">
      <c r="A16" s="714" t="s">
        <v>40</v>
      </c>
      <c r="B16" s="707"/>
      <c r="C16" s="707"/>
      <c r="D16" s="715"/>
      <c r="E16" s="707"/>
      <c r="F16" s="707"/>
      <c r="G16" s="715"/>
      <c r="H16" s="707"/>
      <c r="I16" s="707"/>
      <c r="J16" s="717" t="s">
        <v>39</v>
      </c>
    </row>
  </sheetData>
  <mergeCells count="10">
    <mergeCell ref="A11:A12"/>
    <mergeCell ref="A6:J6"/>
    <mergeCell ref="A7:J7"/>
    <mergeCell ref="A9:A10"/>
    <mergeCell ref="B9:D9"/>
    <mergeCell ref="E9:G9"/>
    <mergeCell ref="H9:J9"/>
    <mergeCell ref="B10:D10"/>
    <mergeCell ref="E10:G10"/>
    <mergeCell ref="H10:J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K26"/>
  <sheetViews>
    <sheetView rightToLeft="1" view="pageBreakPreview" zoomScale="90" zoomScaleNormal="100" zoomScaleSheetLayoutView="90" workbookViewId="0">
      <selection activeCell="B3" sqref="B3"/>
    </sheetView>
  </sheetViews>
  <sheetFormatPr defaultRowHeight="14.4"/>
  <cols>
    <col min="1" max="1" width="19.10937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4.88671875" customWidth="1"/>
    <col min="11" max="11" width="18.33203125" customWidth="1"/>
  </cols>
  <sheetData>
    <row r="1" spans="1:11">
      <c r="A1" s="710"/>
      <c r="B1" s="710"/>
      <c r="C1" s="710"/>
      <c r="D1" s="710"/>
      <c r="E1" s="710"/>
      <c r="F1" s="710"/>
      <c r="G1" s="710"/>
      <c r="H1" s="710"/>
      <c r="I1" s="710"/>
      <c r="J1" s="694" t="s">
        <v>570</v>
      </c>
      <c r="K1" s="710"/>
    </row>
    <row r="2" spans="1:11" ht="61.5" customHeight="1">
      <c r="A2" s="724"/>
      <c r="B2" s="710"/>
      <c r="C2" s="710"/>
      <c r="D2" s="710"/>
      <c r="E2" s="710"/>
      <c r="F2" s="710"/>
      <c r="G2" s="710"/>
      <c r="H2" s="693"/>
      <c r="I2" s="710"/>
      <c r="J2" s="694" t="s">
        <v>577</v>
      </c>
      <c r="K2" s="693"/>
    </row>
    <row r="3" spans="1:1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pans="1:11" ht="17.399999999999999">
      <c r="A4" s="732"/>
      <c r="B4" s="710"/>
      <c r="C4" s="710"/>
      <c r="D4" s="710"/>
      <c r="E4" s="710"/>
      <c r="F4" s="710"/>
      <c r="G4" s="710"/>
      <c r="H4" s="710"/>
      <c r="I4" s="710"/>
      <c r="J4" s="710"/>
      <c r="K4" s="710"/>
    </row>
    <row r="5" spans="1:11" ht="27.75" customHeight="1">
      <c r="A5" s="770" t="s">
        <v>121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</row>
    <row r="6" spans="1:11" ht="27.75" customHeight="1">
      <c r="A6" s="770" t="s">
        <v>122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</row>
    <row r="7" spans="1:11">
      <c r="A7" s="789" t="s">
        <v>128</v>
      </c>
      <c r="B7" s="789"/>
      <c r="C7" s="733"/>
      <c r="D7" s="733"/>
      <c r="E7" s="733"/>
      <c r="F7" s="733"/>
      <c r="G7" s="733"/>
      <c r="H7" s="733"/>
      <c r="I7" s="733"/>
      <c r="J7" s="733"/>
      <c r="K7" s="710"/>
    </row>
    <row r="8" spans="1:11" ht="15.75" customHeight="1">
      <c r="A8" s="837" t="s">
        <v>65</v>
      </c>
      <c r="B8" s="838" t="s">
        <v>16</v>
      </c>
      <c r="C8" s="839"/>
      <c r="D8" s="840"/>
      <c r="E8" s="838" t="s">
        <v>17</v>
      </c>
      <c r="F8" s="839"/>
      <c r="G8" s="839"/>
      <c r="H8" s="824" t="s">
        <v>18</v>
      </c>
      <c r="I8" s="839"/>
      <c r="J8" s="839"/>
      <c r="K8" s="824" t="s">
        <v>238</v>
      </c>
    </row>
    <row r="9" spans="1:11" ht="15" thickBot="1">
      <c r="A9" s="837"/>
      <c r="B9" s="841" t="s">
        <v>19</v>
      </c>
      <c r="C9" s="842"/>
      <c r="D9" s="843"/>
      <c r="E9" s="841" t="s">
        <v>20</v>
      </c>
      <c r="F9" s="842"/>
      <c r="G9" s="842"/>
      <c r="H9" s="844" t="s">
        <v>5</v>
      </c>
      <c r="I9" s="845"/>
      <c r="J9" s="845"/>
      <c r="K9" s="824"/>
    </row>
    <row r="10" spans="1:11">
      <c r="A10" s="837"/>
      <c r="B10" s="68" t="s">
        <v>0</v>
      </c>
      <c r="C10" s="69" t="s">
        <v>1</v>
      </c>
      <c r="D10" s="69" t="s">
        <v>47</v>
      </c>
      <c r="E10" s="68" t="s">
        <v>0</v>
      </c>
      <c r="F10" s="68" t="s">
        <v>1</v>
      </c>
      <c r="G10" s="68" t="s">
        <v>47</v>
      </c>
      <c r="H10" s="105" t="s">
        <v>0</v>
      </c>
      <c r="I10" s="68" t="s">
        <v>1</v>
      </c>
      <c r="J10" s="69" t="s">
        <v>47</v>
      </c>
      <c r="K10" s="824"/>
    </row>
    <row r="11" spans="1:11">
      <c r="A11" s="837"/>
      <c r="B11" s="68" t="s">
        <v>25</v>
      </c>
      <c r="C11" s="68" t="s">
        <v>26</v>
      </c>
      <c r="D11" s="70" t="s">
        <v>5</v>
      </c>
      <c r="E11" s="68" t="s">
        <v>25</v>
      </c>
      <c r="F11" s="68" t="s">
        <v>26</v>
      </c>
      <c r="G11" s="70" t="s">
        <v>5</v>
      </c>
      <c r="H11" s="105" t="s">
        <v>25</v>
      </c>
      <c r="I11" s="68" t="s">
        <v>26</v>
      </c>
      <c r="J11" s="70" t="s">
        <v>5</v>
      </c>
      <c r="K11" s="824"/>
    </row>
    <row r="12" spans="1:11">
      <c r="A12" s="71" t="s">
        <v>66</v>
      </c>
      <c r="B12" s="72">
        <v>519778</v>
      </c>
      <c r="C12" s="72">
        <v>261644</v>
      </c>
      <c r="D12" s="72">
        <f>SUM(B12:C12)</f>
        <v>781422</v>
      </c>
      <c r="E12" s="72">
        <v>2679378</v>
      </c>
      <c r="F12" s="72">
        <v>107495</v>
      </c>
      <c r="G12" s="72">
        <f>SUM(E12:F12)</f>
        <v>2786873</v>
      </c>
      <c r="H12" s="109">
        <f>B12+E12</f>
        <v>3199156</v>
      </c>
      <c r="I12" s="109">
        <f>C12+F12</f>
        <v>369139</v>
      </c>
      <c r="J12" s="109">
        <f>SUM(H12:I12)</f>
        <v>3568295</v>
      </c>
      <c r="K12" s="209" t="s">
        <v>239</v>
      </c>
    </row>
    <row r="13" spans="1:11">
      <c r="A13" s="73" t="s">
        <v>67</v>
      </c>
      <c r="B13" s="22">
        <v>280582</v>
      </c>
      <c r="C13" s="22">
        <v>155041</v>
      </c>
      <c r="D13" s="22">
        <f t="shared" ref="D13:D24" si="0">SUM(B13:C13)</f>
        <v>435623</v>
      </c>
      <c r="E13" s="22">
        <v>1651884</v>
      </c>
      <c r="F13" s="22">
        <v>43548</v>
      </c>
      <c r="G13" s="22">
        <f t="shared" ref="G13:G24" si="1">SUM(E13:F13)</f>
        <v>1695432</v>
      </c>
      <c r="H13" s="110">
        <f t="shared" ref="H13:H24" si="2">B13+E13</f>
        <v>1932466</v>
      </c>
      <c r="I13" s="22">
        <f t="shared" ref="I13:I24" si="3">C13+F13</f>
        <v>198589</v>
      </c>
      <c r="J13" s="22">
        <f>SUM(H13:I13)</f>
        <v>2131055</v>
      </c>
      <c r="K13" s="210" t="s">
        <v>240</v>
      </c>
    </row>
    <row r="14" spans="1:11">
      <c r="A14" s="71" t="s">
        <v>68</v>
      </c>
      <c r="B14" s="72">
        <v>46399</v>
      </c>
      <c r="C14" s="72">
        <v>19656</v>
      </c>
      <c r="D14" s="72">
        <f t="shared" si="0"/>
        <v>66055</v>
      </c>
      <c r="E14" s="72">
        <v>273520</v>
      </c>
      <c r="F14" s="72">
        <v>6507</v>
      </c>
      <c r="G14" s="72">
        <f t="shared" si="1"/>
        <v>280027</v>
      </c>
      <c r="H14" s="109">
        <f t="shared" si="2"/>
        <v>319919</v>
      </c>
      <c r="I14" s="72">
        <f t="shared" si="3"/>
        <v>26163</v>
      </c>
      <c r="J14" s="72">
        <f t="shared" ref="J14:J24" si="4">SUM(H14:I14)</f>
        <v>346082</v>
      </c>
      <c r="K14" s="209" t="s">
        <v>241</v>
      </c>
    </row>
    <row r="15" spans="1:11">
      <c r="A15" s="73" t="s">
        <v>69</v>
      </c>
      <c r="B15" s="22">
        <v>34690</v>
      </c>
      <c r="C15" s="22">
        <v>15027</v>
      </c>
      <c r="D15" s="22">
        <f t="shared" si="0"/>
        <v>49717</v>
      </c>
      <c r="E15" s="22">
        <v>321479</v>
      </c>
      <c r="F15" s="22">
        <v>7575</v>
      </c>
      <c r="G15" s="22">
        <f t="shared" si="1"/>
        <v>329054</v>
      </c>
      <c r="H15" s="110">
        <f t="shared" si="2"/>
        <v>356169</v>
      </c>
      <c r="I15" s="22">
        <f t="shared" si="3"/>
        <v>22602</v>
      </c>
      <c r="J15" s="22">
        <f t="shared" si="4"/>
        <v>378771</v>
      </c>
      <c r="K15" s="210" t="s">
        <v>242</v>
      </c>
    </row>
    <row r="16" spans="1:11">
      <c r="A16" s="71" t="s">
        <v>70</v>
      </c>
      <c r="B16" s="72">
        <v>360113</v>
      </c>
      <c r="C16" s="72">
        <v>94655</v>
      </c>
      <c r="D16" s="72">
        <f t="shared" si="0"/>
        <v>454768</v>
      </c>
      <c r="E16" s="72">
        <v>1468312</v>
      </c>
      <c r="F16" s="72">
        <v>33913</v>
      </c>
      <c r="G16" s="72">
        <f t="shared" si="1"/>
        <v>1502225</v>
      </c>
      <c r="H16" s="109">
        <f t="shared" si="2"/>
        <v>1828425</v>
      </c>
      <c r="I16" s="72">
        <f t="shared" si="3"/>
        <v>128568</v>
      </c>
      <c r="J16" s="72">
        <f>SUM(H16:I16)</f>
        <v>1956993</v>
      </c>
      <c r="K16" s="209" t="s">
        <v>243</v>
      </c>
    </row>
    <row r="17" spans="1:11">
      <c r="A17" s="73" t="s">
        <v>71</v>
      </c>
      <c r="B17" s="22">
        <v>41532</v>
      </c>
      <c r="C17" s="22">
        <v>13538</v>
      </c>
      <c r="D17" s="22">
        <f t="shared" si="0"/>
        <v>55070</v>
      </c>
      <c r="E17" s="22">
        <v>259631</v>
      </c>
      <c r="F17" s="22">
        <v>8708</v>
      </c>
      <c r="G17" s="22">
        <f t="shared" si="1"/>
        <v>268339</v>
      </c>
      <c r="H17" s="110">
        <f t="shared" si="2"/>
        <v>301163</v>
      </c>
      <c r="I17" s="22">
        <f t="shared" si="3"/>
        <v>22246</v>
      </c>
      <c r="J17" s="22">
        <f t="shared" si="4"/>
        <v>323409</v>
      </c>
      <c r="K17" s="210" t="s">
        <v>244</v>
      </c>
    </row>
    <row r="18" spans="1:11">
      <c r="A18" s="71" t="s">
        <v>72</v>
      </c>
      <c r="B18" s="72">
        <v>13327</v>
      </c>
      <c r="C18" s="72">
        <v>6764</v>
      </c>
      <c r="D18" s="72">
        <f t="shared" si="0"/>
        <v>20091</v>
      </c>
      <c r="E18" s="72">
        <v>83575</v>
      </c>
      <c r="F18" s="72">
        <v>1290</v>
      </c>
      <c r="G18" s="72">
        <f t="shared" si="1"/>
        <v>84865</v>
      </c>
      <c r="H18" s="109">
        <f t="shared" si="2"/>
        <v>96902</v>
      </c>
      <c r="I18" s="72">
        <f t="shared" si="3"/>
        <v>8054</v>
      </c>
      <c r="J18" s="72">
        <f t="shared" si="4"/>
        <v>104956</v>
      </c>
      <c r="K18" s="209" t="s">
        <v>245</v>
      </c>
    </row>
    <row r="19" spans="1:11">
      <c r="A19" s="73" t="s">
        <v>73</v>
      </c>
      <c r="B19" s="22">
        <v>10446</v>
      </c>
      <c r="C19" s="22">
        <v>7379</v>
      </c>
      <c r="D19" s="22">
        <f t="shared" si="0"/>
        <v>17825</v>
      </c>
      <c r="E19" s="22">
        <v>107334</v>
      </c>
      <c r="F19" s="22">
        <v>2395</v>
      </c>
      <c r="G19" s="22">
        <f t="shared" si="1"/>
        <v>109729</v>
      </c>
      <c r="H19" s="110">
        <f t="shared" si="2"/>
        <v>117780</v>
      </c>
      <c r="I19" s="22">
        <f t="shared" si="3"/>
        <v>9774</v>
      </c>
      <c r="J19" s="22">
        <f t="shared" si="4"/>
        <v>127554</v>
      </c>
      <c r="K19" s="210" t="s">
        <v>246</v>
      </c>
    </row>
    <row r="20" spans="1:11">
      <c r="A20" s="71" t="s">
        <v>74</v>
      </c>
      <c r="B20" s="72">
        <v>4752</v>
      </c>
      <c r="C20" s="72">
        <v>1901</v>
      </c>
      <c r="D20" s="72">
        <f t="shared" si="0"/>
        <v>6653</v>
      </c>
      <c r="E20" s="72">
        <v>38544</v>
      </c>
      <c r="F20" s="74">
        <v>558</v>
      </c>
      <c r="G20" s="72">
        <f t="shared" si="1"/>
        <v>39102</v>
      </c>
      <c r="H20" s="109">
        <f t="shared" si="2"/>
        <v>43296</v>
      </c>
      <c r="I20" s="72">
        <f t="shared" si="3"/>
        <v>2459</v>
      </c>
      <c r="J20" s="72">
        <f t="shared" si="4"/>
        <v>45755</v>
      </c>
      <c r="K20" s="209" t="s">
        <v>247</v>
      </c>
    </row>
    <row r="21" spans="1:11">
      <c r="A21" s="73" t="s">
        <v>75</v>
      </c>
      <c r="B21" s="22">
        <v>14494</v>
      </c>
      <c r="C21" s="22">
        <v>8404</v>
      </c>
      <c r="D21" s="22">
        <f t="shared" si="0"/>
        <v>22898</v>
      </c>
      <c r="E21" s="22">
        <v>109080</v>
      </c>
      <c r="F21" s="22">
        <v>1793</v>
      </c>
      <c r="G21" s="22">
        <f t="shared" si="1"/>
        <v>110873</v>
      </c>
      <c r="H21" s="110">
        <f t="shared" si="2"/>
        <v>123574</v>
      </c>
      <c r="I21" s="22">
        <f t="shared" si="3"/>
        <v>10197</v>
      </c>
      <c r="J21" s="22">
        <f t="shared" si="4"/>
        <v>133771</v>
      </c>
      <c r="K21" s="210" t="s">
        <v>248</v>
      </c>
    </row>
    <row r="22" spans="1:11">
      <c r="A22" s="71" t="s">
        <v>76</v>
      </c>
      <c r="B22" s="72">
        <v>12384</v>
      </c>
      <c r="C22" s="72">
        <v>5698</v>
      </c>
      <c r="D22" s="72">
        <f t="shared" si="0"/>
        <v>18082</v>
      </c>
      <c r="E22" s="72">
        <v>115748</v>
      </c>
      <c r="F22" s="72">
        <v>1677</v>
      </c>
      <c r="G22" s="72">
        <f t="shared" si="1"/>
        <v>117425</v>
      </c>
      <c r="H22" s="109">
        <f t="shared" si="2"/>
        <v>128132</v>
      </c>
      <c r="I22" s="72">
        <f t="shared" si="3"/>
        <v>7375</v>
      </c>
      <c r="J22" s="72">
        <f t="shared" si="4"/>
        <v>135507</v>
      </c>
      <c r="K22" s="209" t="s">
        <v>249</v>
      </c>
    </row>
    <row r="23" spans="1:11">
      <c r="A23" s="73" t="s">
        <v>77</v>
      </c>
      <c r="B23" s="22">
        <v>6624</v>
      </c>
      <c r="C23" s="22">
        <v>1643</v>
      </c>
      <c r="D23" s="22">
        <f t="shared" si="0"/>
        <v>8267</v>
      </c>
      <c r="E23" s="22">
        <v>39473</v>
      </c>
      <c r="F23" s="75">
        <v>557</v>
      </c>
      <c r="G23" s="22">
        <f t="shared" si="1"/>
        <v>40030</v>
      </c>
      <c r="H23" s="110">
        <f t="shared" si="2"/>
        <v>46097</v>
      </c>
      <c r="I23" s="22">
        <f t="shared" si="3"/>
        <v>2200</v>
      </c>
      <c r="J23" s="22">
        <f t="shared" si="4"/>
        <v>48297</v>
      </c>
      <c r="K23" s="210" t="s">
        <v>250</v>
      </c>
    </row>
    <row r="24" spans="1:11">
      <c r="A24" s="71" t="s">
        <v>78</v>
      </c>
      <c r="B24" s="72">
        <v>7664</v>
      </c>
      <c r="C24" s="72">
        <v>2006</v>
      </c>
      <c r="D24" s="72">
        <f t="shared" si="0"/>
        <v>9670</v>
      </c>
      <c r="E24" s="72">
        <v>56634</v>
      </c>
      <c r="F24" s="74">
        <v>844</v>
      </c>
      <c r="G24" s="72">
        <f t="shared" si="1"/>
        <v>57478</v>
      </c>
      <c r="H24" s="109">
        <f t="shared" si="2"/>
        <v>64298</v>
      </c>
      <c r="I24" s="72">
        <f t="shared" si="3"/>
        <v>2850</v>
      </c>
      <c r="J24" s="72">
        <f t="shared" si="4"/>
        <v>67148</v>
      </c>
      <c r="K24" s="209" t="s">
        <v>251</v>
      </c>
    </row>
    <row r="25" spans="1:11">
      <c r="A25" s="76" t="s">
        <v>28</v>
      </c>
      <c r="B25" s="288">
        <f t="shared" ref="B25:J25" si="5">SUM(B12:B24)</f>
        <v>1352785</v>
      </c>
      <c r="C25" s="288">
        <f t="shared" si="5"/>
        <v>593356</v>
      </c>
      <c r="D25" s="288">
        <f t="shared" si="5"/>
        <v>1946141</v>
      </c>
      <c r="E25" s="288">
        <f t="shared" si="5"/>
        <v>7204592</v>
      </c>
      <c r="F25" s="288">
        <f t="shared" si="5"/>
        <v>216860</v>
      </c>
      <c r="G25" s="288">
        <f t="shared" si="5"/>
        <v>7421452</v>
      </c>
      <c r="H25" s="578">
        <f t="shared" si="5"/>
        <v>8557377</v>
      </c>
      <c r="I25" s="288">
        <f t="shared" si="5"/>
        <v>810216</v>
      </c>
      <c r="J25" s="288">
        <f t="shared" si="5"/>
        <v>9367593</v>
      </c>
      <c r="K25" s="211" t="s">
        <v>5</v>
      </c>
    </row>
    <row r="26" spans="1:11">
      <c r="A26" s="66" t="s">
        <v>124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 t="s">
        <v>125</v>
      </c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S24"/>
  <sheetViews>
    <sheetView rightToLeft="1" view="pageBreakPreview" zoomScale="80" zoomScaleNormal="100" zoomScaleSheetLayoutView="80" workbookViewId="0">
      <selection activeCell="H3" sqref="H3"/>
    </sheetView>
  </sheetViews>
  <sheetFormatPr defaultRowHeight="14.4"/>
  <cols>
    <col min="1" max="1" width="22.109375" customWidth="1"/>
    <col min="2" max="2" width="12" bestFit="1" customWidth="1"/>
    <col min="3" max="3" width="9.88671875" bestFit="1" customWidth="1"/>
    <col min="4" max="5" width="12.109375" bestFit="1" customWidth="1"/>
    <col min="6" max="6" width="9.88671875" bestFit="1" customWidth="1"/>
    <col min="7" max="7" width="12.109375" bestFit="1" customWidth="1"/>
    <col min="8" max="8" width="12" bestFit="1" customWidth="1"/>
    <col min="9" max="9" width="9.88671875" bestFit="1" customWidth="1"/>
    <col min="10" max="10" width="13.33203125" bestFit="1" customWidth="1"/>
  </cols>
  <sheetData>
    <row r="1" spans="1:19">
      <c r="A1" s="710"/>
      <c r="B1" s="710"/>
      <c r="C1" s="710"/>
      <c r="D1" s="710"/>
      <c r="E1" s="710"/>
      <c r="F1" s="710"/>
      <c r="G1" s="710"/>
      <c r="H1" s="710"/>
      <c r="I1" s="694" t="s">
        <v>570</v>
      </c>
      <c r="J1" s="710"/>
    </row>
    <row r="2" spans="1:19" ht="61.5" customHeight="1">
      <c r="A2" s="724"/>
      <c r="B2" s="710"/>
      <c r="C2" s="710"/>
      <c r="D2" s="710"/>
      <c r="E2" s="710"/>
      <c r="F2" s="710"/>
      <c r="G2" s="710"/>
      <c r="H2" s="693"/>
      <c r="I2" s="694" t="s">
        <v>577</v>
      </c>
      <c r="J2" s="693"/>
    </row>
    <row r="3" spans="1:19" ht="18.600000000000001">
      <c r="A3" s="739"/>
      <c r="B3" s="738"/>
      <c r="C3" s="738"/>
      <c r="D3" s="738"/>
      <c r="E3" s="738"/>
      <c r="F3" s="738"/>
      <c r="G3" s="738"/>
      <c r="H3" s="738"/>
      <c r="I3" s="738"/>
      <c r="J3" s="738"/>
    </row>
    <row r="4" spans="1:19">
      <c r="A4" s="846" t="s">
        <v>126</v>
      </c>
      <c r="B4" s="846"/>
      <c r="C4" s="846"/>
      <c r="D4" s="846"/>
      <c r="E4" s="846"/>
      <c r="F4" s="846"/>
      <c r="G4" s="846"/>
      <c r="H4" s="846"/>
      <c r="I4" s="846"/>
      <c r="J4" s="846"/>
    </row>
    <row r="5" spans="1:19" ht="18.600000000000001">
      <c r="A5" s="846" t="s">
        <v>127</v>
      </c>
      <c r="B5" s="846"/>
      <c r="C5" s="846"/>
      <c r="D5" s="846"/>
      <c r="E5" s="846"/>
      <c r="F5" s="846"/>
      <c r="G5" s="846"/>
      <c r="H5" s="846"/>
      <c r="I5" s="846"/>
      <c r="J5" s="846"/>
    </row>
    <row r="6" spans="1:19">
      <c r="A6" s="846" t="s">
        <v>133</v>
      </c>
      <c r="B6" s="846"/>
      <c r="C6" s="738"/>
      <c r="D6" s="738"/>
      <c r="E6" s="738"/>
      <c r="F6" s="738"/>
      <c r="G6" s="738"/>
      <c r="H6" s="738"/>
      <c r="I6" s="738"/>
      <c r="J6" s="738"/>
    </row>
    <row r="7" spans="1:19">
      <c r="A7" s="63" t="s">
        <v>45</v>
      </c>
      <c r="B7" s="816" t="s">
        <v>16</v>
      </c>
      <c r="C7" s="805"/>
      <c r="D7" s="817"/>
      <c r="E7" s="816" t="s">
        <v>17</v>
      </c>
      <c r="F7" s="805"/>
      <c r="G7" s="805"/>
      <c r="H7" s="804" t="s">
        <v>18</v>
      </c>
      <c r="I7" s="805"/>
      <c r="J7" s="805"/>
    </row>
    <row r="8" spans="1:19" ht="19.2" thickBot="1">
      <c r="A8" s="63" t="s">
        <v>46</v>
      </c>
      <c r="B8" s="818" t="s">
        <v>19</v>
      </c>
      <c r="C8" s="808"/>
      <c r="D8" s="819"/>
      <c r="E8" s="818" t="s">
        <v>20</v>
      </c>
      <c r="F8" s="808"/>
      <c r="G8" s="808"/>
      <c r="H8" s="810" t="s">
        <v>5</v>
      </c>
      <c r="I8" s="811"/>
      <c r="J8" s="811"/>
    </row>
    <row r="9" spans="1:19">
      <c r="A9" s="112"/>
      <c r="B9" s="63" t="s">
        <v>0</v>
      </c>
      <c r="C9" s="49" t="s">
        <v>1</v>
      </c>
      <c r="D9" s="49" t="s">
        <v>47</v>
      </c>
      <c r="E9" s="63" t="s">
        <v>0</v>
      </c>
      <c r="F9" s="63" t="s">
        <v>1</v>
      </c>
      <c r="G9" s="63" t="s">
        <v>47</v>
      </c>
      <c r="H9" s="101" t="s">
        <v>0</v>
      </c>
      <c r="I9" s="63" t="s">
        <v>1</v>
      </c>
      <c r="J9" s="49" t="s">
        <v>47</v>
      </c>
    </row>
    <row r="10" spans="1:19" ht="18.600000000000001">
      <c r="A10" s="112"/>
      <c r="B10" s="63" t="s">
        <v>25</v>
      </c>
      <c r="C10" s="63" t="s">
        <v>26</v>
      </c>
      <c r="D10" s="114" t="s">
        <v>5</v>
      </c>
      <c r="E10" s="63" t="s">
        <v>25</v>
      </c>
      <c r="F10" s="63" t="s">
        <v>26</v>
      </c>
      <c r="G10" s="114" t="s">
        <v>5</v>
      </c>
      <c r="H10" s="101" t="s">
        <v>25</v>
      </c>
      <c r="I10" s="63" t="s">
        <v>26</v>
      </c>
      <c r="J10" s="114" t="s">
        <v>5</v>
      </c>
    </row>
    <row r="11" spans="1:19" ht="19.2" thickBot="1">
      <c r="A11" s="115" t="s">
        <v>48</v>
      </c>
      <c r="B11" s="116">
        <v>48599</v>
      </c>
      <c r="C11" s="116">
        <v>11921</v>
      </c>
      <c r="D11" s="116">
        <f>SUM(B11:C11)</f>
        <v>60520</v>
      </c>
      <c r="E11" s="116">
        <v>1210</v>
      </c>
      <c r="F11" s="117">
        <v>147</v>
      </c>
      <c r="G11" s="116">
        <f>SUM(E11:F11)</f>
        <v>1357</v>
      </c>
      <c r="H11" s="120">
        <f>B11+E11</f>
        <v>49809</v>
      </c>
      <c r="I11" s="120">
        <f>C11+F11</f>
        <v>12068</v>
      </c>
      <c r="J11" s="120">
        <f>SUM(H11:I11)</f>
        <v>61877</v>
      </c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9.2" thickBot="1">
      <c r="A12" s="113" t="s">
        <v>49</v>
      </c>
      <c r="B12" s="118">
        <v>279450</v>
      </c>
      <c r="C12" s="118">
        <v>79465</v>
      </c>
      <c r="D12" s="118">
        <f t="shared" ref="D12:D21" si="0">SUM(B12:C12)</f>
        <v>358915</v>
      </c>
      <c r="E12" s="118">
        <v>300297</v>
      </c>
      <c r="F12" s="118">
        <v>7706</v>
      </c>
      <c r="G12" s="118">
        <f t="shared" ref="G12:G21" si="1">SUM(E12:F12)</f>
        <v>308003</v>
      </c>
      <c r="H12" s="121">
        <f t="shared" ref="H12:H21" si="2">B12+E12</f>
        <v>579747</v>
      </c>
      <c r="I12" s="118">
        <f>C12+F12</f>
        <v>87171</v>
      </c>
      <c r="J12" s="118">
        <f t="shared" ref="J12:J21" si="3">SUM(H12:I12)</f>
        <v>666918</v>
      </c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9.2" thickBot="1">
      <c r="A13" s="115" t="s">
        <v>50</v>
      </c>
      <c r="B13" s="116">
        <v>306175</v>
      </c>
      <c r="C13" s="116">
        <v>143342</v>
      </c>
      <c r="D13" s="116">
        <f t="shared" si="0"/>
        <v>449517</v>
      </c>
      <c r="E13" s="116">
        <v>1191787</v>
      </c>
      <c r="F13" s="116">
        <v>40168</v>
      </c>
      <c r="G13" s="116">
        <f t="shared" si="1"/>
        <v>1231955</v>
      </c>
      <c r="H13" s="120">
        <f t="shared" si="2"/>
        <v>1497962</v>
      </c>
      <c r="I13" s="116">
        <f t="shared" ref="I13:I21" si="4">C13+F13</f>
        <v>183510</v>
      </c>
      <c r="J13" s="116">
        <f t="shared" si="3"/>
        <v>1681472</v>
      </c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ht="19.2" thickBot="1">
      <c r="A14" s="113" t="s">
        <v>51</v>
      </c>
      <c r="B14" s="118">
        <v>238486</v>
      </c>
      <c r="C14" s="118">
        <v>124007</v>
      </c>
      <c r="D14" s="118">
        <f t="shared" si="0"/>
        <v>362493</v>
      </c>
      <c r="E14" s="118">
        <v>1500036</v>
      </c>
      <c r="F14" s="118">
        <v>50958</v>
      </c>
      <c r="G14" s="118">
        <f t="shared" si="1"/>
        <v>1550994</v>
      </c>
      <c r="H14" s="121">
        <f t="shared" si="2"/>
        <v>1738522</v>
      </c>
      <c r="I14" s="118">
        <f t="shared" si="4"/>
        <v>174965</v>
      </c>
      <c r="J14" s="118">
        <f t="shared" si="3"/>
        <v>1913487</v>
      </c>
      <c r="K14" s="203"/>
      <c r="L14" s="203"/>
      <c r="M14" s="203"/>
      <c r="N14" s="203"/>
      <c r="O14" s="203"/>
      <c r="P14" s="203"/>
      <c r="Q14" s="203"/>
      <c r="R14" s="203"/>
      <c r="S14" s="203"/>
    </row>
    <row r="15" spans="1:19" ht="19.2" thickBot="1">
      <c r="A15" s="115" t="s">
        <v>52</v>
      </c>
      <c r="B15" s="116">
        <v>173473</v>
      </c>
      <c r="C15" s="116">
        <v>85634</v>
      </c>
      <c r="D15" s="116">
        <f t="shared" si="0"/>
        <v>259107</v>
      </c>
      <c r="E15" s="116">
        <v>1314222</v>
      </c>
      <c r="F15" s="116">
        <v>43897</v>
      </c>
      <c r="G15" s="116">
        <f t="shared" si="1"/>
        <v>1358119</v>
      </c>
      <c r="H15" s="120">
        <f t="shared" si="2"/>
        <v>1487695</v>
      </c>
      <c r="I15" s="116">
        <f t="shared" si="4"/>
        <v>129531</v>
      </c>
      <c r="J15" s="116">
        <f t="shared" si="3"/>
        <v>1617226</v>
      </c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ht="19.2" thickBot="1">
      <c r="A16" s="113" t="s">
        <v>53</v>
      </c>
      <c r="B16" s="118">
        <v>106331</v>
      </c>
      <c r="C16" s="118">
        <v>52863</v>
      </c>
      <c r="D16" s="118">
        <f t="shared" si="0"/>
        <v>159194</v>
      </c>
      <c r="E16" s="118">
        <v>972986</v>
      </c>
      <c r="F16" s="118">
        <v>31208</v>
      </c>
      <c r="G16" s="118">
        <f t="shared" si="1"/>
        <v>1004194</v>
      </c>
      <c r="H16" s="121">
        <f t="shared" si="2"/>
        <v>1079317</v>
      </c>
      <c r="I16" s="118">
        <f t="shared" si="4"/>
        <v>84071</v>
      </c>
      <c r="J16" s="118">
        <f t="shared" si="3"/>
        <v>1163388</v>
      </c>
      <c r="K16" s="203"/>
      <c r="L16" s="203"/>
      <c r="M16" s="203"/>
      <c r="N16" s="203"/>
      <c r="O16" s="203"/>
      <c r="P16" s="203"/>
      <c r="Q16" s="203"/>
      <c r="R16" s="203"/>
      <c r="S16" s="203"/>
    </row>
    <row r="17" spans="1:19" ht="19.2" thickBot="1">
      <c r="A17" s="115" t="s">
        <v>54</v>
      </c>
      <c r="B17" s="116">
        <v>70908</v>
      </c>
      <c r="C17" s="116">
        <v>38000</v>
      </c>
      <c r="D17" s="116">
        <f t="shared" si="0"/>
        <v>108908</v>
      </c>
      <c r="E17" s="116">
        <v>746364</v>
      </c>
      <c r="F17" s="116">
        <v>19154</v>
      </c>
      <c r="G17" s="116">
        <f t="shared" si="1"/>
        <v>765518</v>
      </c>
      <c r="H17" s="120">
        <f t="shared" si="2"/>
        <v>817272</v>
      </c>
      <c r="I17" s="116">
        <f t="shared" si="4"/>
        <v>57154</v>
      </c>
      <c r="J17" s="116">
        <f t="shared" si="3"/>
        <v>874426</v>
      </c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ht="19.2" thickBot="1">
      <c r="A18" s="113" t="s">
        <v>55</v>
      </c>
      <c r="B18" s="118">
        <v>58463</v>
      </c>
      <c r="C18" s="118">
        <v>28605</v>
      </c>
      <c r="D18" s="118">
        <f t="shared" si="0"/>
        <v>87068</v>
      </c>
      <c r="E18" s="118">
        <v>536914</v>
      </c>
      <c r="F18" s="118">
        <v>11151</v>
      </c>
      <c r="G18" s="118">
        <f t="shared" si="1"/>
        <v>548065</v>
      </c>
      <c r="H18" s="121">
        <f t="shared" si="2"/>
        <v>595377</v>
      </c>
      <c r="I18" s="118">
        <f t="shared" si="4"/>
        <v>39756</v>
      </c>
      <c r="J18" s="118">
        <f>SUM(H18:I18)</f>
        <v>635133</v>
      </c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ht="19.2" thickBot="1">
      <c r="A19" s="115" t="s">
        <v>56</v>
      </c>
      <c r="B19" s="116">
        <v>44436</v>
      </c>
      <c r="C19" s="116">
        <v>19075</v>
      </c>
      <c r="D19" s="116">
        <f t="shared" si="0"/>
        <v>63511</v>
      </c>
      <c r="E19" s="116">
        <v>343522</v>
      </c>
      <c r="F19" s="116">
        <v>6753</v>
      </c>
      <c r="G19" s="116">
        <f t="shared" si="1"/>
        <v>350275</v>
      </c>
      <c r="H19" s="120">
        <f t="shared" si="2"/>
        <v>387958</v>
      </c>
      <c r="I19" s="116">
        <f t="shared" si="4"/>
        <v>25828</v>
      </c>
      <c r="J19" s="116">
        <f t="shared" si="3"/>
        <v>413786</v>
      </c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ht="19.2" thickBot="1">
      <c r="A20" s="113" t="s">
        <v>57</v>
      </c>
      <c r="B20" s="118">
        <v>16469</v>
      </c>
      <c r="C20" s="118">
        <v>7627</v>
      </c>
      <c r="D20" s="118">
        <f t="shared" si="0"/>
        <v>24096</v>
      </c>
      <c r="E20" s="118">
        <v>187991</v>
      </c>
      <c r="F20" s="118">
        <v>3823</v>
      </c>
      <c r="G20" s="118">
        <f t="shared" si="1"/>
        <v>191814</v>
      </c>
      <c r="H20" s="121">
        <f t="shared" si="2"/>
        <v>204460</v>
      </c>
      <c r="I20" s="118">
        <f t="shared" si="4"/>
        <v>11450</v>
      </c>
      <c r="J20" s="118">
        <f t="shared" si="3"/>
        <v>215910</v>
      </c>
      <c r="K20" s="203"/>
      <c r="L20" s="203"/>
      <c r="M20" s="203"/>
      <c r="N20" s="203"/>
      <c r="O20" s="203"/>
      <c r="P20" s="203"/>
      <c r="Q20" s="203"/>
      <c r="R20" s="203"/>
      <c r="S20" s="203"/>
    </row>
    <row r="21" spans="1:19" ht="19.2" thickBot="1">
      <c r="A21" s="113" t="s">
        <v>58</v>
      </c>
      <c r="B21" s="118">
        <v>9995</v>
      </c>
      <c r="C21" s="118">
        <v>2817</v>
      </c>
      <c r="D21" s="118">
        <f t="shared" si="0"/>
        <v>12812</v>
      </c>
      <c r="E21" s="118">
        <v>109263</v>
      </c>
      <c r="F21" s="118">
        <v>1895</v>
      </c>
      <c r="G21" s="118">
        <f t="shared" si="1"/>
        <v>111158</v>
      </c>
      <c r="H21" s="121">
        <f t="shared" si="2"/>
        <v>119258</v>
      </c>
      <c r="I21" s="118">
        <f t="shared" si="4"/>
        <v>4712</v>
      </c>
      <c r="J21" s="118">
        <f t="shared" si="3"/>
        <v>123970</v>
      </c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>
      <c r="A22" s="119" t="s">
        <v>28</v>
      </c>
      <c r="B22" s="579">
        <f t="shared" ref="B22:J22" si="5">SUM(B11:B21)</f>
        <v>1352785</v>
      </c>
      <c r="C22" s="579">
        <f t="shared" si="5"/>
        <v>593356</v>
      </c>
      <c r="D22" s="579">
        <f t="shared" si="5"/>
        <v>1946141</v>
      </c>
      <c r="E22" s="579">
        <f t="shared" si="5"/>
        <v>7204592</v>
      </c>
      <c r="F22" s="579">
        <f t="shared" si="5"/>
        <v>216860</v>
      </c>
      <c r="G22" s="579">
        <f t="shared" si="5"/>
        <v>7421452</v>
      </c>
      <c r="H22" s="580">
        <f t="shared" si="5"/>
        <v>8557377</v>
      </c>
      <c r="I22" s="579">
        <f t="shared" si="5"/>
        <v>810216</v>
      </c>
      <c r="J22" s="579">
        <f t="shared" si="5"/>
        <v>9367593</v>
      </c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ht="16.8">
      <c r="A23" s="737" t="s">
        <v>130</v>
      </c>
      <c r="B23" s="738"/>
      <c r="C23" s="738"/>
      <c r="D23" s="738"/>
      <c r="E23" s="738"/>
      <c r="F23" s="738"/>
      <c r="G23" s="738"/>
      <c r="H23" s="738"/>
      <c r="I23" s="738"/>
      <c r="J23" s="738" t="s">
        <v>129</v>
      </c>
    </row>
    <row r="24" spans="1:19">
      <c r="B24" s="203"/>
      <c r="C24" s="203"/>
      <c r="D24" s="203"/>
      <c r="E24" s="203"/>
      <c r="F24" s="203"/>
      <c r="G24" s="203"/>
      <c r="H24" s="203"/>
      <c r="I24" s="203"/>
      <c r="J24" s="203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S21"/>
  <sheetViews>
    <sheetView rightToLeft="1" view="pageBreakPreview" zoomScale="70" zoomScaleNormal="100" zoomScaleSheetLayoutView="70" workbookViewId="0">
      <selection activeCell="H11" sqref="H11"/>
    </sheetView>
  </sheetViews>
  <sheetFormatPr defaultRowHeight="14.4"/>
  <cols>
    <col min="1" max="1" width="19.3320312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1.6640625" bestFit="1" customWidth="1"/>
    <col min="11" max="11" width="36.109375" style="100" customWidth="1"/>
  </cols>
  <sheetData>
    <row r="1" spans="1:19">
      <c r="A1" s="710"/>
      <c r="B1" s="710"/>
      <c r="C1" s="710"/>
      <c r="D1" s="710"/>
      <c r="E1" s="710"/>
      <c r="F1" s="710"/>
      <c r="G1" s="710"/>
      <c r="H1" s="693"/>
      <c r="I1" s="710"/>
      <c r="J1" s="710"/>
      <c r="K1" s="694" t="s">
        <v>570</v>
      </c>
    </row>
    <row r="2" spans="1:19" ht="61.5" customHeight="1">
      <c r="A2" s="724"/>
      <c r="B2" s="710"/>
      <c r="C2" s="710"/>
      <c r="D2" s="710"/>
      <c r="E2" s="710"/>
      <c r="F2" s="710"/>
      <c r="G2" s="710"/>
      <c r="H2" s="693"/>
      <c r="I2" s="693"/>
      <c r="J2" s="710"/>
      <c r="K2" s="694" t="s">
        <v>577</v>
      </c>
    </row>
    <row r="3" spans="1:19" ht="15">
      <c r="A3" s="796" t="s">
        <v>131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9" ht="21.6">
      <c r="A4" s="803" t="s">
        <v>132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9">
      <c r="A5" s="734" t="s">
        <v>149</v>
      </c>
      <c r="B5" s="733"/>
      <c r="C5" s="733"/>
      <c r="D5" s="733"/>
      <c r="E5" s="733"/>
      <c r="F5" s="733"/>
      <c r="G5" s="733"/>
      <c r="H5" s="733"/>
      <c r="I5" s="733"/>
      <c r="J5" s="733"/>
      <c r="K5" s="740"/>
    </row>
    <row r="6" spans="1:19" ht="15.75" customHeight="1">
      <c r="A6" s="847" t="s">
        <v>134</v>
      </c>
      <c r="B6" s="838" t="s">
        <v>16</v>
      </c>
      <c r="C6" s="839"/>
      <c r="D6" s="840"/>
      <c r="E6" s="838" t="s">
        <v>17</v>
      </c>
      <c r="F6" s="839"/>
      <c r="G6" s="839"/>
      <c r="H6" s="824" t="s">
        <v>18</v>
      </c>
      <c r="I6" s="839"/>
      <c r="J6" s="839"/>
      <c r="K6" s="847" t="s">
        <v>276</v>
      </c>
    </row>
    <row r="7" spans="1:19" ht="15" thickBot="1">
      <c r="A7" s="847"/>
      <c r="B7" s="841" t="s">
        <v>19</v>
      </c>
      <c r="C7" s="842"/>
      <c r="D7" s="843"/>
      <c r="E7" s="841" t="s">
        <v>20</v>
      </c>
      <c r="F7" s="842"/>
      <c r="G7" s="842"/>
      <c r="H7" s="848" t="s">
        <v>5</v>
      </c>
      <c r="I7" s="849"/>
      <c r="J7" s="849"/>
      <c r="K7" s="847"/>
    </row>
    <row r="8" spans="1:19">
      <c r="A8" s="847"/>
      <c r="B8" s="68" t="s">
        <v>0</v>
      </c>
      <c r="C8" s="69" t="s">
        <v>1</v>
      </c>
      <c r="D8" s="69" t="s">
        <v>47</v>
      </c>
      <c r="E8" s="68" t="s">
        <v>0</v>
      </c>
      <c r="F8" s="68" t="s">
        <v>1</v>
      </c>
      <c r="G8" s="68" t="s">
        <v>47</v>
      </c>
      <c r="H8" s="105" t="s">
        <v>0</v>
      </c>
      <c r="I8" s="68" t="s">
        <v>1</v>
      </c>
      <c r="J8" s="108" t="s">
        <v>47</v>
      </c>
      <c r="K8" s="847"/>
    </row>
    <row r="9" spans="1:19">
      <c r="A9" s="847"/>
      <c r="B9" s="68" t="s">
        <v>25</v>
      </c>
      <c r="C9" s="68" t="s">
        <v>26</v>
      </c>
      <c r="D9" s="140" t="s">
        <v>5</v>
      </c>
      <c r="E9" s="68" t="s">
        <v>25</v>
      </c>
      <c r="F9" s="68" t="s">
        <v>26</v>
      </c>
      <c r="G9" s="140" t="s">
        <v>5</v>
      </c>
      <c r="H9" s="105" t="s">
        <v>25</v>
      </c>
      <c r="I9" s="68" t="s">
        <v>26</v>
      </c>
      <c r="J9" s="141" t="s">
        <v>5</v>
      </c>
      <c r="K9" s="847"/>
    </row>
    <row r="10" spans="1:19" ht="26.4">
      <c r="A10" s="138" t="s">
        <v>135</v>
      </c>
      <c r="B10" s="94">
        <v>113004</v>
      </c>
      <c r="C10" s="94">
        <v>44184</v>
      </c>
      <c r="D10" s="94">
        <f>SUM(B10:C10)</f>
        <v>157188</v>
      </c>
      <c r="E10" s="94">
        <v>62391</v>
      </c>
      <c r="F10" s="94">
        <v>2064</v>
      </c>
      <c r="G10" s="94">
        <f>SUM(E10:F10)</f>
        <v>64455</v>
      </c>
      <c r="H10" s="47">
        <f>B10+E10</f>
        <v>175395</v>
      </c>
      <c r="I10" s="47">
        <f>C10+F10</f>
        <v>46248</v>
      </c>
      <c r="J10" s="47">
        <f t="shared" ref="J10:J19" si="0">SUM(H10:I10)</f>
        <v>221643</v>
      </c>
      <c r="K10" s="156" t="s">
        <v>267</v>
      </c>
      <c r="L10" s="203"/>
      <c r="M10" s="203"/>
      <c r="N10" s="203"/>
      <c r="O10" s="203"/>
      <c r="P10" s="203"/>
      <c r="Q10" s="203"/>
      <c r="R10" s="203"/>
      <c r="S10" s="203"/>
    </row>
    <row r="11" spans="1:19" ht="26.4">
      <c r="A11" s="139" t="s">
        <v>136</v>
      </c>
      <c r="B11" s="96">
        <v>112933</v>
      </c>
      <c r="C11" s="96">
        <v>53122</v>
      </c>
      <c r="D11" s="96">
        <f t="shared" ref="D11:D19" si="1">SUM(B11:C11)</f>
        <v>166055</v>
      </c>
      <c r="E11" s="96">
        <v>258113</v>
      </c>
      <c r="F11" s="96">
        <v>22810</v>
      </c>
      <c r="G11" s="96">
        <f>SUM(E11:F11)</f>
        <v>280923</v>
      </c>
      <c r="H11" s="45">
        <f t="shared" ref="H11:H19" si="2">B11+E11</f>
        <v>371046</v>
      </c>
      <c r="I11" s="96">
        <f t="shared" ref="I11:I19" si="3">C11+F11</f>
        <v>75932</v>
      </c>
      <c r="J11" s="143">
        <f>SUM(H11:I11)</f>
        <v>446978</v>
      </c>
      <c r="K11" s="157" t="s">
        <v>268</v>
      </c>
      <c r="L11" s="203"/>
      <c r="M11" s="203"/>
      <c r="N11" s="203"/>
      <c r="O11" s="203"/>
      <c r="P11" s="203"/>
      <c r="Q11" s="203"/>
      <c r="R11" s="203"/>
      <c r="S11" s="203"/>
    </row>
    <row r="12" spans="1:19" ht="26.4">
      <c r="A12" s="138" t="s">
        <v>137</v>
      </c>
      <c r="B12" s="94">
        <v>131359</v>
      </c>
      <c r="C12" s="94">
        <v>69463</v>
      </c>
      <c r="D12" s="94">
        <f t="shared" si="1"/>
        <v>200822</v>
      </c>
      <c r="E12" s="94">
        <v>416436</v>
      </c>
      <c r="F12" s="94">
        <v>53270</v>
      </c>
      <c r="G12" s="94">
        <f t="shared" ref="G12:G19" si="4">SUM(E12:F12)</f>
        <v>469706</v>
      </c>
      <c r="H12" s="47">
        <f t="shared" si="2"/>
        <v>547795</v>
      </c>
      <c r="I12" s="94">
        <f t="shared" si="3"/>
        <v>122733</v>
      </c>
      <c r="J12" s="142">
        <f t="shared" si="0"/>
        <v>670528</v>
      </c>
      <c r="K12" s="156" t="s">
        <v>269</v>
      </c>
      <c r="L12" s="203"/>
      <c r="M12" s="203"/>
      <c r="N12" s="203"/>
      <c r="O12" s="203"/>
      <c r="P12" s="203"/>
      <c r="Q12" s="203"/>
      <c r="R12" s="203"/>
      <c r="S12" s="203"/>
    </row>
    <row r="13" spans="1:19">
      <c r="A13" s="139" t="s">
        <v>138</v>
      </c>
      <c r="B13" s="96">
        <v>307706</v>
      </c>
      <c r="C13" s="96">
        <v>222661</v>
      </c>
      <c r="D13" s="96">
        <f t="shared" si="1"/>
        <v>530367</v>
      </c>
      <c r="E13" s="96">
        <v>65407</v>
      </c>
      <c r="F13" s="96">
        <v>8829</v>
      </c>
      <c r="G13" s="96">
        <f t="shared" si="4"/>
        <v>74236</v>
      </c>
      <c r="H13" s="45">
        <f t="shared" si="2"/>
        <v>373113</v>
      </c>
      <c r="I13" s="96">
        <f t="shared" si="3"/>
        <v>231490</v>
      </c>
      <c r="J13" s="143">
        <f t="shared" si="0"/>
        <v>604603</v>
      </c>
      <c r="K13" s="157" t="s">
        <v>270</v>
      </c>
      <c r="L13" s="203"/>
      <c r="M13" s="203"/>
      <c r="N13" s="203"/>
      <c r="O13" s="203"/>
      <c r="P13" s="203"/>
      <c r="Q13" s="203"/>
      <c r="R13" s="203"/>
      <c r="S13" s="203"/>
    </row>
    <row r="14" spans="1:19">
      <c r="A14" s="138" t="s">
        <v>139</v>
      </c>
      <c r="B14" s="94">
        <v>130564</v>
      </c>
      <c r="C14" s="94">
        <v>124112</v>
      </c>
      <c r="D14" s="94">
        <f t="shared" si="1"/>
        <v>254676</v>
      </c>
      <c r="E14" s="94">
        <v>279112</v>
      </c>
      <c r="F14" s="94">
        <v>7891</v>
      </c>
      <c r="G14" s="94">
        <f t="shared" si="4"/>
        <v>287003</v>
      </c>
      <c r="H14" s="47">
        <f t="shared" si="2"/>
        <v>409676</v>
      </c>
      <c r="I14" s="94">
        <f t="shared" si="3"/>
        <v>132003</v>
      </c>
      <c r="J14" s="142">
        <f t="shared" si="0"/>
        <v>541679</v>
      </c>
      <c r="K14" s="156" t="s">
        <v>271</v>
      </c>
      <c r="L14" s="203"/>
      <c r="M14" s="203"/>
      <c r="N14" s="203"/>
      <c r="O14" s="203"/>
      <c r="P14" s="203"/>
      <c r="Q14" s="203"/>
      <c r="R14" s="203"/>
      <c r="S14" s="203"/>
    </row>
    <row r="15" spans="1:19">
      <c r="A15" s="139" t="s">
        <v>140</v>
      </c>
      <c r="B15" s="96">
        <v>302121</v>
      </c>
      <c r="C15" s="96">
        <v>52263</v>
      </c>
      <c r="D15" s="96">
        <f t="shared" si="1"/>
        <v>354384</v>
      </c>
      <c r="E15" s="96">
        <v>3549344</v>
      </c>
      <c r="F15" s="96">
        <v>108507</v>
      </c>
      <c r="G15" s="96">
        <f t="shared" si="4"/>
        <v>3657851</v>
      </c>
      <c r="H15" s="45">
        <f t="shared" si="2"/>
        <v>3851465</v>
      </c>
      <c r="I15" s="96">
        <f t="shared" si="3"/>
        <v>160770</v>
      </c>
      <c r="J15" s="143">
        <f t="shared" si="0"/>
        <v>4012235</v>
      </c>
      <c r="K15" s="157" t="s">
        <v>272</v>
      </c>
      <c r="L15" s="203"/>
      <c r="M15" s="203"/>
      <c r="N15" s="203"/>
      <c r="O15" s="203"/>
      <c r="P15" s="203"/>
      <c r="Q15" s="203"/>
      <c r="R15" s="203"/>
      <c r="S15" s="203"/>
    </row>
    <row r="16" spans="1:19" ht="26.4">
      <c r="A16" s="138" t="s">
        <v>141</v>
      </c>
      <c r="B16" s="94">
        <v>3617</v>
      </c>
      <c r="C16" s="95">
        <v>569</v>
      </c>
      <c r="D16" s="94">
        <f t="shared" si="1"/>
        <v>4186</v>
      </c>
      <c r="E16" s="94">
        <v>83642</v>
      </c>
      <c r="F16" s="95">
        <v>84</v>
      </c>
      <c r="G16" s="94">
        <f t="shared" si="4"/>
        <v>83726</v>
      </c>
      <c r="H16" s="47">
        <f t="shared" si="2"/>
        <v>87259</v>
      </c>
      <c r="I16" s="95">
        <f t="shared" si="3"/>
        <v>653</v>
      </c>
      <c r="J16" s="142">
        <f t="shared" si="0"/>
        <v>87912</v>
      </c>
      <c r="K16" s="156" t="s">
        <v>273</v>
      </c>
      <c r="L16" s="203"/>
      <c r="M16" s="203"/>
      <c r="N16" s="203"/>
      <c r="O16" s="203"/>
      <c r="P16" s="203"/>
      <c r="Q16" s="203"/>
      <c r="R16" s="203"/>
      <c r="S16" s="203"/>
    </row>
    <row r="17" spans="1:19" ht="39.6">
      <c r="A17" s="139" t="s">
        <v>142</v>
      </c>
      <c r="B17" s="96">
        <v>25094</v>
      </c>
      <c r="C17" s="96">
        <v>7010</v>
      </c>
      <c r="D17" s="96">
        <f t="shared" si="1"/>
        <v>32104</v>
      </c>
      <c r="E17" s="96">
        <v>161603</v>
      </c>
      <c r="F17" s="96">
        <v>5663</v>
      </c>
      <c r="G17" s="96">
        <f t="shared" si="4"/>
        <v>167266</v>
      </c>
      <c r="H17" s="45">
        <f t="shared" si="2"/>
        <v>186697</v>
      </c>
      <c r="I17" s="96">
        <f t="shared" si="3"/>
        <v>12673</v>
      </c>
      <c r="J17" s="143">
        <f t="shared" si="0"/>
        <v>199370</v>
      </c>
      <c r="K17" s="157" t="s">
        <v>274</v>
      </c>
      <c r="L17" s="203"/>
      <c r="M17" s="203"/>
      <c r="N17" s="203"/>
      <c r="O17" s="203"/>
      <c r="P17" s="203"/>
      <c r="Q17" s="203"/>
      <c r="R17" s="203"/>
      <c r="S17" s="203"/>
    </row>
    <row r="18" spans="1:19" ht="26.4">
      <c r="A18" s="138" t="s">
        <v>143</v>
      </c>
      <c r="B18" s="94">
        <v>196161</v>
      </c>
      <c r="C18" s="94">
        <v>18985</v>
      </c>
      <c r="D18" s="94">
        <f t="shared" si="1"/>
        <v>215146</v>
      </c>
      <c r="E18" s="94">
        <v>2118293</v>
      </c>
      <c r="F18" s="94">
        <v>2410</v>
      </c>
      <c r="G18" s="94">
        <f t="shared" si="4"/>
        <v>2120703</v>
      </c>
      <c r="H18" s="47">
        <f t="shared" si="2"/>
        <v>2314454</v>
      </c>
      <c r="I18" s="94">
        <f t="shared" si="3"/>
        <v>21395</v>
      </c>
      <c r="J18" s="142">
        <f t="shared" si="0"/>
        <v>2335849</v>
      </c>
      <c r="K18" s="156" t="s">
        <v>275</v>
      </c>
      <c r="L18" s="203"/>
      <c r="M18" s="203"/>
      <c r="N18" s="203"/>
      <c r="O18" s="203"/>
      <c r="P18" s="203"/>
      <c r="Q18" s="203"/>
      <c r="R18" s="203"/>
      <c r="S18" s="203"/>
    </row>
    <row r="19" spans="1:19">
      <c r="A19" s="139" t="s">
        <v>144</v>
      </c>
      <c r="B19" s="96">
        <v>30226</v>
      </c>
      <c r="C19" s="96">
        <v>987</v>
      </c>
      <c r="D19" s="96">
        <f t="shared" si="1"/>
        <v>31213</v>
      </c>
      <c r="E19" s="96">
        <v>210251</v>
      </c>
      <c r="F19" s="96">
        <v>5332</v>
      </c>
      <c r="G19" s="96">
        <f t="shared" si="4"/>
        <v>215583</v>
      </c>
      <c r="H19" s="45">
        <f t="shared" si="2"/>
        <v>240477</v>
      </c>
      <c r="I19" s="96">
        <f t="shared" si="3"/>
        <v>6319</v>
      </c>
      <c r="J19" s="143">
        <f t="shared" si="0"/>
        <v>246796</v>
      </c>
      <c r="K19" s="157" t="s">
        <v>278</v>
      </c>
      <c r="L19" s="203"/>
      <c r="M19" s="203"/>
      <c r="N19" s="203"/>
      <c r="O19" s="203"/>
      <c r="P19" s="203"/>
      <c r="Q19" s="203"/>
      <c r="R19" s="203"/>
      <c r="S19" s="203"/>
    </row>
    <row r="20" spans="1:19">
      <c r="A20" s="68" t="s">
        <v>254</v>
      </c>
      <c r="B20" s="284">
        <f t="shared" ref="B20:J20" si="5">SUM(B10:B19)</f>
        <v>1352785</v>
      </c>
      <c r="C20" s="284">
        <f t="shared" si="5"/>
        <v>593356</v>
      </c>
      <c r="D20" s="284">
        <f t="shared" si="5"/>
        <v>1946141</v>
      </c>
      <c r="E20" s="284">
        <f t="shared" si="5"/>
        <v>7204592</v>
      </c>
      <c r="F20" s="284">
        <f t="shared" si="5"/>
        <v>216860</v>
      </c>
      <c r="G20" s="284">
        <f t="shared" si="5"/>
        <v>7421452</v>
      </c>
      <c r="H20" s="285">
        <f t="shared" si="5"/>
        <v>8557377</v>
      </c>
      <c r="I20" s="284">
        <f t="shared" si="5"/>
        <v>810216</v>
      </c>
      <c r="J20" s="286">
        <f t="shared" si="5"/>
        <v>9367593</v>
      </c>
      <c r="K20" s="199" t="s">
        <v>277</v>
      </c>
      <c r="L20" s="203"/>
      <c r="M20" s="203"/>
      <c r="N20" s="203"/>
      <c r="O20" s="203"/>
      <c r="P20" s="203"/>
      <c r="Q20" s="203"/>
      <c r="R20" s="203"/>
      <c r="S20" s="203"/>
    </row>
    <row r="21" spans="1:19" ht="16.8">
      <c r="A21" s="741" t="s">
        <v>146</v>
      </c>
      <c r="B21" s="733"/>
      <c r="C21" s="733"/>
      <c r="D21" s="733"/>
      <c r="E21" s="733"/>
      <c r="F21" s="733"/>
      <c r="G21" s="733"/>
      <c r="H21" s="733" t="s">
        <v>541</v>
      </c>
      <c r="I21" s="733"/>
      <c r="J21" s="710"/>
      <c r="K21" s="733" t="s">
        <v>145</v>
      </c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B23"/>
  <sheetViews>
    <sheetView rightToLeft="1" view="pageBreakPreview" zoomScale="80" zoomScaleNormal="100" zoomScaleSheetLayoutView="80" workbookViewId="0">
      <selection activeCell="H21" sqref="H21"/>
    </sheetView>
  </sheetViews>
  <sheetFormatPr defaultRowHeight="14.4"/>
  <cols>
    <col min="1" max="1" width="14.33203125" customWidth="1"/>
    <col min="2" max="12" width="15.88671875" style="100" customWidth="1"/>
    <col min="13" max="13" width="13.33203125" customWidth="1"/>
  </cols>
  <sheetData>
    <row r="1" spans="1:28" ht="28.5" customHeight="1">
      <c r="A1" s="710"/>
      <c r="B1" s="740"/>
      <c r="C1" s="740"/>
      <c r="D1" s="740"/>
      <c r="E1" s="740"/>
      <c r="F1" s="740"/>
      <c r="G1" s="740"/>
      <c r="H1" s="740"/>
      <c r="I1" s="740"/>
      <c r="J1" s="693" t="s">
        <v>570</v>
      </c>
      <c r="K1" s="693"/>
      <c r="L1" s="693"/>
      <c r="M1" s="742"/>
    </row>
    <row r="2" spans="1:28" ht="61.5" customHeight="1">
      <c r="A2" s="724"/>
      <c r="B2" s="740"/>
      <c r="C2" s="740"/>
      <c r="D2" s="740"/>
      <c r="E2" s="740"/>
      <c r="F2" s="740"/>
      <c r="G2" s="740"/>
      <c r="H2" s="742"/>
      <c r="I2" s="850" t="s">
        <v>577</v>
      </c>
      <c r="J2" s="850"/>
      <c r="K2" s="850"/>
      <c r="L2" s="850"/>
      <c r="M2" s="742"/>
    </row>
    <row r="3" spans="1:28" ht="17.399999999999999">
      <c r="A3" s="732"/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10"/>
    </row>
    <row r="4" spans="1:28" ht="15">
      <c r="A4" s="796" t="s">
        <v>147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28" ht="21.6">
      <c r="A5" s="803" t="s">
        <v>148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</row>
    <row r="6" spans="1:28">
      <c r="A6" s="789" t="s">
        <v>154</v>
      </c>
      <c r="B6" s="789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10"/>
    </row>
    <row r="7" spans="1:28" ht="98.25" customHeight="1">
      <c r="A7" s="847" t="s">
        <v>150</v>
      </c>
      <c r="B7" s="198" t="s">
        <v>135</v>
      </c>
      <c r="C7" s="198" t="s">
        <v>136</v>
      </c>
      <c r="D7" s="198" t="s">
        <v>137</v>
      </c>
      <c r="E7" s="198" t="s">
        <v>138</v>
      </c>
      <c r="F7" s="198" t="s">
        <v>139</v>
      </c>
      <c r="G7" s="198" t="s">
        <v>140</v>
      </c>
      <c r="H7" s="198" t="s">
        <v>141</v>
      </c>
      <c r="I7" s="198" t="s">
        <v>142</v>
      </c>
      <c r="J7" s="198" t="s">
        <v>143</v>
      </c>
      <c r="K7" s="216" t="s">
        <v>144</v>
      </c>
      <c r="L7" s="217" t="s">
        <v>18</v>
      </c>
      <c r="M7" s="847" t="s">
        <v>238</v>
      </c>
    </row>
    <row r="8" spans="1:28" ht="66">
      <c r="A8" s="847"/>
      <c r="B8" s="198" t="s">
        <v>267</v>
      </c>
      <c r="C8" s="198" t="s">
        <v>268</v>
      </c>
      <c r="D8" s="198" t="s">
        <v>269</v>
      </c>
      <c r="E8" s="198" t="s">
        <v>270</v>
      </c>
      <c r="F8" s="198" t="s">
        <v>271</v>
      </c>
      <c r="G8" s="198" t="s">
        <v>272</v>
      </c>
      <c r="H8" s="198" t="s">
        <v>273</v>
      </c>
      <c r="I8" s="198" t="s">
        <v>274</v>
      </c>
      <c r="J8" s="198" t="s">
        <v>275</v>
      </c>
      <c r="K8" s="198" t="s">
        <v>278</v>
      </c>
      <c r="L8" s="217" t="s">
        <v>5</v>
      </c>
      <c r="M8" s="847"/>
    </row>
    <row r="9" spans="1:28" ht="22.95" customHeight="1">
      <c r="A9" s="138" t="s">
        <v>66</v>
      </c>
      <c r="B9" s="246">
        <v>92414</v>
      </c>
      <c r="C9" s="246">
        <v>196399</v>
      </c>
      <c r="D9" s="246">
        <v>253404</v>
      </c>
      <c r="E9" s="246">
        <v>276388</v>
      </c>
      <c r="F9" s="246">
        <v>241138</v>
      </c>
      <c r="G9" s="246">
        <v>1529026</v>
      </c>
      <c r="H9" s="246">
        <v>31218</v>
      </c>
      <c r="I9" s="246">
        <v>61137</v>
      </c>
      <c r="J9" s="246">
        <v>811450</v>
      </c>
      <c r="K9" s="246">
        <v>75721</v>
      </c>
      <c r="L9" s="249">
        <f t="shared" ref="L9:L21" si="0">SUM(B9:K9)</f>
        <v>3568295</v>
      </c>
      <c r="M9" s="156" t="s">
        <v>239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</row>
    <row r="10" spans="1:28" ht="22.95" customHeight="1">
      <c r="A10" s="139" t="s">
        <v>67</v>
      </c>
      <c r="B10" s="247">
        <v>60925</v>
      </c>
      <c r="C10" s="247">
        <v>101842</v>
      </c>
      <c r="D10" s="247">
        <v>145843</v>
      </c>
      <c r="E10" s="247">
        <v>145758</v>
      </c>
      <c r="F10" s="247">
        <v>165291</v>
      </c>
      <c r="G10" s="247">
        <v>971938</v>
      </c>
      <c r="H10" s="247">
        <v>13582</v>
      </c>
      <c r="I10" s="247">
        <v>38981</v>
      </c>
      <c r="J10" s="247">
        <v>440348</v>
      </c>
      <c r="K10" s="247">
        <v>46547</v>
      </c>
      <c r="L10" s="250">
        <f t="shared" si="0"/>
        <v>2131055</v>
      </c>
      <c r="M10" s="157" t="s">
        <v>240</v>
      </c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</row>
    <row r="11" spans="1:28" ht="22.95" customHeight="1">
      <c r="A11" s="138" t="s">
        <v>68</v>
      </c>
      <c r="B11" s="246">
        <v>8630</v>
      </c>
      <c r="C11" s="246">
        <v>13508</v>
      </c>
      <c r="D11" s="246">
        <v>23924</v>
      </c>
      <c r="E11" s="246">
        <v>19210</v>
      </c>
      <c r="F11" s="246">
        <v>14174</v>
      </c>
      <c r="G11" s="246">
        <v>160495</v>
      </c>
      <c r="H11" s="246">
        <v>4356</v>
      </c>
      <c r="I11" s="246">
        <v>9585</v>
      </c>
      <c r="J11" s="246">
        <v>81775</v>
      </c>
      <c r="K11" s="246">
        <v>10425</v>
      </c>
      <c r="L11" s="249">
        <f t="shared" si="0"/>
        <v>346082</v>
      </c>
      <c r="M11" s="156" t="s">
        <v>241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</row>
    <row r="12" spans="1:28" ht="22.95" customHeight="1">
      <c r="A12" s="139" t="s">
        <v>69</v>
      </c>
      <c r="B12" s="247">
        <v>6342</v>
      </c>
      <c r="C12" s="247">
        <v>10617</v>
      </c>
      <c r="D12" s="247">
        <v>15342</v>
      </c>
      <c r="E12" s="247">
        <v>13924</v>
      </c>
      <c r="F12" s="247">
        <v>12112</v>
      </c>
      <c r="G12" s="247">
        <v>169498</v>
      </c>
      <c r="H12" s="247">
        <v>5532</v>
      </c>
      <c r="I12" s="247">
        <v>7233</v>
      </c>
      <c r="J12" s="247">
        <v>122882</v>
      </c>
      <c r="K12" s="247">
        <v>15289</v>
      </c>
      <c r="L12" s="250">
        <f t="shared" si="0"/>
        <v>378771</v>
      </c>
      <c r="M12" s="157" t="s">
        <v>242</v>
      </c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</row>
    <row r="13" spans="1:28" ht="22.95" customHeight="1">
      <c r="A13" s="138" t="s">
        <v>70</v>
      </c>
      <c r="B13" s="246">
        <v>34984</v>
      </c>
      <c r="C13" s="246">
        <v>97423</v>
      </c>
      <c r="D13" s="246">
        <v>178800</v>
      </c>
      <c r="E13" s="246">
        <v>109022</v>
      </c>
      <c r="F13" s="246">
        <v>72630</v>
      </c>
      <c r="G13" s="246">
        <v>744459</v>
      </c>
      <c r="H13" s="246">
        <v>13850</v>
      </c>
      <c r="I13" s="246">
        <v>55657</v>
      </c>
      <c r="J13" s="246">
        <v>585537</v>
      </c>
      <c r="K13" s="246">
        <v>64631</v>
      </c>
      <c r="L13" s="249">
        <f t="shared" si="0"/>
        <v>1956993</v>
      </c>
      <c r="M13" s="156" t="s">
        <v>243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</row>
    <row r="14" spans="1:28" ht="22.95" customHeight="1">
      <c r="A14" s="139" t="s">
        <v>71</v>
      </c>
      <c r="B14" s="247">
        <v>5651</v>
      </c>
      <c r="C14" s="247">
        <v>9569</v>
      </c>
      <c r="D14" s="247">
        <v>18641</v>
      </c>
      <c r="E14" s="247">
        <v>12516</v>
      </c>
      <c r="F14" s="247">
        <v>12572</v>
      </c>
      <c r="G14" s="247">
        <v>139083</v>
      </c>
      <c r="H14" s="247">
        <v>5482</v>
      </c>
      <c r="I14" s="247">
        <v>8977</v>
      </c>
      <c r="J14" s="247">
        <v>101524</v>
      </c>
      <c r="K14" s="247">
        <v>9394</v>
      </c>
      <c r="L14" s="250">
        <f t="shared" si="0"/>
        <v>323409</v>
      </c>
      <c r="M14" s="157" t="s">
        <v>244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</row>
    <row r="15" spans="1:28" ht="22.95" customHeight="1">
      <c r="A15" s="138" t="s">
        <v>72</v>
      </c>
      <c r="B15" s="246">
        <v>2306</v>
      </c>
      <c r="C15" s="246">
        <v>3667</v>
      </c>
      <c r="D15" s="246">
        <v>7749</v>
      </c>
      <c r="E15" s="246">
        <v>4982</v>
      </c>
      <c r="F15" s="246">
        <v>3714</v>
      </c>
      <c r="G15" s="246">
        <v>46189</v>
      </c>
      <c r="H15" s="246">
        <v>2639</v>
      </c>
      <c r="I15" s="246">
        <v>3042</v>
      </c>
      <c r="J15" s="246">
        <v>26741</v>
      </c>
      <c r="K15" s="246">
        <v>3927</v>
      </c>
      <c r="L15" s="249">
        <f t="shared" si="0"/>
        <v>104956</v>
      </c>
      <c r="M15" s="156" t="s">
        <v>245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</row>
    <row r="16" spans="1:28" ht="22.95" customHeight="1">
      <c r="A16" s="139" t="s">
        <v>73</v>
      </c>
      <c r="B16" s="247">
        <v>2370</v>
      </c>
      <c r="C16" s="247">
        <v>3215</v>
      </c>
      <c r="D16" s="247">
        <v>5752</v>
      </c>
      <c r="E16" s="247">
        <v>6053</v>
      </c>
      <c r="F16" s="247">
        <v>3580</v>
      </c>
      <c r="G16" s="247">
        <v>53879</v>
      </c>
      <c r="H16" s="247">
        <v>4060</v>
      </c>
      <c r="I16" s="247">
        <v>3638</v>
      </c>
      <c r="J16" s="247">
        <v>39794</v>
      </c>
      <c r="K16" s="247">
        <v>5213</v>
      </c>
      <c r="L16" s="250">
        <f t="shared" si="0"/>
        <v>127554</v>
      </c>
      <c r="M16" s="157" t="s">
        <v>246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</row>
    <row r="17" spans="1:28" ht="22.95" customHeight="1">
      <c r="A17" s="138" t="s">
        <v>74</v>
      </c>
      <c r="B17" s="244">
        <v>766</v>
      </c>
      <c r="C17" s="246">
        <v>1254</v>
      </c>
      <c r="D17" s="246">
        <v>2202</v>
      </c>
      <c r="E17" s="246">
        <v>1679</v>
      </c>
      <c r="F17" s="246">
        <v>1630</v>
      </c>
      <c r="G17" s="246">
        <v>19354</v>
      </c>
      <c r="H17" s="244">
        <v>204</v>
      </c>
      <c r="I17" s="246">
        <v>1563</v>
      </c>
      <c r="J17" s="246">
        <v>15504</v>
      </c>
      <c r="K17" s="246">
        <v>1599</v>
      </c>
      <c r="L17" s="249">
        <f t="shared" si="0"/>
        <v>45755</v>
      </c>
      <c r="M17" s="156" t="s">
        <v>247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</row>
    <row r="18" spans="1:28" ht="22.95" customHeight="1">
      <c r="A18" s="139" t="s">
        <v>75</v>
      </c>
      <c r="B18" s="247">
        <v>3063</v>
      </c>
      <c r="C18" s="247">
        <v>3609</v>
      </c>
      <c r="D18" s="247">
        <v>6562</v>
      </c>
      <c r="E18" s="247">
        <v>5008</v>
      </c>
      <c r="F18" s="247">
        <v>5446</v>
      </c>
      <c r="G18" s="247">
        <v>66972</v>
      </c>
      <c r="H18" s="247">
        <v>3114</v>
      </c>
      <c r="I18" s="247">
        <v>3465</v>
      </c>
      <c r="J18" s="247">
        <v>31771</v>
      </c>
      <c r="K18" s="247">
        <v>4761</v>
      </c>
      <c r="L18" s="250">
        <f t="shared" si="0"/>
        <v>133771</v>
      </c>
      <c r="M18" s="157" t="s">
        <v>248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</row>
    <row r="19" spans="1:28" ht="22.95" customHeight="1">
      <c r="A19" s="138" t="s">
        <v>76</v>
      </c>
      <c r="B19" s="246">
        <v>2134</v>
      </c>
      <c r="C19" s="246">
        <v>3019</v>
      </c>
      <c r="D19" s="246">
        <v>5932</v>
      </c>
      <c r="E19" s="246">
        <v>6991</v>
      </c>
      <c r="F19" s="246">
        <v>4382</v>
      </c>
      <c r="G19" s="246">
        <v>61752</v>
      </c>
      <c r="H19" s="246">
        <v>1344</v>
      </c>
      <c r="I19" s="246">
        <v>2554</v>
      </c>
      <c r="J19" s="246">
        <v>42471</v>
      </c>
      <c r="K19" s="246">
        <v>4928</v>
      </c>
      <c r="L19" s="249">
        <f t="shared" si="0"/>
        <v>135507</v>
      </c>
      <c r="M19" s="156" t="s">
        <v>249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</row>
    <row r="20" spans="1:28" ht="22.95" customHeight="1">
      <c r="A20" s="139" t="s">
        <v>77</v>
      </c>
      <c r="B20" s="245">
        <v>1005</v>
      </c>
      <c r="C20" s="247">
        <v>1080</v>
      </c>
      <c r="D20" s="247">
        <v>2118</v>
      </c>
      <c r="E20" s="247">
        <v>1571</v>
      </c>
      <c r="F20" s="247">
        <v>1865</v>
      </c>
      <c r="G20" s="247">
        <v>21289</v>
      </c>
      <c r="H20" s="245">
        <v>540</v>
      </c>
      <c r="I20" s="247">
        <v>1424</v>
      </c>
      <c r="J20" s="247">
        <v>15726</v>
      </c>
      <c r="K20" s="247">
        <v>1679</v>
      </c>
      <c r="L20" s="250">
        <f t="shared" si="0"/>
        <v>48297</v>
      </c>
      <c r="M20" s="157" t="s">
        <v>250</v>
      </c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</row>
    <row r="21" spans="1:28" ht="22.95" customHeight="1">
      <c r="A21" s="138" t="s">
        <v>78</v>
      </c>
      <c r="B21" s="246">
        <v>1053</v>
      </c>
      <c r="C21" s="246">
        <v>1776</v>
      </c>
      <c r="D21" s="246">
        <v>4259</v>
      </c>
      <c r="E21" s="246">
        <v>1501</v>
      </c>
      <c r="F21" s="246">
        <v>3145</v>
      </c>
      <c r="G21" s="246">
        <v>28301</v>
      </c>
      <c r="H21" s="246">
        <v>1991</v>
      </c>
      <c r="I21" s="246">
        <v>2114</v>
      </c>
      <c r="J21" s="246">
        <v>20326</v>
      </c>
      <c r="K21" s="246">
        <v>2682</v>
      </c>
      <c r="L21" s="249">
        <f t="shared" si="0"/>
        <v>67148</v>
      </c>
      <c r="M21" s="156" t="s">
        <v>251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</row>
    <row r="22" spans="1:28">
      <c r="A22" s="68" t="s">
        <v>28</v>
      </c>
      <c r="B22" s="248">
        <f>SUM(B9:B21)</f>
        <v>221643</v>
      </c>
      <c r="C22" s="248">
        <f t="shared" ref="C22:L22" si="1">SUM(C9:C21)</f>
        <v>446978</v>
      </c>
      <c r="D22" s="248">
        <f t="shared" si="1"/>
        <v>670528</v>
      </c>
      <c r="E22" s="248">
        <f t="shared" si="1"/>
        <v>604603</v>
      </c>
      <c r="F22" s="248">
        <f t="shared" si="1"/>
        <v>541679</v>
      </c>
      <c r="G22" s="248">
        <f t="shared" si="1"/>
        <v>4012235</v>
      </c>
      <c r="H22" s="248">
        <f t="shared" si="1"/>
        <v>87912</v>
      </c>
      <c r="I22" s="248">
        <f t="shared" si="1"/>
        <v>199370</v>
      </c>
      <c r="J22" s="248">
        <f>SUM(J9:J21)</f>
        <v>2335849</v>
      </c>
      <c r="K22" s="248">
        <f>SUM(K9:K21)</f>
        <v>246796</v>
      </c>
      <c r="L22" s="248">
        <f t="shared" si="1"/>
        <v>9367593</v>
      </c>
      <c r="M22" s="208" t="s">
        <v>5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</row>
    <row r="23" spans="1:28" ht="16.2">
      <c r="A23" s="744" t="s">
        <v>151</v>
      </c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 t="s">
        <v>125</v>
      </c>
      <c r="M23" s="710"/>
    </row>
  </sheetData>
  <mergeCells count="6">
    <mergeCell ref="I2:L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O20"/>
  <sheetViews>
    <sheetView rightToLeft="1" view="pageBreakPreview" zoomScale="80" zoomScaleNormal="100" zoomScaleSheetLayoutView="80" workbookViewId="0">
      <selection activeCell="A3" sqref="A3:L3"/>
    </sheetView>
  </sheetViews>
  <sheetFormatPr defaultRowHeight="14.4"/>
  <cols>
    <col min="2" max="2" width="14.109375" customWidth="1"/>
    <col min="3" max="3" width="16.109375" customWidth="1"/>
    <col min="4" max="4" width="14.33203125" style="100" customWidth="1"/>
    <col min="5" max="5" width="11.77734375" customWidth="1"/>
    <col min="6" max="6" width="10.77734375" customWidth="1"/>
    <col min="7" max="7" width="13" customWidth="1"/>
    <col min="8" max="8" width="14" customWidth="1"/>
    <col min="9" max="9" width="12.77734375" customWidth="1"/>
    <col min="10" max="10" width="14.88671875" style="100" customWidth="1"/>
    <col min="11" max="11" width="13.6640625" customWidth="1"/>
    <col min="12" max="12" width="14.6640625" customWidth="1"/>
  </cols>
  <sheetData>
    <row r="1" spans="1:15">
      <c r="K1" s="243" t="s">
        <v>570</v>
      </c>
    </row>
    <row r="2" spans="1:15" ht="61.5" customHeight="1">
      <c r="A2" s="65"/>
      <c r="H2" s="2"/>
      <c r="J2" s="122"/>
      <c r="K2" s="243" t="s">
        <v>577</v>
      </c>
    </row>
    <row r="3" spans="1:15" ht="15">
      <c r="A3" s="851" t="s">
        <v>152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</row>
    <row r="4" spans="1:15" ht="21.6">
      <c r="A4" s="851" t="s">
        <v>153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</row>
    <row r="5" spans="1:15">
      <c r="A5" s="852" t="s">
        <v>160</v>
      </c>
      <c r="B5" s="852"/>
      <c r="C5" s="131"/>
      <c r="D5" s="123"/>
      <c r="E5" s="131"/>
      <c r="F5" s="131"/>
      <c r="G5" s="131"/>
      <c r="H5" s="131"/>
      <c r="I5" s="131"/>
      <c r="J5" s="123"/>
      <c r="K5" s="131"/>
      <c r="L5" s="131"/>
    </row>
    <row r="6" spans="1:15" ht="52.8">
      <c r="A6" s="68" t="s">
        <v>45</v>
      </c>
      <c r="B6" s="198" t="s">
        <v>135</v>
      </c>
      <c r="C6" s="198" t="s">
        <v>136</v>
      </c>
      <c r="D6" s="198" t="s">
        <v>137</v>
      </c>
      <c r="E6" s="198" t="s">
        <v>138</v>
      </c>
      <c r="F6" s="198" t="s">
        <v>139</v>
      </c>
      <c r="G6" s="198" t="s">
        <v>140</v>
      </c>
      <c r="H6" s="198" t="s">
        <v>141</v>
      </c>
      <c r="I6" s="198" t="s">
        <v>142</v>
      </c>
      <c r="J6" s="198" t="s">
        <v>143</v>
      </c>
      <c r="K6" s="216" t="s">
        <v>144</v>
      </c>
      <c r="L6" s="218" t="s">
        <v>18</v>
      </c>
    </row>
    <row r="7" spans="1:15" ht="104.4">
      <c r="A7" s="68" t="s">
        <v>155</v>
      </c>
      <c r="B7" s="198" t="s">
        <v>267</v>
      </c>
      <c r="C7" s="198" t="s">
        <v>268</v>
      </c>
      <c r="D7" s="198" t="s">
        <v>269</v>
      </c>
      <c r="E7" s="198" t="s">
        <v>270</v>
      </c>
      <c r="F7" s="198" t="s">
        <v>271</v>
      </c>
      <c r="G7" s="198" t="s">
        <v>272</v>
      </c>
      <c r="H7" s="198" t="s">
        <v>273</v>
      </c>
      <c r="I7" s="198" t="s">
        <v>274</v>
      </c>
      <c r="J7" s="198" t="s">
        <v>275</v>
      </c>
      <c r="K7" s="198" t="s">
        <v>278</v>
      </c>
      <c r="L7" s="217" t="s">
        <v>5</v>
      </c>
    </row>
    <row r="8" spans="1:15" ht="18" thickBot="1">
      <c r="A8" s="133" t="s">
        <v>48</v>
      </c>
      <c r="B8" s="124">
        <v>3357</v>
      </c>
      <c r="C8" s="124">
        <v>1684</v>
      </c>
      <c r="D8" s="125">
        <v>3025</v>
      </c>
      <c r="E8" s="124">
        <v>16666</v>
      </c>
      <c r="F8" s="124">
        <v>14676</v>
      </c>
      <c r="G8" s="125">
        <v>11983</v>
      </c>
      <c r="H8" s="126">
        <v>107</v>
      </c>
      <c r="I8" s="126">
        <v>607</v>
      </c>
      <c r="J8" s="125">
        <v>9537</v>
      </c>
      <c r="K8" s="127">
        <v>235</v>
      </c>
      <c r="L8" s="136">
        <f>SUM(B8:K8)</f>
        <v>61877</v>
      </c>
      <c r="M8" s="203"/>
      <c r="N8" s="203"/>
      <c r="O8" s="203"/>
    </row>
    <row r="9" spans="1:15" ht="18" thickBot="1">
      <c r="A9" s="134" t="s">
        <v>49</v>
      </c>
      <c r="B9" s="128">
        <v>17058</v>
      </c>
      <c r="C9" s="128">
        <v>14811</v>
      </c>
      <c r="D9" s="129">
        <v>37651</v>
      </c>
      <c r="E9" s="128">
        <v>99267</v>
      </c>
      <c r="F9" s="128">
        <v>78676</v>
      </c>
      <c r="G9" s="129">
        <v>270665</v>
      </c>
      <c r="H9" s="129">
        <v>2521</v>
      </c>
      <c r="I9" s="129">
        <v>10229</v>
      </c>
      <c r="J9" s="129">
        <v>116054</v>
      </c>
      <c r="K9" s="128">
        <v>19986</v>
      </c>
      <c r="L9" s="137">
        <f t="shared" ref="L9:L18" si="0">SUM(B9:K9)</f>
        <v>666918</v>
      </c>
      <c r="M9" s="203"/>
      <c r="N9" s="203"/>
      <c r="O9" s="203"/>
    </row>
    <row r="10" spans="1:15" ht="18" thickBot="1">
      <c r="A10" s="133" t="s">
        <v>50</v>
      </c>
      <c r="B10" s="124">
        <v>24764</v>
      </c>
      <c r="C10" s="124">
        <v>88209</v>
      </c>
      <c r="D10" s="125">
        <v>127426</v>
      </c>
      <c r="E10" s="124">
        <v>137455</v>
      </c>
      <c r="F10" s="124">
        <v>88158</v>
      </c>
      <c r="G10" s="125">
        <v>783215</v>
      </c>
      <c r="H10" s="125">
        <v>8578</v>
      </c>
      <c r="I10" s="125">
        <v>26652</v>
      </c>
      <c r="J10" s="125">
        <v>355806</v>
      </c>
      <c r="K10" s="124">
        <v>41209</v>
      </c>
      <c r="L10" s="136">
        <f t="shared" si="0"/>
        <v>1681472</v>
      </c>
      <c r="M10" s="203"/>
      <c r="N10" s="203"/>
      <c r="O10" s="203"/>
    </row>
    <row r="11" spans="1:15" ht="18" thickBot="1">
      <c r="A11" s="134" t="s">
        <v>51</v>
      </c>
      <c r="B11" s="128">
        <v>35696</v>
      </c>
      <c r="C11" s="128">
        <v>103765</v>
      </c>
      <c r="D11" s="129">
        <v>158516</v>
      </c>
      <c r="E11" s="128">
        <v>120239</v>
      </c>
      <c r="F11" s="128">
        <v>94911</v>
      </c>
      <c r="G11" s="129">
        <v>801473</v>
      </c>
      <c r="H11" s="129">
        <v>15870</v>
      </c>
      <c r="I11" s="129">
        <v>37839</v>
      </c>
      <c r="J11" s="129">
        <v>500539</v>
      </c>
      <c r="K11" s="128">
        <v>44639</v>
      </c>
      <c r="L11" s="137">
        <f t="shared" si="0"/>
        <v>1913487</v>
      </c>
      <c r="M11" s="203"/>
      <c r="N11" s="203"/>
      <c r="O11" s="203"/>
    </row>
    <row r="12" spans="1:15" ht="18" thickBot="1">
      <c r="A12" s="133" t="s">
        <v>52</v>
      </c>
      <c r="B12" s="124">
        <v>38312</v>
      </c>
      <c r="C12" s="124">
        <v>82166</v>
      </c>
      <c r="D12" s="125">
        <v>117549</v>
      </c>
      <c r="E12" s="124">
        <v>86129</v>
      </c>
      <c r="F12" s="124">
        <v>81409</v>
      </c>
      <c r="G12" s="125">
        <v>677796</v>
      </c>
      <c r="H12" s="125">
        <v>18406</v>
      </c>
      <c r="I12" s="125">
        <v>36128</v>
      </c>
      <c r="J12" s="125">
        <v>442419</v>
      </c>
      <c r="K12" s="124">
        <v>36912</v>
      </c>
      <c r="L12" s="136">
        <f t="shared" si="0"/>
        <v>1617226</v>
      </c>
      <c r="M12" s="203"/>
      <c r="N12" s="203"/>
      <c r="O12" s="203"/>
    </row>
    <row r="13" spans="1:15" ht="18" thickBot="1">
      <c r="A13" s="134" t="s">
        <v>53</v>
      </c>
      <c r="B13" s="128">
        <v>29625</v>
      </c>
      <c r="C13" s="128">
        <v>53069</v>
      </c>
      <c r="D13" s="129">
        <v>80960</v>
      </c>
      <c r="E13" s="128">
        <v>51847</v>
      </c>
      <c r="F13" s="128">
        <v>57815</v>
      </c>
      <c r="G13" s="129">
        <v>502394</v>
      </c>
      <c r="H13" s="129">
        <v>14614</v>
      </c>
      <c r="I13" s="129">
        <v>27648</v>
      </c>
      <c r="J13" s="129">
        <v>317385</v>
      </c>
      <c r="K13" s="128">
        <v>28031</v>
      </c>
      <c r="L13" s="137">
        <f t="shared" si="0"/>
        <v>1163388</v>
      </c>
      <c r="M13" s="203"/>
      <c r="N13" s="203"/>
      <c r="O13" s="203"/>
    </row>
    <row r="14" spans="1:15" ht="18" thickBot="1">
      <c r="A14" s="133" t="s">
        <v>54</v>
      </c>
      <c r="B14" s="124">
        <v>23069</v>
      </c>
      <c r="C14" s="124">
        <v>35242</v>
      </c>
      <c r="D14" s="125">
        <v>59062</v>
      </c>
      <c r="E14" s="124">
        <v>34504</v>
      </c>
      <c r="F14" s="124">
        <v>43554</v>
      </c>
      <c r="G14" s="125">
        <v>381603</v>
      </c>
      <c r="H14" s="125">
        <v>11874</v>
      </c>
      <c r="I14" s="125">
        <v>23116</v>
      </c>
      <c r="J14" s="125">
        <v>238733</v>
      </c>
      <c r="K14" s="124">
        <v>23669</v>
      </c>
      <c r="L14" s="136">
        <f t="shared" si="0"/>
        <v>874426</v>
      </c>
      <c r="M14" s="203"/>
      <c r="N14" s="203"/>
      <c r="O14" s="203"/>
    </row>
    <row r="15" spans="1:15" ht="15" thickBot="1">
      <c r="A15" s="134" t="s">
        <v>55</v>
      </c>
      <c r="B15" s="128">
        <v>18938</v>
      </c>
      <c r="C15" s="128">
        <v>26392</v>
      </c>
      <c r="D15" s="129">
        <v>40240</v>
      </c>
      <c r="E15" s="128">
        <v>26051</v>
      </c>
      <c r="F15" s="128">
        <v>35303</v>
      </c>
      <c r="G15" s="129">
        <v>272663</v>
      </c>
      <c r="H15" s="129">
        <v>7884</v>
      </c>
      <c r="I15" s="129">
        <v>17603</v>
      </c>
      <c r="J15" s="129">
        <v>170789</v>
      </c>
      <c r="K15" s="128">
        <v>19270</v>
      </c>
      <c r="L15" s="137">
        <f t="shared" si="0"/>
        <v>635133</v>
      </c>
      <c r="M15" s="203"/>
      <c r="N15" s="203"/>
      <c r="O15" s="203"/>
    </row>
    <row r="16" spans="1:15" ht="15" thickBot="1">
      <c r="A16" s="133" t="s">
        <v>56</v>
      </c>
      <c r="B16" s="124">
        <v>15374</v>
      </c>
      <c r="C16" s="124">
        <v>20141</v>
      </c>
      <c r="D16" s="125">
        <v>25175</v>
      </c>
      <c r="E16" s="124">
        <v>18931</v>
      </c>
      <c r="F16" s="124">
        <v>25189</v>
      </c>
      <c r="G16" s="125">
        <v>172316</v>
      </c>
      <c r="H16" s="125">
        <v>4597</v>
      </c>
      <c r="I16" s="125">
        <v>11693</v>
      </c>
      <c r="J16" s="125">
        <v>106484</v>
      </c>
      <c r="K16" s="124">
        <v>13886</v>
      </c>
      <c r="L16" s="136">
        <f t="shared" si="0"/>
        <v>413786</v>
      </c>
      <c r="M16" s="203"/>
      <c r="N16" s="203"/>
      <c r="O16" s="203"/>
    </row>
    <row r="17" spans="1:15" ht="15" thickBot="1">
      <c r="A17" s="134" t="s">
        <v>57</v>
      </c>
      <c r="B17" s="128">
        <v>8954</v>
      </c>
      <c r="C17" s="128">
        <v>12574</v>
      </c>
      <c r="D17" s="129">
        <v>13901</v>
      </c>
      <c r="E17" s="128">
        <v>8861</v>
      </c>
      <c r="F17" s="128">
        <v>13773</v>
      </c>
      <c r="G17" s="129">
        <v>87271</v>
      </c>
      <c r="H17" s="129">
        <v>2340</v>
      </c>
      <c r="I17" s="129">
        <v>5374</v>
      </c>
      <c r="J17" s="129">
        <v>53355</v>
      </c>
      <c r="K17" s="128">
        <v>9507</v>
      </c>
      <c r="L17" s="137">
        <f t="shared" si="0"/>
        <v>215910</v>
      </c>
      <c r="M17" s="203"/>
      <c r="N17" s="203"/>
      <c r="O17" s="203"/>
    </row>
    <row r="18" spans="1:15" ht="15" thickBot="1">
      <c r="A18" s="133" t="s">
        <v>58</v>
      </c>
      <c r="B18" s="124">
        <v>6496</v>
      </c>
      <c r="C18" s="124">
        <v>8925</v>
      </c>
      <c r="D18" s="125">
        <v>7023</v>
      </c>
      <c r="E18" s="124">
        <v>4653</v>
      </c>
      <c r="F18" s="124">
        <v>8215</v>
      </c>
      <c r="G18" s="125">
        <v>50856</v>
      </c>
      <c r="H18" s="125">
        <v>1121</v>
      </c>
      <c r="I18" s="125">
        <v>2481</v>
      </c>
      <c r="J18" s="125">
        <v>24748</v>
      </c>
      <c r="K18" s="124">
        <v>9452</v>
      </c>
      <c r="L18" s="136">
        <f t="shared" si="0"/>
        <v>123970</v>
      </c>
      <c r="M18" s="203"/>
      <c r="N18" s="203"/>
      <c r="O18" s="203"/>
    </row>
    <row r="19" spans="1:15" ht="26.4">
      <c r="A19" s="68" t="s">
        <v>28</v>
      </c>
      <c r="B19" s="98">
        <f>SUM(B8:B18)</f>
        <v>221643</v>
      </c>
      <c r="C19" s="98">
        <f>SUM(C8:C18)</f>
        <v>446978</v>
      </c>
      <c r="D19" s="130">
        <f>SUM(D8:D18)</f>
        <v>670528</v>
      </c>
      <c r="E19" s="98">
        <f t="shared" ref="E19:K19" si="1">SUM(E8:E18)</f>
        <v>604603</v>
      </c>
      <c r="F19" s="98">
        <f t="shared" si="1"/>
        <v>541679</v>
      </c>
      <c r="G19" s="130">
        <f t="shared" si="1"/>
        <v>4012235</v>
      </c>
      <c r="H19" s="130">
        <f>SUM(H8:H18)</f>
        <v>87912</v>
      </c>
      <c r="I19" s="130">
        <f t="shared" si="1"/>
        <v>199370</v>
      </c>
      <c r="J19" s="130">
        <f t="shared" si="1"/>
        <v>2335849</v>
      </c>
      <c r="K19" s="98">
        <f t="shared" si="1"/>
        <v>246796</v>
      </c>
      <c r="L19" s="107">
        <f>SUM(L8:L18)</f>
        <v>9367593</v>
      </c>
      <c r="M19" s="203"/>
      <c r="N19" s="203"/>
      <c r="O19" s="203"/>
    </row>
    <row r="20" spans="1:15" ht="16.8">
      <c r="A20" s="135" t="s">
        <v>157</v>
      </c>
      <c r="B20" s="131"/>
      <c r="C20" s="131"/>
      <c r="D20" s="123"/>
      <c r="E20" s="131"/>
      <c r="F20" s="131"/>
      <c r="G20" s="131"/>
      <c r="H20" s="131"/>
      <c r="I20" s="131"/>
      <c r="J20" s="123"/>
      <c r="K20" s="131"/>
      <c r="L20" s="131" t="s">
        <v>156</v>
      </c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O22"/>
  <sheetViews>
    <sheetView rightToLeft="1" view="pageBreakPreview" zoomScale="80" zoomScaleNormal="100" zoomScaleSheetLayoutView="80" workbookViewId="0">
      <selection activeCell="A4" sqref="A4:K4"/>
    </sheetView>
  </sheetViews>
  <sheetFormatPr defaultRowHeight="14.4"/>
  <cols>
    <col min="1" max="1" width="30.3320312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1.6640625" bestFit="1" customWidth="1"/>
    <col min="11" max="11" width="33.109375" style="1" customWidth="1"/>
  </cols>
  <sheetData>
    <row r="1" spans="1:15" ht="18.75" customHeight="1">
      <c r="K1" s="243" t="s">
        <v>570</v>
      </c>
    </row>
    <row r="2" spans="1:15" ht="61.5" customHeight="1">
      <c r="A2" s="65"/>
      <c r="H2" s="2"/>
      <c r="K2" s="243" t="s">
        <v>577</v>
      </c>
    </row>
    <row r="3" spans="1:15" ht="15">
      <c r="A3" s="851" t="s">
        <v>158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</row>
    <row r="4" spans="1:15" ht="21.6">
      <c r="A4" s="851" t="s">
        <v>159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</row>
    <row r="5" spans="1:15">
      <c r="A5" s="132" t="s">
        <v>174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5" ht="15.75" customHeight="1">
      <c r="A6" s="847" t="s">
        <v>161</v>
      </c>
      <c r="B6" s="838" t="s">
        <v>16</v>
      </c>
      <c r="C6" s="839"/>
      <c r="D6" s="840"/>
      <c r="E6" s="838" t="s">
        <v>17</v>
      </c>
      <c r="F6" s="839"/>
      <c r="G6" s="839"/>
      <c r="H6" s="824" t="s">
        <v>18</v>
      </c>
      <c r="I6" s="839"/>
      <c r="J6" s="853"/>
      <c r="K6" s="839" t="s">
        <v>302</v>
      </c>
    </row>
    <row r="7" spans="1:15" ht="15" thickBot="1">
      <c r="A7" s="847"/>
      <c r="B7" s="841" t="s">
        <v>19</v>
      </c>
      <c r="C7" s="842"/>
      <c r="D7" s="843"/>
      <c r="E7" s="841" t="s">
        <v>20</v>
      </c>
      <c r="F7" s="842"/>
      <c r="G7" s="842"/>
      <c r="H7" s="848" t="s">
        <v>5</v>
      </c>
      <c r="I7" s="849"/>
      <c r="J7" s="854"/>
      <c r="K7" s="839"/>
    </row>
    <row r="8" spans="1:15">
      <c r="A8" s="847"/>
      <c r="B8" s="68" t="s">
        <v>0</v>
      </c>
      <c r="C8" s="69" t="s">
        <v>1</v>
      </c>
      <c r="D8" s="69" t="s">
        <v>47</v>
      </c>
      <c r="E8" s="68" t="s">
        <v>0</v>
      </c>
      <c r="F8" s="68" t="s">
        <v>1</v>
      </c>
      <c r="G8" s="68" t="s">
        <v>47</v>
      </c>
      <c r="H8" s="200" t="s">
        <v>0</v>
      </c>
      <c r="I8" s="199" t="s">
        <v>1</v>
      </c>
      <c r="J8" s="221" t="s">
        <v>47</v>
      </c>
      <c r="K8" s="839"/>
    </row>
    <row r="9" spans="1:15">
      <c r="A9" s="847"/>
      <c r="B9" s="68" t="s">
        <v>25</v>
      </c>
      <c r="C9" s="68" t="s">
        <v>26</v>
      </c>
      <c r="D9" s="140" t="s">
        <v>5</v>
      </c>
      <c r="E9" s="68" t="s">
        <v>25</v>
      </c>
      <c r="F9" s="68" t="s">
        <v>26</v>
      </c>
      <c r="G9" s="140" t="s">
        <v>5</v>
      </c>
      <c r="H9" s="200" t="s">
        <v>25</v>
      </c>
      <c r="I9" s="199" t="s">
        <v>26</v>
      </c>
      <c r="J9" s="222" t="s">
        <v>5</v>
      </c>
      <c r="K9" s="839"/>
    </row>
    <row r="10" spans="1:15" ht="27.6" customHeight="1">
      <c r="A10" s="138" t="s">
        <v>162</v>
      </c>
      <c r="B10" s="94">
        <v>75625</v>
      </c>
      <c r="C10" s="94">
        <v>12999</v>
      </c>
      <c r="D10" s="94">
        <f>SUM(B10:C10)</f>
        <v>88624</v>
      </c>
      <c r="E10" s="94">
        <v>255089</v>
      </c>
      <c r="F10" s="95">
        <v>1073</v>
      </c>
      <c r="G10" s="94">
        <f>SUM(E10:F10)</f>
        <v>256162</v>
      </c>
      <c r="H10" s="47">
        <f>B10+E10</f>
        <v>330714</v>
      </c>
      <c r="I10" s="47">
        <f>C10+F10</f>
        <v>14072</v>
      </c>
      <c r="J10" s="47">
        <f>SUM(H10:I10)</f>
        <v>344786</v>
      </c>
      <c r="K10" s="229" t="s">
        <v>308</v>
      </c>
      <c r="L10" s="203"/>
      <c r="M10" s="203"/>
      <c r="N10" s="203"/>
      <c r="O10" s="203"/>
    </row>
    <row r="11" spans="1:15" ht="27.6" customHeight="1">
      <c r="A11" s="139" t="s">
        <v>163</v>
      </c>
      <c r="B11" s="96">
        <v>273311</v>
      </c>
      <c r="C11" s="96">
        <v>170854</v>
      </c>
      <c r="D11" s="96">
        <f>SUM(B11:C11)</f>
        <v>444165</v>
      </c>
      <c r="E11" s="96">
        <v>1843179</v>
      </c>
      <c r="F11" s="96">
        <v>27510</v>
      </c>
      <c r="G11" s="96">
        <f t="shared" ref="G11:G19" si="0">SUM(E11:F11)</f>
        <v>1870689</v>
      </c>
      <c r="H11" s="45">
        <f t="shared" ref="H11:H19" si="1">B11+E11</f>
        <v>2116490</v>
      </c>
      <c r="I11" s="96">
        <f t="shared" ref="I11:I19" si="2">C11+F11</f>
        <v>198364</v>
      </c>
      <c r="J11" s="224">
        <f t="shared" ref="J11:J19" si="3">SUM(H11:I11)</f>
        <v>2314854</v>
      </c>
      <c r="K11" s="220" t="s">
        <v>292</v>
      </c>
      <c r="L11" s="203"/>
      <c r="M11" s="203"/>
      <c r="N11" s="203"/>
      <c r="O11" s="203"/>
    </row>
    <row r="12" spans="1:15" ht="27.6" customHeight="1">
      <c r="A12" s="138" t="s">
        <v>164</v>
      </c>
      <c r="B12" s="94">
        <v>299926</v>
      </c>
      <c r="C12" s="94">
        <v>126609</v>
      </c>
      <c r="D12" s="94">
        <f t="shared" ref="D12:D19" si="4">SUM(B12:C12)</f>
        <v>426535</v>
      </c>
      <c r="E12" s="94">
        <v>3169961</v>
      </c>
      <c r="F12" s="94">
        <v>28006</v>
      </c>
      <c r="G12" s="94">
        <f t="shared" si="0"/>
        <v>3197967</v>
      </c>
      <c r="H12" s="47">
        <f t="shared" si="1"/>
        <v>3469887</v>
      </c>
      <c r="I12" s="94">
        <f t="shared" si="2"/>
        <v>154615</v>
      </c>
      <c r="J12" s="223">
        <f t="shared" si="3"/>
        <v>3624502</v>
      </c>
      <c r="K12" s="219" t="s">
        <v>294</v>
      </c>
      <c r="L12" s="203"/>
      <c r="M12" s="203"/>
      <c r="N12" s="203"/>
      <c r="O12" s="203"/>
    </row>
    <row r="13" spans="1:15" ht="27.6" customHeight="1">
      <c r="A13" s="139" t="s">
        <v>165</v>
      </c>
      <c r="B13" s="96">
        <v>100984</v>
      </c>
      <c r="C13" s="96">
        <v>4267</v>
      </c>
      <c r="D13" s="96">
        <f t="shared" si="4"/>
        <v>105251</v>
      </c>
      <c r="E13" s="96">
        <v>71672</v>
      </c>
      <c r="F13" s="96">
        <v>961</v>
      </c>
      <c r="G13" s="96">
        <f t="shared" si="0"/>
        <v>72633</v>
      </c>
      <c r="H13" s="45">
        <f t="shared" si="1"/>
        <v>172656</v>
      </c>
      <c r="I13" s="96">
        <f t="shared" si="2"/>
        <v>5228</v>
      </c>
      <c r="J13" s="224">
        <f t="shared" si="3"/>
        <v>177884</v>
      </c>
      <c r="K13" s="220" t="s">
        <v>289</v>
      </c>
      <c r="L13" s="203"/>
      <c r="M13" s="203"/>
      <c r="N13" s="203"/>
      <c r="O13" s="203"/>
    </row>
    <row r="14" spans="1:15" ht="27.6" customHeight="1">
      <c r="A14" s="138" t="s">
        <v>166</v>
      </c>
      <c r="B14" s="94">
        <v>235562</v>
      </c>
      <c r="C14" s="94">
        <v>157574</v>
      </c>
      <c r="D14" s="94">
        <f t="shared" si="4"/>
        <v>393136</v>
      </c>
      <c r="E14" s="94">
        <v>395188</v>
      </c>
      <c r="F14" s="94">
        <v>86708</v>
      </c>
      <c r="G14" s="94">
        <f t="shared" si="0"/>
        <v>481896</v>
      </c>
      <c r="H14" s="47">
        <f t="shared" si="1"/>
        <v>630750</v>
      </c>
      <c r="I14" s="94">
        <f t="shared" si="2"/>
        <v>244282</v>
      </c>
      <c r="J14" s="223">
        <f t="shared" si="3"/>
        <v>875032</v>
      </c>
      <c r="K14" s="219" t="s">
        <v>295</v>
      </c>
      <c r="L14" s="203"/>
      <c r="M14" s="203"/>
      <c r="N14" s="203"/>
      <c r="O14" s="203"/>
    </row>
    <row r="15" spans="1:15" ht="27.6" customHeight="1">
      <c r="A15" s="139" t="s">
        <v>167</v>
      </c>
      <c r="B15" s="96">
        <v>12424</v>
      </c>
      <c r="C15" s="96">
        <v>3926</v>
      </c>
      <c r="D15" s="96">
        <f t="shared" si="4"/>
        <v>16350</v>
      </c>
      <c r="E15" s="96">
        <v>78925</v>
      </c>
      <c r="F15" s="97">
        <v>209</v>
      </c>
      <c r="G15" s="96">
        <f t="shared" si="0"/>
        <v>79134</v>
      </c>
      <c r="H15" s="45">
        <f t="shared" si="1"/>
        <v>91349</v>
      </c>
      <c r="I15" s="96">
        <f t="shared" si="2"/>
        <v>4135</v>
      </c>
      <c r="J15" s="224">
        <f t="shared" si="3"/>
        <v>95484</v>
      </c>
      <c r="K15" s="230" t="s">
        <v>309</v>
      </c>
      <c r="L15" s="203"/>
      <c r="M15" s="203"/>
      <c r="N15" s="203"/>
      <c r="O15" s="203"/>
    </row>
    <row r="16" spans="1:15" ht="27.6" customHeight="1">
      <c r="A16" s="138" t="s">
        <v>168</v>
      </c>
      <c r="B16" s="94">
        <v>146336</v>
      </c>
      <c r="C16" s="94">
        <v>55695</v>
      </c>
      <c r="D16" s="94">
        <f t="shared" si="4"/>
        <v>202031</v>
      </c>
      <c r="E16" s="94">
        <v>702624</v>
      </c>
      <c r="F16" s="94">
        <v>18576</v>
      </c>
      <c r="G16" s="94">
        <f t="shared" si="0"/>
        <v>721200</v>
      </c>
      <c r="H16" s="47">
        <f t="shared" si="1"/>
        <v>848960</v>
      </c>
      <c r="I16" s="94">
        <f t="shared" si="2"/>
        <v>74271</v>
      </c>
      <c r="J16" s="223">
        <f t="shared" si="3"/>
        <v>923231</v>
      </c>
      <c r="K16" s="219" t="s">
        <v>297</v>
      </c>
      <c r="L16" s="203"/>
      <c r="M16" s="203"/>
      <c r="N16" s="203"/>
      <c r="O16" s="203"/>
    </row>
    <row r="17" spans="1:15" ht="27.6" customHeight="1">
      <c r="A17" s="139" t="s">
        <v>169</v>
      </c>
      <c r="B17" s="96">
        <v>47193</v>
      </c>
      <c r="C17" s="96">
        <v>2329</v>
      </c>
      <c r="D17" s="96">
        <f t="shared" si="4"/>
        <v>49522</v>
      </c>
      <c r="E17" s="96">
        <v>53475</v>
      </c>
      <c r="F17" s="97">
        <v>118</v>
      </c>
      <c r="G17" s="96">
        <f t="shared" si="0"/>
        <v>53593</v>
      </c>
      <c r="H17" s="45">
        <f t="shared" si="1"/>
        <v>100668</v>
      </c>
      <c r="I17" s="96">
        <f t="shared" si="2"/>
        <v>2447</v>
      </c>
      <c r="J17" s="224">
        <f t="shared" si="3"/>
        <v>103115</v>
      </c>
      <c r="K17" s="220" t="s">
        <v>291</v>
      </c>
      <c r="L17" s="203"/>
      <c r="M17" s="203"/>
      <c r="N17" s="203"/>
      <c r="O17" s="203"/>
    </row>
    <row r="18" spans="1:15" ht="36.75" customHeight="1">
      <c r="A18" s="138" t="s">
        <v>170</v>
      </c>
      <c r="B18" s="94">
        <v>160015</v>
      </c>
      <c r="C18" s="94">
        <v>59042</v>
      </c>
      <c r="D18" s="94">
        <f t="shared" si="4"/>
        <v>219057</v>
      </c>
      <c r="E18" s="94">
        <v>634479</v>
      </c>
      <c r="F18" s="94">
        <v>53699</v>
      </c>
      <c r="G18" s="94">
        <f t="shared" si="0"/>
        <v>688178</v>
      </c>
      <c r="H18" s="47">
        <f t="shared" si="1"/>
        <v>794494</v>
      </c>
      <c r="I18" s="94">
        <f t="shared" si="2"/>
        <v>112741</v>
      </c>
      <c r="J18" s="223">
        <f t="shared" si="3"/>
        <v>907235</v>
      </c>
      <c r="K18" s="229" t="s">
        <v>310</v>
      </c>
      <c r="L18" s="203"/>
      <c r="M18" s="203"/>
      <c r="N18" s="203"/>
      <c r="O18" s="203"/>
    </row>
    <row r="19" spans="1:15" ht="27.6" customHeight="1">
      <c r="A19" s="139" t="s">
        <v>171</v>
      </c>
      <c r="B19" s="96">
        <v>1409</v>
      </c>
      <c r="C19" s="97">
        <v>61</v>
      </c>
      <c r="D19" s="96">
        <f t="shared" si="4"/>
        <v>1470</v>
      </c>
      <c r="E19" s="97">
        <v>0</v>
      </c>
      <c r="F19" s="97">
        <v>0</v>
      </c>
      <c r="G19" s="97">
        <f t="shared" si="0"/>
        <v>0</v>
      </c>
      <c r="H19" s="45">
        <f t="shared" si="1"/>
        <v>1409</v>
      </c>
      <c r="I19" s="97">
        <f t="shared" si="2"/>
        <v>61</v>
      </c>
      <c r="J19" s="224">
        <f t="shared" si="3"/>
        <v>1470</v>
      </c>
      <c r="K19" s="220" t="s">
        <v>311</v>
      </c>
      <c r="M19" s="203"/>
      <c r="N19" s="203"/>
      <c r="O19" s="203"/>
    </row>
    <row r="20" spans="1:15">
      <c r="A20" s="68" t="s">
        <v>28</v>
      </c>
      <c r="B20" s="284">
        <f t="shared" ref="B20:G20" si="5">SUM(B10:B19)</f>
        <v>1352785</v>
      </c>
      <c r="C20" s="284">
        <f t="shared" si="5"/>
        <v>593356</v>
      </c>
      <c r="D20" s="284">
        <f t="shared" si="5"/>
        <v>1946141</v>
      </c>
      <c r="E20" s="284">
        <f t="shared" si="5"/>
        <v>7204592</v>
      </c>
      <c r="F20" s="284">
        <f t="shared" si="5"/>
        <v>216860</v>
      </c>
      <c r="G20" s="284">
        <f t="shared" si="5"/>
        <v>7421452</v>
      </c>
      <c r="H20" s="285">
        <f t="shared" ref="H20:J20" si="6">SUM(H10:H19)</f>
        <v>8557377</v>
      </c>
      <c r="I20" s="284">
        <f>SUM(I10:I19)</f>
        <v>810216</v>
      </c>
      <c r="J20" s="287">
        <f t="shared" si="6"/>
        <v>9367593</v>
      </c>
      <c r="K20" s="141" t="s">
        <v>5</v>
      </c>
      <c r="L20" s="203"/>
      <c r="M20" s="203"/>
      <c r="N20" s="203"/>
      <c r="O20" s="203"/>
    </row>
    <row r="21" spans="1:15" ht="16.8">
      <c r="A21" s="135" t="s">
        <v>157</v>
      </c>
      <c r="B21" s="131"/>
      <c r="C21" s="131"/>
      <c r="D21" s="131"/>
      <c r="E21" s="131"/>
      <c r="F21" s="131"/>
      <c r="G21" s="131"/>
      <c r="H21" s="131"/>
      <c r="I21" s="131"/>
      <c r="K21" s="131" t="s">
        <v>39</v>
      </c>
    </row>
    <row r="22" spans="1:15">
      <c r="B22" s="203"/>
      <c r="C22" s="203"/>
      <c r="D22" s="203"/>
      <c r="E22" s="203"/>
      <c r="F22" s="203"/>
      <c r="G22" s="203"/>
      <c r="H22" s="203"/>
      <c r="I22" s="203"/>
      <c r="J22" s="203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N22"/>
  <sheetViews>
    <sheetView rightToLeft="1" view="pageBreakPreview" topLeftCell="F1" zoomScale="80" zoomScaleNormal="100" zoomScaleSheetLayoutView="80" workbookViewId="0">
      <selection activeCell="K16" sqref="K16"/>
    </sheetView>
  </sheetViews>
  <sheetFormatPr defaultRowHeight="14.4"/>
  <cols>
    <col min="1" max="1" width="15.33203125" customWidth="1"/>
    <col min="2" max="2" width="14.109375" customWidth="1"/>
    <col min="3" max="3" width="10.33203125" bestFit="1" customWidth="1"/>
    <col min="4" max="4" width="14.6640625" customWidth="1"/>
    <col min="5" max="5" width="15.77734375" customWidth="1"/>
    <col min="6" max="6" width="14" customWidth="1"/>
    <col min="7" max="7" width="12.88671875" customWidth="1"/>
    <col min="8" max="8" width="16.33203125" customWidth="1"/>
    <col min="9" max="9" width="12.77734375" customWidth="1"/>
    <col min="10" max="10" width="17.109375" customWidth="1"/>
    <col min="11" max="11" width="12.33203125" customWidth="1"/>
    <col min="12" max="12" width="14.88671875" customWidth="1"/>
    <col min="13" max="13" width="18.88671875" customWidth="1"/>
  </cols>
  <sheetData>
    <row r="1" spans="1:14" ht="23.25" customHeight="1">
      <c r="K1" s="855" t="s">
        <v>570</v>
      </c>
      <c r="L1" s="855"/>
      <c r="M1" s="855"/>
    </row>
    <row r="2" spans="1:14" ht="61.5" customHeight="1">
      <c r="A2" s="65"/>
      <c r="K2" s="855" t="s">
        <v>577</v>
      </c>
      <c r="L2" s="855"/>
      <c r="M2" s="855"/>
    </row>
    <row r="3" spans="1:14" ht="19.2" customHeight="1">
      <c r="A3" s="857" t="s">
        <v>172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</row>
    <row r="4" spans="1:14" ht="19.2" customHeight="1">
      <c r="A4" s="858" t="s">
        <v>173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</row>
    <row r="5" spans="1:14">
      <c r="A5" s="856" t="s">
        <v>180</v>
      </c>
      <c r="B5" s="856"/>
    </row>
    <row r="6" spans="1:14" ht="81" customHeight="1">
      <c r="A6" s="847" t="s">
        <v>150</v>
      </c>
      <c r="B6" s="198" t="s">
        <v>162</v>
      </c>
      <c r="C6" s="198" t="s">
        <v>163</v>
      </c>
      <c r="D6" s="198" t="s">
        <v>164</v>
      </c>
      <c r="E6" s="198" t="s">
        <v>175</v>
      </c>
      <c r="F6" s="198" t="s">
        <v>176</v>
      </c>
      <c r="G6" s="198" t="s">
        <v>167</v>
      </c>
      <c r="H6" s="198" t="s">
        <v>168</v>
      </c>
      <c r="I6" s="198" t="s">
        <v>169</v>
      </c>
      <c r="J6" s="198" t="s">
        <v>170</v>
      </c>
      <c r="K6" s="216" t="s">
        <v>171</v>
      </c>
      <c r="L6" s="217" t="s">
        <v>2</v>
      </c>
      <c r="M6" s="847" t="s">
        <v>238</v>
      </c>
    </row>
    <row r="7" spans="1:14" ht="39.6">
      <c r="A7" s="847"/>
      <c r="B7" s="198" t="s">
        <v>293</v>
      </c>
      <c r="C7" s="198" t="s">
        <v>292</v>
      </c>
      <c r="D7" s="198" t="s">
        <v>294</v>
      </c>
      <c r="E7" s="198" t="s">
        <v>289</v>
      </c>
      <c r="F7" s="198" t="s">
        <v>295</v>
      </c>
      <c r="G7" s="198" t="s">
        <v>288</v>
      </c>
      <c r="H7" s="198" t="s">
        <v>297</v>
      </c>
      <c r="I7" s="198" t="s">
        <v>291</v>
      </c>
      <c r="J7" s="198" t="s">
        <v>290</v>
      </c>
      <c r="K7" s="198" t="s">
        <v>296</v>
      </c>
      <c r="L7" s="198" t="s">
        <v>5</v>
      </c>
      <c r="M7" s="847"/>
    </row>
    <row r="8" spans="1:14" ht="22.95" customHeight="1" thickBot="1">
      <c r="A8" s="206" t="s">
        <v>66</v>
      </c>
      <c r="B8" s="251">
        <v>136575</v>
      </c>
      <c r="C8" s="251">
        <v>868138</v>
      </c>
      <c r="D8" s="251">
        <v>1290700</v>
      </c>
      <c r="E8" s="251">
        <v>9018</v>
      </c>
      <c r="F8" s="251">
        <v>363591</v>
      </c>
      <c r="G8" s="252">
        <v>33783</v>
      </c>
      <c r="H8" s="252">
        <v>307683</v>
      </c>
      <c r="I8" s="252">
        <v>44888</v>
      </c>
      <c r="J8" s="251">
        <v>513916</v>
      </c>
      <c r="K8" s="253">
        <v>3</v>
      </c>
      <c r="L8" s="254">
        <f>SUM(B8:K8)</f>
        <v>3568295</v>
      </c>
      <c r="M8" s="204" t="s">
        <v>239</v>
      </c>
      <c r="N8" s="203"/>
    </row>
    <row r="9" spans="1:14" ht="22.95" customHeight="1" thickBot="1">
      <c r="A9" s="207" t="s">
        <v>67</v>
      </c>
      <c r="B9" s="255">
        <v>79981</v>
      </c>
      <c r="C9" s="255">
        <v>640838</v>
      </c>
      <c r="D9" s="255">
        <v>739736</v>
      </c>
      <c r="E9" s="255">
        <v>14336</v>
      </c>
      <c r="F9" s="255">
        <v>198652</v>
      </c>
      <c r="G9" s="256">
        <v>15540</v>
      </c>
      <c r="H9" s="256">
        <v>229481</v>
      </c>
      <c r="I9" s="256">
        <v>24123</v>
      </c>
      <c r="J9" s="255">
        <v>188365</v>
      </c>
      <c r="K9" s="257">
        <v>3</v>
      </c>
      <c r="L9" s="258">
        <f t="shared" ref="L9:L20" si="0">SUM(B9:K9)</f>
        <v>2131055</v>
      </c>
      <c r="M9" s="205" t="s">
        <v>240</v>
      </c>
      <c r="N9" s="203"/>
    </row>
    <row r="10" spans="1:14" ht="22.95" customHeight="1" thickBot="1">
      <c r="A10" s="206" t="s">
        <v>68</v>
      </c>
      <c r="B10" s="251">
        <v>10258</v>
      </c>
      <c r="C10" s="251">
        <v>108371</v>
      </c>
      <c r="D10" s="251">
        <v>132908</v>
      </c>
      <c r="E10" s="251">
        <v>3120</v>
      </c>
      <c r="F10" s="251">
        <v>39082</v>
      </c>
      <c r="G10" s="252">
        <v>2737</v>
      </c>
      <c r="H10" s="252">
        <v>39470</v>
      </c>
      <c r="I10" s="252">
        <v>1365</v>
      </c>
      <c r="J10" s="251">
        <v>8771</v>
      </c>
      <c r="K10" s="253">
        <v>0</v>
      </c>
      <c r="L10" s="254">
        <f t="shared" si="0"/>
        <v>346082</v>
      </c>
      <c r="M10" s="204" t="s">
        <v>241</v>
      </c>
      <c r="N10" s="203"/>
    </row>
    <row r="11" spans="1:14" ht="22.95" customHeight="1" thickBot="1">
      <c r="A11" s="207" t="s">
        <v>69</v>
      </c>
      <c r="B11" s="255">
        <v>11253</v>
      </c>
      <c r="C11" s="255">
        <v>78542</v>
      </c>
      <c r="D11" s="255">
        <v>205994</v>
      </c>
      <c r="E11" s="257">
        <v>600</v>
      </c>
      <c r="F11" s="255">
        <v>30156</v>
      </c>
      <c r="G11" s="256">
        <v>12110</v>
      </c>
      <c r="H11" s="256">
        <v>31548</v>
      </c>
      <c r="I11" s="259">
        <v>297</v>
      </c>
      <c r="J11" s="255">
        <v>8271</v>
      </c>
      <c r="K11" s="257">
        <v>0</v>
      </c>
      <c r="L11" s="258">
        <f t="shared" si="0"/>
        <v>378771</v>
      </c>
      <c r="M11" s="205" t="s">
        <v>242</v>
      </c>
      <c r="N11" s="203"/>
    </row>
    <row r="12" spans="1:14" ht="22.95" customHeight="1" thickBot="1">
      <c r="A12" s="206" t="s">
        <v>70</v>
      </c>
      <c r="B12" s="251">
        <v>72317</v>
      </c>
      <c r="C12" s="251">
        <v>376200</v>
      </c>
      <c r="D12" s="251">
        <v>833110</v>
      </c>
      <c r="E12" s="251">
        <v>145855</v>
      </c>
      <c r="F12" s="251">
        <v>137365</v>
      </c>
      <c r="G12" s="252">
        <v>13479</v>
      </c>
      <c r="H12" s="252">
        <v>223456</v>
      </c>
      <c r="I12" s="252">
        <v>24356</v>
      </c>
      <c r="J12" s="251">
        <v>129391</v>
      </c>
      <c r="K12" s="251">
        <v>1464</v>
      </c>
      <c r="L12" s="254">
        <f t="shared" si="0"/>
        <v>1956993</v>
      </c>
      <c r="M12" s="204" t="s">
        <v>243</v>
      </c>
      <c r="N12" s="203"/>
    </row>
    <row r="13" spans="1:14" ht="22.95" customHeight="1" thickBot="1">
      <c r="A13" s="207" t="s">
        <v>71</v>
      </c>
      <c r="B13" s="255">
        <v>12870</v>
      </c>
      <c r="C13" s="255">
        <v>69398</v>
      </c>
      <c r="D13" s="255">
        <v>141483</v>
      </c>
      <c r="E13" s="255">
        <v>1953</v>
      </c>
      <c r="F13" s="255">
        <v>31907</v>
      </c>
      <c r="G13" s="256">
        <v>1645</v>
      </c>
      <c r="H13" s="256">
        <v>30312</v>
      </c>
      <c r="I13" s="256">
        <v>6743</v>
      </c>
      <c r="J13" s="255">
        <v>27098</v>
      </c>
      <c r="K13" s="255">
        <v>0</v>
      </c>
      <c r="L13" s="258">
        <f t="shared" si="0"/>
        <v>323409</v>
      </c>
      <c r="M13" s="205" t="s">
        <v>244</v>
      </c>
      <c r="N13" s="203"/>
    </row>
    <row r="14" spans="1:14" ht="22.95" customHeight="1" thickBot="1">
      <c r="A14" s="206" t="s">
        <v>72</v>
      </c>
      <c r="B14" s="251">
        <v>3476</v>
      </c>
      <c r="C14" s="251">
        <v>26341</v>
      </c>
      <c r="D14" s="251">
        <v>37677</v>
      </c>
      <c r="E14" s="251">
        <v>133</v>
      </c>
      <c r="F14" s="251">
        <v>19446</v>
      </c>
      <c r="G14" s="252">
        <v>3403</v>
      </c>
      <c r="H14" s="252">
        <v>11427</v>
      </c>
      <c r="I14" s="252">
        <v>188</v>
      </c>
      <c r="J14" s="251">
        <v>2865</v>
      </c>
      <c r="K14" s="253">
        <v>0</v>
      </c>
      <c r="L14" s="254">
        <f>SUM(B14:K14)</f>
        <v>104956</v>
      </c>
      <c r="M14" s="204" t="s">
        <v>245</v>
      </c>
      <c r="N14" s="203"/>
    </row>
    <row r="15" spans="1:14" ht="22.95" customHeight="1" thickBot="1">
      <c r="A15" s="207" t="s">
        <v>73</v>
      </c>
      <c r="B15" s="255">
        <v>2597</v>
      </c>
      <c r="C15" s="255">
        <v>24346</v>
      </c>
      <c r="D15" s="255">
        <v>66135</v>
      </c>
      <c r="E15" s="257">
        <v>487</v>
      </c>
      <c r="F15" s="255">
        <v>12739</v>
      </c>
      <c r="G15" s="256">
        <v>5880</v>
      </c>
      <c r="H15" s="256">
        <v>12637</v>
      </c>
      <c r="I15" s="259">
        <v>407</v>
      </c>
      <c r="J15" s="255">
        <v>2326</v>
      </c>
      <c r="K15" s="257">
        <v>0</v>
      </c>
      <c r="L15" s="258">
        <f t="shared" si="0"/>
        <v>127554</v>
      </c>
      <c r="M15" s="205" t="s">
        <v>246</v>
      </c>
      <c r="N15" s="203"/>
    </row>
    <row r="16" spans="1:14" ht="22.95" customHeight="1" thickBot="1">
      <c r="A16" s="206" t="s">
        <v>74</v>
      </c>
      <c r="B16" s="251">
        <v>2297</v>
      </c>
      <c r="C16" s="251">
        <v>8979</v>
      </c>
      <c r="D16" s="251">
        <v>21604</v>
      </c>
      <c r="E16" s="253">
        <v>919</v>
      </c>
      <c r="F16" s="251">
        <v>4560</v>
      </c>
      <c r="G16" s="252">
        <v>131</v>
      </c>
      <c r="H16" s="252">
        <v>4259</v>
      </c>
      <c r="I16" s="260">
        <v>159</v>
      </c>
      <c r="J16" s="251">
        <v>2847</v>
      </c>
      <c r="K16" s="253">
        <v>0</v>
      </c>
      <c r="L16" s="254">
        <f t="shared" si="0"/>
        <v>45755</v>
      </c>
      <c r="M16" s="204" t="s">
        <v>247</v>
      </c>
      <c r="N16" s="203"/>
    </row>
    <row r="17" spans="1:14" ht="22.95" customHeight="1" thickBot="1">
      <c r="A17" s="207" t="s">
        <v>75</v>
      </c>
      <c r="B17" s="255">
        <v>2790</v>
      </c>
      <c r="C17" s="255">
        <v>49412</v>
      </c>
      <c r="D17" s="255">
        <v>39214</v>
      </c>
      <c r="E17" s="257">
        <v>653</v>
      </c>
      <c r="F17" s="255">
        <v>15160</v>
      </c>
      <c r="G17" s="256">
        <v>3124</v>
      </c>
      <c r="H17" s="256">
        <v>14937</v>
      </c>
      <c r="I17" s="259">
        <v>286</v>
      </c>
      <c r="J17" s="255">
        <v>8195</v>
      </c>
      <c r="K17" s="257">
        <v>0</v>
      </c>
      <c r="L17" s="258">
        <f t="shared" si="0"/>
        <v>133771</v>
      </c>
      <c r="M17" s="205" t="s">
        <v>248</v>
      </c>
      <c r="N17" s="203"/>
    </row>
    <row r="18" spans="1:14" ht="22.95" customHeight="1" thickBot="1">
      <c r="A18" s="206" t="s">
        <v>76</v>
      </c>
      <c r="B18" s="251">
        <v>6316</v>
      </c>
      <c r="C18" s="251">
        <v>25381</v>
      </c>
      <c r="D18" s="251">
        <v>76259</v>
      </c>
      <c r="E18" s="253">
        <v>468</v>
      </c>
      <c r="F18" s="251">
        <v>9538</v>
      </c>
      <c r="G18" s="260">
        <v>729</v>
      </c>
      <c r="H18" s="252">
        <v>7225</v>
      </c>
      <c r="I18" s="260">
        <v>149</v>
      </c>
      <c r="J18" s="251">
        <v>9442</v>
      </c>
      <c r="K18" s="253">
        <v>0</v>
      </c>
      <c r="L18" s="254">
        <f t="shared" si="0"/>
        <v>135507</v>
      </c>
      <c r="M18" s="204" t="s">
        <v>249</v>
      </c>
      <c r="N18" s="203"/>
    </row>
    <row r="19" spans="1:14" ht="22.95" customHeight="1" thickBot="1">
      <c r="A19" s="207" t="s">
        <v>77</v>
      </c>
      <c r="B19" s="255">
        <v>921</v>
      </c>
      <c r="C19" s="255">
        <v>23199</v>
      </c>
      <c r="D19" s="255">
        <v>12402</v>
      </c>
      <c r="E19" s="257">
        <v>267</v>
      </c>
      <c r="F19" s="255">
        <v>4566</v>
      </c>
      <c r="G19" s="256">
        <v>166</v>
      </c>
      <c r="H19" s="256">
        <v>3998</v>
      </c>
      <c r="I19" s="259">
        <v>81</v>
      </c>
      <c r="J19" s="255">
        <v>2697</v>
      </c>
      <c r="K19" s="257">
        <v>0</v>
      </c>
      <c r="L19" s="258">
        <f t="shared" si="0"/>
        <v>48297</v>
      </c>
      <c r="M19" s="205" t="s">
        <v>250</v>
      </c>
      <c r="N19" s="203"/>
    </row>
    <row r="20" spans="1:14" ht="22.95" customHeight="1" thickBot="1">
      <c r="A20" s="206" t="s">
        <v>78</v>
      </c>
      <c r="B20" s="251">
        <v>3135</v>
      </c>
      <c r="C20" s="251">
        <v>15709</v>
      </c>
      <c r="D20" s="251">
        <v>27280</v>
      </c>
      <c r="E20" s="253">
        <v>75</v>
      </c>
      <c r="F20" s="251">
        <v>8270</v>
      </c>
      <c r="G20" s="252">
        <v>2757</v>
      </c>
      <c r="H20" s="252">
        <v>6798</v>
      </c>
      <c r="I20" s="260">
        <v>73</v>
      </c>
      <c r="J20" s="251">
        <v>3051</v>
      </c>
      <c r="K20" s="253">
        <v>0</v>
      </c>
      <c r="L20" s="254">
        <f t="shared" si="0"/>
        <v>67148</v>
      </c>
      <c r="M20" s="204" t="s">
        <v>251</v>
      </c>
      <c r="N20" s="203"/>
    </row>
    <row r="21" spans="1:14" ht="22.2" customHeight="1">
      <c r="A21" s="145" t="s">
        <v>2</v>
      </c>
      <c r="B21" s="261">
        <f>SUM(B8:B20)</f>
        <v>344786</v>
      </c>
      <c r="C21" s="261">
        <f t="shared" ref="C21:I21" si="1">SUM(C8:C20)</f>
        <v>2314854</v>
      </c>
      <c r="D21" s="261">
        <f t="shared" si="1"/>
        <v>3624502</v>
      </c>
      <c r="E21" s="261">
        <f t="shared" si="1"/>
        <v>177884</v>
      </c>
      <c r="F21" s="261">
        <f>SUM(F8:F20)</f>
        <v>875032</v>
      </c>
      <c r="G21" s="261">
        <f t="shared" si="1"/>
        <v>95484</v>
      </c>
      <c r="H21" s="261">
        <f>SUM(H8:H20)</f>
        <v>923231</v>
      </c>
      <c r="I21" s="261">
        <f t="shared" si="1"/>
        <v>103115</v>
      </c>
      <c r="J21" s="261">
        <f>SUM(J8:J20)</f>
        <v>907235</v>
      </c>
      <c r="K21" s="261">
        <f>SUM(K8:K20)</f>
        <v>1470</v>
      </c>
      <c r="L21" s="261">
        <f>SUM(L8:L20)</f>
        <v>9367593</v>
      </c>
      <c r="M21" s="145" t="s">
        <v>5</v>
      </c>
      <c r="N21" s="203"/>
    </row>
    <row r="22" spans="1:14" ht="16.2">
      <c r="A22" s="146" t="s">
        <v>178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 t="s">
        <v>177</v>
      </c>
      <c r="N22" s="203"/>
    </row>
  </sheetData>
  <mergeCells count="7">
    <mergeCell ref="K1:M1"/>
    <mergeCell ref="K2:M2"/>
    <mergeCell ref="M6:M7"/>
    <mergeCell ref="A6:A7"/>
    <mergeCell ref="A5:B5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19"/>
  <sheetViews>
    <sheetView rightToLeft="1" view="pageBreakPreview" zoomScaleNormal="100" zoomScaleSheetLayoutView="100" workbookViewId="0">
      <selection activeCell="J1" sqref="A1:J3"/>
    </sheetView>
  </sheetViews>
  <sheetFormatPr defaultRowHeight="14.4"/>
  <cols>
    <col min="1" max="1" width="43.33203125" customWidth="1"/>
    <col min="2" max="4" width="11.88671875" customWidth="1"/>
    <col min="5" max="5" width="12.33203125" customWidth="1"/>
    <col min="6" max="6" width="11.88671875" customWidth="1"/>
    <col min="7" max="7" width="16.21875" customWidth="1"/>
    <col min="8" max="8" width="15.33203125" customWidth="1"/>
    <col min="9" max="9" width="15.109375" customWidth="1"/>
    <col min="10" max="10" width="13.88671875" customWidth="1"/>
    <col min="12" max="16" width="9.33203125" bestFit="1" customWidth="1"/>
    <col min="17" max="18" width="10.33203125" bestFit="1" customWidth="1"/>
    <col min="19" max="19" width="9.33203125" bestFit="1" customWidth="1"/>
    <col min="20" max="20" width="10.33203125" bestFit="1" customWidth="1"/>
  </cols>
  <sheetData>
    <row r="1" spans="1:29" ht="24.75" customHeight="1">
      <c r="A1" s="692"/>
      <c r="B1" s="692"/>
      <c r="C1" s="692"/>
      <c r="D1" s="692"/>
      <c r="E1" s="692"/>
      <c r="F1" s="710"/>
      <c r="G1" s="710"/>
      <c r="H1" s="693"/>
      <c r="I1" s="694" t="s">
        <v>570</v>
      </c>
      <c r="J1" s="693"/>
      <c r="K1" s="2"/>
    </row>
    <row r="2" spans="1:29" s="2" customFormat="1" ht="43.5" customHeight="1">
      <c r="A2" s="693"/>
      <c r="B2" s="693"/>
      <c r="C2" s="693"/>
      <c r="D2" s="693"/>
      <c r="E2" s="693"/>
      <c r="F2" s="693"/>
      <c r="G2" s="693"/>
      <c r="H2" s="693"/>
      <c r="I2" s="694" t="s">
        <v>577</v>
      </c>
      <c r="J2" s="693"/>
    </row>
    <row r="3" spans="1:29" s="3" customFormat="1" ht="29.25" customHeight="1">
      <c r="A3" s="774" t="s">
        <v>29</v>
      </c>
      <c r="B3" s="774"/>
      <c r="C3" s="774"/>
      <c r="D3" s="774"/>
      <c r="E3" s="774"/>
      <c r="F3" s="774"/>
      <c r="G3" s="774"/>
      <c r="H3" s="774"/>
      <c r="I3" s="774"/>
      <c r="J3" s="774"/>
    </row>
    <row r="4" spans="1:29" ht="31.5" customHeight="1">
      <c r="A4" s="774" t="s">
        <v>30</v>
      </c>
      <c r="B4" s="774"/>
      <c r="C4" s="774"/>
      <c r="D4" s="774"/>
      <c r="E4" s="774"/>
      <c r="F4" s="774"/>
      <c r="G4" s="774"/>
      <c r="H4" s="774"/>
      <c r="I4" s="774"/>
      <c r="J4" s="774"/>
    </row>
    <row r="5" spans="1:29">
      <c r="A5" s="705" t="s">
        <v>280</v>
      </c>
      <c r="B5" s="706"/>
      <c r="C5" s="706"/>
      <c r="D5" s="706"/>
      <c r="E5" s="706"/>
      <c r="F5" s="706"/>
      <c r="G5" s="706"/>
      <c r="H5" s="706"/>
      <c r="I5" s="706"/>
      <c r="J5" s="706"/>
    </row>
    <row r="6" spans="1:29" ht="18" customHeight="1">
      <c r="A6" s="773" t="s">
        <v>15</v>
      </c>
      <c r="B6" s="775" t="s">
        <v>16</v>
      </c>
      <c r="C6" s="776"/>
      <c r="D6" s="776"/>
      <c r="E6" s="775" t="s">
        <v>17</v>
      </c>
      <c r="F6" s="776"/>
      <c r="G6" s="776"/>
      <c r="H6" s="781" t="s">
        <v>18</v>
      </c>
      <c r="I6" s="781"/>
      <c r="J6" s="781"/>
    </row>
    <row r="7" spans="1:29" ht="15.6" thickBot="1">
      <c r="A7" s="773"/>
      <c r="B7" s="779" t="s">
        <v>19</v>
      </c>
      <c r="C7" s="780"/>
      <c r="D7" s="780"/>
      <c r="E7" s="777" t="s">
        <v>20</v>
      </c>
      <c r="F7" s="778"/>
      <c r="G7" s="778"/>
      <c r="H7" s="782" t="s">
        <v>5</v>
      </c>
      <c r="I7" s="782"/>
      <c r="J7" s="782"/>
    </row>
    <row r="8" spans="1:29" ht="15.75" customHeight="1">
      <c r="A8" s="773" t="s">
        <v>21</v>
      </c>
      <c r="B8" s="8" t="s">
        <v>22</v>
      </c>
      <c r="C8" s="9" t="s">
        <v>23</v>
      </c>
      <c r="D8" s="9" t="s">
        <v>24</v>
      </c>
      <c r="E8" s="8" t="s">
        <v>22</v>
      </c>
      <c r="F8" s="8" t="s">
        <v>23</v>
      </c>
      <c r="G8" s="9" t="s">
        <v>24</v>
      </c>
      <c r="H8" s="12" t="s">
        <v>22</v>
      </c>
      <c r="I8" s="12" t="s">
        <v>23</v>
      </c>
      <c r="J8" s="12" t="s">
        <v>24</v>
      </c>
    </row>
    <row r="9" spans="1:29" ht="15.75" customHeight="1">
      <c r="A9" s="773"/>
      <c r="B9" s="10" t="s">
        <v>25</v>
      </c>
      <c r="C9" s="10" t="s">
        <v>26</v>
      </c>
      <c r="D9" s="10" t="s">
        <v>5</v>
      </c>
      <c r="E9" s="10" t="s">
        <v>25</v>
      </c>
      <c r="F9" s="10" t="s">
        <v>26</v>
      </c>
      <c r="G9" s="10" t="s">
        <v>5</v>
      </c>
      <c r="H9" s="13" t="s">
        <v>25</v>
      </c>
      <c r="I9" s="13" t="s">
        <v>26</v>
      </c>
      <c r="J9" s="13" t="s">
        <v>5</v>
      </c>
    </row>
    <row r="10" spans="1:29" ht="30">
      <c r="A10" s="283" t="s">
        <v>317</v>
      </c>
      <c r="B10" s="276">
        <v>700404</v>
      </c>
      <c r="C10" s="277">
        <v>478798</v>
      </c>
      <c r="D10" s="6">
        <f>SUM(B10:C10)</f>
        <v>1179202</v>
      </c>
      <c r="E10" s="277">
        <v>26681</v>
      </c>
      <c r="F10" s="276">
        <v>23487</v>
      </c>
      <c r="G10" s="6">
        <f>SUM(E10:F10)</f>
        <v>50168</v>
      </c>
      <c r="H10" s="17">
        <f>B10+E10</f>
        <v>727085</v>
      </c>
      <c r="I10" s="17">
        <f>C10+F10</f>
        <v>502285</v>
      </c>
      <c r="J10" s="17">
        <f>SUM(H10:I10)</f>
        <v>1229370</v>
      </c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ht="30">
      <c r="A11" s="275" t="s">
        <v>316</v>
      </c>
      <c r="B11" s="278">
        <v>1352785</v>
      </c>
      <c r="C11" s="279">
        <v>593356</v>
      </c>
      <c r="D11" s="18">
        <f>SUM(B11:C11)</f>
        <v>1946141</v>
      </c>
      <c r="E11" s="279">
        <v>7204592</v>
      </c>
      <c r="F11" s="278">
        <v>216860</v>
      </c>
      <c r="G11" s="18">
        <f>SUM(E11:F11)</f>
        <v>7421452</v>
      </c>
      <c r="H11" s="19">
        <f>B11+E11</f>
        <v>8557377</v>
      </c>
      <c r="I11" s="19">
        <f>C11+F11</f>
        <v>810216</v>
      </c>
      <c r="J11" s="19">
        <f>SUM(H11:I11)</f>
        <v>9367593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1:29" ht="15">
      <c r="A12" s="11" t="s">
        <v>27</v>
      </c>
      <c r="B12" s="6">
        <f>SUM(B10:B11)</f>
        <v>2053189</v>
      </c>
      <c r="C12" s="6">
        <f>SUM(C10:C11)</f>
        <v>1072154</v>
      </c>
      <c r="D12" s="6">
        <f t="shared" ref="D12:J12" si="0">D10+D11</f>
        <v>3125343</v>
      </c>
      <c r="E12" s="6">
        <f t="shared" si="0"/>
        <v>7231273</v>
      </c>
      <c r="F12" s="6">
        <f t="shared" si="0"/>
        <v>240347</v>
      </c>
      <c r="G12" s="6">
        <f t="shared" si="0"/>
        <v>7471620</v>
      </c>
      <c r="H12" s="6">
        <f t="shared" si="0"/>
        <v>9284462</v>
      </c>
      <c r="I12" s="6">
        <f t="shared" si="0"/>
        <v>1312501</v>
      </c>
      <c r="J12" s="6">
        <f t="shared" si="0"/>
        <v>10596963</v>
      </c>
      <c r="L12" s="562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</row>
    <row r="13" spans="1:29" ht="30">
      <c r="A13" s="275" t="s">
        <v>542</v>
      </c>
      <c r="B13" s="280">
        <v>0</v>
      </c>
      <c r="C13" s="281">
        <v>0</v>
      </c>
      <c r="D13" s="280">
        <v>0</v>
      </c>
      <c r="E13" s="20">
        <v>1696589</v>
      </c>
      <c r="F13" s="18">
        <v>724514</v>
      </c>
      <c r="G13" s="18">
        <f>SUM(E13+F13)</f>
        <v>2421103</v>
      </c>
      <c r="H13" s="19">
        <f>B13+E13</f>
        <v>1696589</v>
      </c>
      <c r="I13" s="19">
        <f>C13+F13</f>
        <v>724514</v>
      </c>
      <c r="J13" s="19">
        <f>H13+I13</f>
        <v>2421103</v>
      </c>
      <c r="L13" s="562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</row>
    <row r="14" spans="1:29" ht="15.6">
      <c r="A14" s="15" t="s">
        <v>28</v>
      </c>
      <c r="B14" s="282">
        <f>SUM(B12:B13)</f>
        <v>2053189</v>
      </c>
      <c r="C14" s="282">
        <f>SUM(C12:C13)</f>
        <v>1072154</v>
      </c>
      <c r="D14" s="282">
        <f t="shared" ref="D14:J14" si="1">SUM(D12:D13)</f>
        <v>3125343</v>
      </c>
      <c r="E14" s="282">
        <f t="shared" si="1"/>
        <v>8927862</v>
      </c>
      <c r="F14" s="282">
        <f t="shared" si="1"/>
        <v>964861</v>
      </c>
      <c r="G14" s="282">
        <f t="shared" si="1"/>
        <v>9892723</v>
      </c>
      <c r="H14" s="282">
        <f t="shared" si="1"/>
        <v>10981051</v>
      </c>
      <c r="I14" s="282">
        <f t="shared" si="1"/>
        <v>2037015</v>
      </c>
      <c r="J14" s="282">
        <f t="shared" si="1"/>
        <v>13018066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</row>
    <row r="15" spans="1:29">
      <c r="A15" s="783" t="s">
        <v>31</v>
      </c>
      <c r="B15" s="783"/>
      <c r="C15" s="783"/>
      <c r="D15" s="707"/>
      <c r="E15" s="707"/>
      <c r="F15" s="707"/>
      <c r="G15" s="707"/>
      <c r="H15" s="707"/>
      <c r="I15" s="707"/>
      <c r="J15" s="707" t="s">
        <v>32</v>
      </c>
    </row>
    <row r="16" spans="1:29">
      <c r="A16" s="784" t="s">
        <v>34</v>
      </c>
      <c r="B16" s="784"/>
      <c r="C16" s="708"/>
      <c r="D16" s="707"/>
      <c r="E16" s="707"/>
      <c r="F16" s="707"/>
      <c r="G16" s="707"/>
      <c r="H16" s="707"/>
      <c r="I16" s="707"/>
      <c r="J16" s="701" t="s">
        <v>33</v>
      </c>
    </row>
    <row r="17" spans="1:11">
      <c r="A17" s="785" t="s">
        <v>84</v>
      </c>
      <c r="B17" s="785"/>
      <c r="C17" s="785"/>
      <c r="D17" s="785"/>
      <c r="E17" s="785"/>
      <c r="F17" s="785"/>
      <c r="G17" s="707"/>
      <c r="H17" s="709"/>
      <c r="I17" s="709"/>
      <c r="J17" s="709"/>
    </row>
    <row r="18" spans="1:11" ht="18">
      <c r="A18" s="772" t="s">
        <v>85</v>
      </c>
      <c r="B18" s="772"/>
      <c r="C18" s="772"/>
      <c r="D18" s="772"/>
      <c r="E18" s="772"/>
      <c r="F18" s="772"/>
      <c r="G18" s="772"/>
      <c r="H18" s="772"/>
      <c r="I18" s="772"/>
      <c r="J18" s="772"/>
      <c r="K18" s="5"/>
    </row>
    <row r="19" spans="1:11">
      <c r="B19" s="203"/>
      <c r="C19" s="203"/>
      <c r="D19" s="203"/>
      <c r="E19" s="203"/>
      <c r="F19" s="203"/>
      <c r="G19" s="203"/>
      <c r="H19" s="203"/>
      <c r="I19" s="203"/>
      <c r="J19" s="203"/>
    </row>
  </sheetData>
  <mergeCells count="14"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L21"/>
  <sheetViews>
    <sheetView rightToLeft="1" view="pageBreakPreview" zoomScale="85" zoomScaleNormal="100" zoomScaleSheetLayoutView="85" workbookViewId="0">
      <selection activeCell="B8" sqref="B8"/>
    </sheetView>
  </sheetViews>
  <sheetFormatPr defaultRowHeight="14.4"/>
  <cols>
    <col min="2" max="2" width="19.33203125" customWidth="1"/>
    <col min="3" max="3" width="12.109375" customWidth="1"/>
    <col min="4" max="12" width="14.109375" customWidth="1"/>
  </cols>
  <sheetData>
    <row r="1" spans="1:12">
      <c r="K1" s="243" t="s">
        <v>570</v>
      </c>
    </row>
    <row r="2" spans="1:12" ht="61.5" customHeight="1">
      <c r="A2" s="65"/>
      <c r="H2" s="2"/>
      <c r="K2" s="243" t="s">
        <v>577</v>
      </c>
    </row>
    <row r="3" spans="1:12" ht="15">
      <c r="A3" s="859" t="s">
        <v>179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ht="21.6">
      <c r="A4" s="858" t="s">
        <v>153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</row>
    <row r="5" spans="1:12">
      <c r="A5" s="856" t="s">
        <v>183</v>
      </c>
      <c r="B5" s="856"/>
    </row>
    <row r="6" spans="1:12" ht="71.25" customHeight="1">
      <c r="A6" s="68" t="s">
        <v>45</v>
      </c>
      <c r="B6" s="198" t="s">
        <v>162</v>
      </c>
      <c r="C6" s="198" t="s">
        <v>163</v>
      </c>
      <c r="D6" s="198" t="s">
        <v>164</v>
      </c>
      <c r="E6" s="198" t="s">
        <v>165</v>
      </c>
      <c r="F6" s="198" t="s">
        <v>166</v>
      </c>
      <c r="G6" s="198" t="s">
        <v>167</v>
      </c>
      <c r="H6" s="198" t="s">
        <v>168</v>
      </c>
      <c r="I6" s="198" t="s">
        <v>169</v>
      </c>
      <c r="J6" s="198" t="s">
        <v>170</v>
      </c>
      <c r="K6" s="225" t="s">
        <v>171</v>
      </c>
      <c r="L6" s="201" t="s">
        <v>2</v>
      </c>
    </row>
    <row r="7" spans="1:12" ht="102.75" customHeight="1">
      <c r="A7" s="68" t="s">
        <v>155</v>
      </c>
      <c r="B7" s="202" t="s">
        <v>308</v>
      </c>
      <c r="C7" s="202" t="s">
        <v>292</v>
      </c>
      <c r="D7" s="202" t="s">
        <v>294</v>
      </c>
      <c r="E7" s="202" t="s">
        <v>289</v>
      </c>
      <c r="F7" s="202" t="s">
        <v>295</v>
      </c>
      <c r="G7" s="202" t="s">
        <v>309</v>
      </c>
      <c r="H7" s="202" t="s">
        <v>297</v>
      </c>
      <c r="I7" s="202" t="s">
        <v>291</v>
      </c>
      <c r="J7" s="202" t="s">
        <v>310</v>
      </c>
      <c r="K7" s="202" t="s">
        <v>311</v>
      </c>
      <c r="L7" s="198" t="s">
        <v>5</v>
      </c>
    </row>
    <row r="8" spans="1:12" ht="22.95" customHeight="1" thickBot="1">
      <c r="A8" s="133" t="s">
        <v>48</v>
      </c>
      <c r="B8" s="124">
        <v>1886</v>
      </c>
      <c r="C8" s="124">
        <v>21480</v>
      </c>
      <c r="D8" s="124">
        <v>21743</v>
      </c>
      <c r="E8" s="124">
        <v>1148</v>
      </c>
      <c r="F8" s="124">
        <v>4095</v>
      </c>
      <c r="G8" s="126">
        <v>407</v>
      </c>
      <c r="H8" s="125">
        <v>5846</v>
      </c>
      <c r="I8" s="126">
        <v>279</v>
      </c>
      <c r="J8" s="124">
        <v>4993</v>
      </c>
      <c r="K8" s="127">
        <v>0</v>
      </c>
      <c r="L8" s="147">
        <f>SUM(B8:K8)</f>
        <v>61877</v>
      </c>
    </row>
    <row r="9" spans="1:12" ht="22.95" customHeight="1" thickBot="1">
      <c r="A9" s="134" t="s">
        <v>49</v>
      </c>
      <c r="B9" s="128">
        <v>19702</v>
      </c>
      <c r="C9" s="128">
        <v>179376</v>
      </c>
      <c r="D9" s="128">
        <v>253010</v>
      </c>
      <c r="E9" s="128">
        <v>19936</v>
      </c>
      <c r="F9" s="128">
        <v>47445</v>
      </c>
      <c r="G9" s="129">
        <v>5029</v>
      </c>
      <c r="H9" s="129">
        <v>63008</v>
      </c>
      <c r="I9" s="129">
        <v>7446</v>
      </c>
      <c r="J9" s="128">
        <v>71963</v>
      </c>
      <c r="K9" s="144">
        <v>3</v>
      </c>
      <c r="L9" s="148">
        <f t="shared" ref="L9:L18" si="0">SUM(B9:K9)</f>
        <v>666918</v>
      </c>
    </row>
    <row r="10" spans="1:12" ht="22.95" customHeight="1" thickBot="1">
      <c r="A10" s="133" t="s">
        <v>50</v>
      </c>
      <c r="B10" s="124">
        <v>54255</v>
      </c>
      <c r="C10" s="124">
        <v>396701</v>
      </c>
      <c r="D10" s="124">
        <v>643890</v>
      </c>
      <c r="E10" s="124">
        <v>34116</v>
      </c>
      <c r="F10" s="124">
        <v>175933</v>
      </c>
      <c r="G10" s="125">
        <v>14384</v>
      </c>
      <c r="H10" s="125">
        <v>149915</v>
      </c>
      <c r="I10" s="125">
        <v>21669</v>
      </c>
      <c r="J10" s="124">
        <v>190396</v>
      </c>
      <c r="K10" s="127">
        <v>213</v>
      </c>
      <c r="L10" s="147">
        <f t="shared" si="0"/>
        <v>1681472</v>
      </c>
    </row>
    <row r="11" spans="1:12" ht="22.95" customHeight="1" thickBot="1">
      <c r="A11" s="134" t="s">
        <v>51</v>
      </c>
      <c r="B11" s="128">
        <v>69370</v>
      </c>
      <c r="C11" s="128">
        <v>446957</v>
      </c>
      <c r="D11" s="128">
        <v>746695</v>
      </c>
      <c r="E11" s="128">
        <v>33724</v>
      </c>
      <c r="F11" s="128">
        <v>196419</v>
      </c>
      <c r="G11" s="129">
        <v>18499</v>
      </c>
      <c r="H11" s="129">
        <v>177692</v>
      </c>
      <c r="I11" s="129">
        <v>22246</v>
      </c>
      <c r="J11" s="128">
        <v>201466</v>
      </c>
      <c r="K11" s="144">
        <v>419</v>
      </c>
      <c r="L11" s="148">
        <f t="shared" si="0"/>
        <v>1913487</v>
      </c>
    </row>
    <row r="12" spans="1:12" ht="22.95" customHeight="1" thickBot="1">
      <c r="A12" s="133" t="s">
        <v>52</v>
      </c>
      <c r="B12" s="124">
        <v>62273</v>
      </c>
      <c r="C12" s="124">
        <v>384211</v>
      </c>
      <c r="D12" s="124">
        <v>645020</v>
      </c>
      <c r="E12" s="124">
        <v>26477</v>
      </c>
      <c r="F12" s="124">
        <v>149217</v>
      </c>
      <c r="G12" s="125">
        <v>16692</v>
      </c>
      <c r="H12" s="125">
        <v>157069</v>
      </c>
      <c r="I12" s="125">
        <v>17033</v>
      </c>
      <c r="J12" s="124">
        <v>158974</v>
      </c>
      <c r="K12" s="127">
        <v>260</v>
      </c>
      <c r="L12" s="147">
        <f>SUM(B12:K12)</f>
        <v>1617226</v>
      </c>
    </row>
    <row r="13" spans="1:12" ht="22.95" customHeight="1" thickBot="1">
      <c r="A13" s="134" t="s">
        <v>53</v>
      </c>
      <c r="B13" s="128">
        <v>45419</v>
      </c>
      <c r="C13" s="128">
        <v>284475</v>
      </c>
      <c r="D13" s="128">
        <v>461985</v>
      </c>
      <c r="E13" s="128">
        <v>20288</v>
      </c>
      <c r="F13" s="128">
        <v>102856</v>
      </c>
      <c r="G13" s="129">
        <v>12947</v>
      </c>
      <c r="H13" s="129">
        <v>118776</v>
      </c>
      <c r="I13" s="129">
        <v>12598</v>
      </c>
      <c r="J13" s="128">
        <v>103817</v>
      </c>
      <c r="K13" s="144">
        <v>227</v>
      </c>
      <c r="L13" s="148">
        <f t="shared" si="0"/>
        <v>1163388</v>
      </c>
    </row>
    <row r="14" spans="1:12" ht="22.95" customHeight="1" thickBot="1">
      <c r="A14" s="133" t="s">
        <v>54</v>
      </c>
      <c r="B14" s="124">
        <v>36188</v>
      </c>
      <c r="C14" s="124">
        <v>219182</v>
      </c>
      <c r="D14" s="124">
        <v>342458</v>
      </c>
      <c r="E14" s="124">
        <v>16502</v>
      </c>
      <c r="F14" s="124">
        <v>75440</v>
      </c>
      <c r="G14" s="125">
        <v>10769</v>
      </c>
      <c r="H14" s="125">
        <v>94894</v>
      </c>
      <c r="I14" s="125">
        <v>9296</v>
      </c>
      <c r="J14" s="124">
        <v>69533</v>
      </c>
      <c r="K14" s="127">
        <v>164</v>
      </c>
      <c r="L14" s="147">
        <f t="shared" si="0"/>
        <v>874426</v>
      </c>
    </row>
    <row r="15" spans="1:12" ht="22.95" customHeight="1" thickBot="1">
      <c r="A15" s="134" t="s">
        <v>55</v>
      </c>
      <c r="B15" s="128">
        <v>25807</v>
      </c>
      <c r="C15" s="128">
        <v>167251</v>
      </c>
      <c r="D15" s="128">
        <v>241677</v>
      </c>
      <c r="E15" s="128">
        <v>12427</v>
      </c>
      <c r="F15" s="128">
        <v>54092</v>
      </c>
      <c r="G15" s="129">
        <v>7858</v>
      </c>
      <c r="H15" s="129">
        <v>72394</v>
      </c>
      <c r="I15" s="129">
        <v>6307</v>
      </c>
      <c r="J15" s="128">
        <v>47193</v>
      </c>
      <c r="K15" s="144">
        <v>127</v>
      </c>
      <c r="L15" s="148">
        <f t="shared" si="0"/>
        <v>635133</v>
      </c>
    </row>
    <row r="16" spans="1:12" ht="22.95" customHeight="1" thickBot="1">
      <c r="A16" s="133" t="s">
        <v>56</v>
      </c>
      <c r="B16" s="124">
        <v>17010</v>
      </c>
      <c r="C16" s="124">
        <v>114575</v>
      </c>
      <c r="D16" s="124">
        <v>148931</v>
      </c>
      <c r="E16" s="124">
        <v>9022</v>
      </c>
      <c r="F16" s="124">
        <v>37786</v>
      </c>
      <c r="G16" s="125">
        <v>4953</v>
      </c>
      <c r="H16" s="125">
        <v>46675</v>
      </c>
      <c r="I16" s="125">
        <v>3896</v>
      </c>
      <c r="J16" s="124">
        <v>30885</v>
      </c>
      <c r="K16" s="127">
        <v>53</v>
      </c>
      <c r="L16" s="147">
        <f t="shared" si="0"/>
        <v>413786</v>
      </c>
    </row>
    <row r="17" spans="1:12" ht="22.95" customHeight="1" thickBot="1">
      <c r="A17" s="134" t="s">
        <v>57</v>
      </c>
      <c r="B17" s="128">
        <v>8747</v>
      </c>
      <c r="C17" s="128">
        <v>62197</v>
      </c>
      <c r="D17" s="128">
        <v>76498</v>
      </c>
      <c r="E17" s="128">
        <v>3297</v>
      </c>
      <c r="F17" s="128">
        <v>19691</v>
      </c>
      <c r="G17" s="129">
        <v>2580</v>
      </c>
      <c r="H17" s="129">
        <v>24078</v>
      </c>
      <c r="I17" s="129">
        <v>1599</v>
      </c>
      <c r="J17" s="128">
        <v>17219</v>
      </c>
      <c r="K17" s="144">
        <v>4</v>
      </c>
      <c r="L17" s="148">
        <f t="shared" si="0"/>
        <v>215910</v>
      </c>
    </row>
    <row r="18" spans="1:12" ht="22.95" customHeight="1" thickBot="1">
      <c r="A18" s="133" t="s">
        <v>58</v>
      </c>
      <c r="B18" s="124">
        <v>4129</v>
      </c>
      <c r="C18" s="124">
        <v>38449</v>
      </c>
      <c r="D18" s="124">
        <v>42595</v>
      </c>
      <c r="E18" s="124">
        <v>947</v>
      </c>
      <c r="F18" s="124">
        <v>12058</v>
      </c>
      <c r="G18" s="125">
        <v>1366</v>
      </c>
      <c r="H18" s="125">
        <v>12884</v>
      </c>
      <c r="I18" s="126">
        <v>746</v>
      </c>
      <c r="J18" s="124">
        <v>10796</v>
      </c>
      <c r="K18" s="127">
        <v>0</v>
      </c>
      <c r="L18" s="147">
        <f t="shared" si="0"/>
        <v>123970</v>
      </c>
    </row>
    <row r="19" spans="1:12" ht="22.95" customHeight="1">
      <c r="A19" s="145" t="s">
        <v>2</v>
      </c>
      <c r="B19" s="98">
        <f>SUM(B8:B18)</f>
        <v>344786</v>
      </c>
      <c r="C19" s="98">
        <f t="shared" ref="C19:K19" si="1">SUM(C8:C18)</f>
        <v>2314854</v>
      </c>
      <c r="D19" s="98">
        <f t="shared" si="1"/>
        <v>3624502</v>
      </c>
      <c r="E19" s="98">
        <f t="shared" si="1"/>
        <v>177884</v>
      </c>
      <c r="F19" s="98">
        <f t="shared" si="1"/>
        <v>875032</v>
      </c>
      <c r="G19" s="98">
        <f t="shared" si="1"/>
        <v>95484</v>
      </c>
      <c r="H19" s="98">
        <f t="shared" si="1"/>
        <v>923231</v>
      </c>
      <c r="I19" s="98">
        <f t="shared" si="1"/>
        <v>103115</v>
      </c>
      <c r="J19" s="98">
        <f t="shared" si="1"/>
        <v>907235</v>
      </c>
      <c r="K19" s="98">
        <f t="shared" si="1"/>
        <v>1470</v>
      </c>
      <c r="L19" s="98">
        <f>SUM(L8:L18)</f>
        <v>9367593</v>
      </c>
    </row>
    <row r="20" spans="1:12" ht="16.2">
      <c r="A20" s="146" t="s">
        <v>181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 t="s">
        <v>39</v>
      </c>
    </row>
    <row r="21" spans="1:12"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E22"/>
  <sheetViews>
    <sheetView rightToLeft="1" view="pageBreakPreview" zoomScaleNormal="100" zoomScaleSheetLayoutView="100" workbookViewId="0">
      <selection activeCell="I11" sqref="I11"/>
    </sheetView>
  </sheetViews>
  <sheetFormatPr defaultRowHeight="14.4"/>
  <cols>
    <col min="1" max="1" width="31.88671875" bestFit="1" customWidth="1"/>
    <col min="2" max="2" width="11.88671875" customWidth="1"/>
    <col min="4" max="4" width="14.33203125" customWidth="1"/>
    <col min="5" max="5" width="32.88671875" bestFit="1" customWidth="1"/>
  </cols>
  <sheetData>
    <row r="1" spans="1:5">
      <c r="E1" s="637" t="s">
        <v>570</v>
      </c>
    </row>
    <row r="2" spans="1:5" ht="61.5" customHeight="1">
      <c r="A2" s="65"/>
      <c r="E2" s="669" t="s">
        <v>577</v>
      </c>
    </row>
    <row r="3" spans="1:5" ht="21" customHeight="1">
      <c r="A3" s="859" t="s">
        <v>545</v>
      </c>
      <c r="B3" s="859"/>
      <c r="C3" s="859"/>
      <c r="D3" s="859"/>
      <c r="E3" s="859"/>
    </row>
    <row r="4" spans="1:5" ht="21.6">
      <c r="A4" s="858" t="s">
        <v>182</v>
      </c>
      <c r="B4" s="858"/>
      <c r="C4" s="858"/>
      <c r="D4" s="858"/>
      <c r="E4" s="858"/>
    </row>
    <row r="5" spans="1:5" ht="15" thickBot="1">
      <c r="A5" s="21" t="s">
        <v>539</v>
      </c>
      <c r="B5" s="1"/>
      <c r="C5" s="1"/>
      <c r="D5" s="1"/>
    </row>
    <row r="6" spans="1:5" ht="18" customHeight="1">
      <c r="A6" s="862" t="s">
        <v>184</v>
      </c>
      <c r="B6" s="150" t="s">
        <v>0</v>
      </c>
      <c r="C6" s="150" t="s">
        <v>1</v>
      </c>
      <c r="D6" s="150" t="s">
        <v>18</v>
      </c>
      <c r="E6" s="861" t="s">
        <v>301</v>
      </c>
    </row>
    <row r="7" spans="1:5">
      <c r="A7" s="862"/>
      <c r="B7" s="140" t="s">
        <v>25</v>
      </c>
      <c r="C7" s="140" t="s">
        <v>26</v>
      </c>
      <c r="D7" s="140" t="s">
        <v>5</v>
      </c>
      <c r="E7" s="824"/>
    </row>
    <row r="8" spans="1:5">
      <c r="A8" s="151" t="s">
        <v>185</v>
      </c>
      <c r="B8" s="94">
        <v>1525</v>
      </c>
      <c r="C8" s="94">
        <v>947</v>
      </c>
      <c r="D8" s="94">
        <f>SUM(B8:C8)</f>
        <v>2472</v>
      </c>
      <c r="E8" s="231" t="s">
        <v>312</v>
      </c>
    </row>
    <row r="9" spans="1:5">
      <c r="A9" s="152" t="s">
        <v>186</v>
      </c>
      <c r="B9" s="96">
        <v>1357228</v>
      </c>
      <c r="C9" s="97">
        <v>0</v>
      </c>
      <c r="D9" s="96">
        <f>SUM(B9:C9)</f>
        <v>1357228</v>
      </c>
      <c r="E9" s="232" t="s">
        <v>298</v>
      </c>
    </row>
    <row r="10" spans="1:5" ht="18" customHeight="1">
      <c r="A10" s="151" t="s">
        <v>187</v>
      </c>
      <c r="B10" s="94">
        <v>250350</v>
      </c>
      <c r="C10" s="94">
        <v>698798</v>
      </c>
      <c r="D10" s="94">
        <f t="shared" ref="D10:D15" si="0">SUM(B10:C10)</f>
        <v>949148</v>
      </c>
      <c r="E10" s="231" t="s">
        <v>299</v>
      </c>
    </row>
    <row r="11" spans="1:5">
      <c r="A11" s="152" t="s">
        <v>188</v>
      </c>
      <c r="B11" s="96">
        <v>16130</v>
      </c>
      <c r="C11" s="96">
        <v>2653</v>
      </c>
      <c r="D11" s="96">
        <f t="shared" si="0"/>
        <v>18783</v>
      </c>
      <c r="E11" s="232" t="s">
        <v>313</v>
      </c>
    </row>
    <row r="12" spans="1:5">
      <c r="A12" s="151" t="s">
        <v>189</v>
      </c>
      <c r="B12" s="94">
        <v>34137</v>
      </c>
      <c r="C12" s="95">
        <v>0</v>
      </c>
      <c r="D12" s="94">
        <f t="shared" si="0"/>
        <v>34137</v>
      </c>
      <c r="E12" s="231" t="s">
        <v>314</v>
      </c>
    </row>
    <row r="13" spans="1:5">
      <c r="A13" s="152" t="s">
        <v>190</v>
      </c>
      <c r="B13" s="96">
        <v>2634</v>
      </c>
      <c r="C13" s="97">
        <v>0</v>
      </c>
      <c r="D13" s="96">
        <f t="shared" si="0"/>
        <v>2634</v>
      </c>
      <c r="E13" s="232" t="s">
        <v>315</v>
      </c>
    </row>
    <row r="14" spans="1:5">
      <c r="A14" s="151" t="s">
        <v>191</v>
      </c>
      <c r="B14" s="95">
        <v>740</v>
      </c>
      <c r="C14" s="94">
        <v>1253</v>
      </c>
      <c r="D14" s="94">
        <f t="shared" si="0"/>
        <v>1993</v>
      </c>
      <c r="E14" s="231" t="s">
        <v>300</v>
      </c>
    </row>
    <row r="15" spans="1:5">
      <c r="A15" s="152" t="s">
        <v>602</v>
      </c>
      <c r="B15" s="97">
        <v>615</v>
      </c>
      <c r="C15" s="96">
        <v>1888</v>
      </c>
      <c r="D15" s="96">
        <f t="shared" si="0"/>
        <v>2503</v>
      </c>
      <c r="E15" s="232" t="s">
        <v>604</v>
      </c>
    </row>
    <row r="16" spans="1:5">
      <c r="A16" s="151" t="s">
        <v>603</v>
      </c>
      <c r="B16" s="95">
        <v>542</v>
      </c>
      <c r="C16" s="94">
        <v>4693</v>
      </c>
      <c r="D16" s="94">
        <f>SUM(B16:C16)</f>
        <v>5235</v>
      </c>
      <c r="E16" s="231" t="s">
        <v>605</v>
      </c>
    </row>
    <row r="17" spans="1:5">
      <c r="A17" s="152" t="s">
        <v>79</v>
      </c>
      <c r="B17" s="97">
        <v>32688</v>
      </c>
      <c r="C17" s="96">
        <v>14282</v>
      </c>
      <c r="D17" s="96">
        <f>SUM(B17:C17)</f>
        <v>46970</v>
      </c>
      <c r="E17" s="232" t="s">
        <v>307</v>
      </c>
    </row>
    <row r="18" spans="1:5">
      <c r="A18" s="153" t="s">
        <v>28</v>
      </c>
      <c r="B18" s="98">
        <f>SUM(B8:B17)</f>
        <v>1696589</v>
      </c>
      <c r="C18" s="98">
        <f>SUM(C8:C17)</f>
        <v>724514</v>
      </c>
      <c r="D18" s="98">
        <f>SUM(D8:D17)</f>
        <v>2421103</v>
      </c>
      <c r="E18" s="226" t="s">
        <v>5</v>
      </c>
    </row>
    <row r="19" spans="1:5" ht="18">
      <c r="A19" s="860" t="s">
        <v>192</v>
      </c>
      <c r="B19" s="860"/>
      <c r="C19" s="1"/>
      <c r="E19" s="1" t="s">
        <v>193</v>
      </c>
    </row>
    <row r="20" spans="1:5">
      <c r="A20" s="149"/>
      <c r="B20" s="228"/>
      <c r="C20" s="228"/>
      <c r="D20" s="228"/>
    </row>
    <row r="21" spans="1:5">
      <c r="B21" s="267"/>
      <c r="C21" s="267"/>
      <c r="D21" s="267"/>
    </row>
    <row r="22" spans="1:5">
      <c r="B22" s="268"/>
      <c r="C22" s="268"/>
      <c r="D22" s="268"/>
    </row>
  </sheetData>
  <mergeCells count="5">
    <mergeCell ref="A19:B19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E11"/>
  <sheetViews>
    <sheetView rightToLeft="1" view="pageBreakPreview" zoomScaleNormal="100" zoomScaleSheetLayoutView="100" workbookViewId="0">
      <selection activeCell="C10" sqref="C10"/>
    </sheetView>
  </sheetViews>
  <sheetFormatPr defaultRowHeight="14.4"/>
  <cols>
    <col min="1" max="1" width="29.6640625" customWidth="1"/>
    <col min="2" max="5" width="14.88671875" customWidth="1"/>
  </cols>
  <sheetData>
    <row r="1" spans="1:5">
      <c r="D1" s="855" t="s">
        <v>570</v>
      </c>
      <c r="E1" s="855"/>
    </row>
    <row r="2" spans="1:5" ht="61.5" customHeight="1">
      <c r="A2" s="65"/>
      <c r="D2" s="865" t="s">
        <v>584</v>
      </c>
      <c r="E2" s="865"/>
    </row>
    <row r="3" spans="1:5" ht="15">
      <c r="A3" s="859" t="s">
        <v>321</v>
      </c>
      <c r="B3" s="859"/>
      <c r="C3" s="859"/>
      <c r="D3" s="859"/>
      <c r="E3" s="859"/>
    </row>
    <row r="4" spans="1:5" ht="21.6">
      <c r="A4" s="866" t="s">
        <v>322</v>
      </c>
      <c r="B4" s="866"/>
      <c r="C4" s="866"/>
      <c r="D4" s="866"/>
      <c r="E4" s="866"/>
    </row>
    <row r="5" spans="1:5">
      <c r="A5" s="648" t="s">
        <v>547</v>
      </c>
    </row>
    <row r="6" spans="1:5" ht="15.75" customHeight="1">
      <c r="A6" s="863" t="s">
        <v>324</v>
      </c>
      <c r="B6" s="864"/>
      <c r="C6" s="586" t="s">
        <v>0</v>
      </c>
      <c r="D6" s="586" t="s">
        <v>1</v>
      </c>
      <c r="E6" s="289" t="s">
        <v>18</v>
      </c>
    </row>
    <row r="7" spans="1:5" ht="15.75" customHeight="1">
      <c r="A7" s="838" t="s">
        <v>325</v>
      </c>
      <c r="B7" s="840"/>
      <c r="C7" s="584" t="s">
        <v>25</v>
      </c>
      <c r="D7" s="584" t="s">
        <v>26</v>
      </c>
      <c r="E7" s="289" t="s">
        <v>5</v>
      </c>
    </row>
    <row r="8" spans="1:5" ht="24.6" customHeight="1">
      <c r="A8" s="293" t="s">
        <v>16</v>
      </c>
      <c r="B8" s="294" t="s">
        <v>19</v>
      </c>
      <c r="C8" s="615">
        <v>92.447920828791624</v>
      </c>
      <c r="D8" s="619">
        <v>68.905894614075308</v>
      </c>
      <c r="E8" s="295">
        <v>87.05564808751285</v>
      </c>
    </row>
    <row r="9" spans="1:5" ht="24.6" customHeight="1">
      <c r="A9" s="297" t="s">
        <v>17</v>
      </c>
      <c r="B9" s="298" t="s">
        <v>20</v>
      </c>
      <c r="C9" s="620">
        <v>99.475016472197424</v>
      </c>
      <c r="D9" s="299">
        <v>97.476514176536284</v>
      </c>
      <c r="E9" s="300">
        <v>99.25677219316097</v>
      </c>
    </row>
    <row r="10" spans="1:5" ht="24.6" customHeight="1">
      <c r="A10" s="289" t="s">
        <v>18</v>
      </c>
      <c r="B10" s="145" t="s">
        <v>5</v>
      </c>
      <c r="C10" s="301">
        <v>96.700835523833433</v>
      </c>
      <c r="D10" s="301">
        <v>79.976152043464083</v>
      </c>
      <c r="E10" s="302">
        <v>94.013002235953024</v>
      </c>
    </row>
    <row r="11" spans="1:5">
      <c r="A11" s="646" t="s">
        <v>326</v>
      </c>
      <c r="B11" s="646"/>
      <c r="C11" s="646"/>
      <c r="D11" s="646"/>
      <c r="E11" s="645" t="s">
        <v>327</v>
      </c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E11"/>
  <sheetViews>
    <sheetView rightToLeft="1" view="pageBreakPreview" zoomScaleNormal="100" zoomScaleSheetLayoutView="100" workbookViewId="0">
      <selection activeCell="D14" sqref="D14"/>
    </sheetView>
  </sheetViews>
  <sheetFormatPr defaultRowHeight="14.4"/>
  <cols>
    <col min="1" max="1" width="25.77734375" customWidth="1"/>
    <col min="2" max="2" width="8.6640625" customWidth="1"/>
    <col min="3" max="3" width="21.109375" customWidth="1"/>
    <col min="4" max="4" width="19.33203125" customWidth="1"/>
    <col min="5" max="5" width="23.8867187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9" t="s">
        <v>585</v>
      </c>
      <c r="B3" s="859"/>
      <c r="C3" s="859"/>
      <c r="D3" s="859"/>
      <c r="E3" s="859"/>
    </row>
    <row r="4" spans="1:5" ht="21.6">
      <c r="A4" s="866" t="s">
        <v>586</v>
      </c>
      <c r="B4" s="866"/>
      <c r="C4" s="866"/>
      <c r="D4" s="866"/>
      <c r="E4" s="866"/>
    </row>
    <row r="5" spans="1:5">
      <c r="A5" s="292" t="s">
        <v>548</v>
      </c>
    </row>
    <row r="6" spans="1:5" ht="24" customHeight="1">
      <c r="A6" s="863" t="s">
        <v>35</v>
      </c>
      <c r="B6" s="864"/>
      <c r="C6" s="586" t="s">
        <v>0</v>
      </c>
      <c r="D6" s="586" t="s">
        <v>1</v>
      </c>
      <c r="E6" s="289" t="s">
        <v>18</v>
      </c>
    </row>
    <row r="7" spans="1:5" ht="24" customHeight="1">
      <c r="A7" s="838" t="s">
        <v>36</v>
      </c>
      <c r="B7" s="840"/>
      <c r="C7" s="584" t="s">
        <v>25</v>
      </c>
      <c r="D7" s="584" t="s">
        <v>26</v>
      </c>
      <c r="E7" s="289" t="s">
        <v>5</v>
      </c>
    </row>
    <row r="8" spans="1:5" ht="24" customHeight="1">
      <c r="A8" s="293" t="s">
        <v>572</v>
      </c>
      <c r="B8" s="294" t="s">
        <v>574</v>
      </c>
      <c r="C8" s="615">
        <v>92.447920828791624</v>
      </c>
      <c r="D8" s="619">
        <v>68.905894614075308</v>
      </c>
      <c r="E8" s="295">
        <v>87.05564808751285</v>
      </c>
    </row>
    <row r="9" spans="1:5" ht="28.95" customHeight="1">
      <c r="A9" s="666" t="s">
        <v>568</v>
      </c>
      <c r="B9" s="667" t="s">
        <v>567</v>
      </c>
      <c r="C9" s="303">
        <v>92.42978354621583</v>
      </c>
      <c r="D9" s="304">
        <v>69.05293164753283</v>
      </c>
      <c r="E9" s="305">
        <v>87.096443415978541</v>
      </c>
    </row>
    <row r="10" spans="1:5">
      <c r="A10" t="s">
        <v>326</v>
      </c>
      <c r="E10" t="s">
        <v>327</v>
      </c>
    </row>
    <row r="11" spans="1:5">
      <c r="C11" s="557"/>
      <c r="D11" s="557"/>
      <c r="E11" s="55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E12"/>
  <sheetViews>
    <sheetView rightToLeft="1" view="pageBreakPreview" zoomScaleNormal="100" zoomScaleSheetLayoutView="100" workbookViewId="0">
      <selection activeCell="D22" sqref="D22"/>
    </sheetView>
  </sheetViews>
  <sheetFormatPr defaultRowHeight="14.4"/>
  <cols>
    <col min="1" max="1" width="22.77734375" style="306" customWidth="1"/>
    <col min="2" max="2" width="24" style="306" customWidth="1"/>
    <col min="3" max="3" width="24.6640625" style="306" customWidth="1"/>
    <col min="4" max="4" width="20.6640625" style="306" customWidth="1"/>
    <col min="5" max="5" width="19.109375" style="306" customWidth="1"/>
  </cols>
  <sheetData>
    <row r="1" spans="1:5">
      <c r="D1" s="855" t="s">
        <v>570</v>
      </c>
      <c r="E1" s="855"/>
    </row>
    <row r="2" spans="1:5" ht="61.5" customHeight="1">
      <c r="A2" s="307"/>
      <c r="D2" s="855" t="s">
        <v>577</v>
      </c>
      <c r="E2" s="855"/>
    </row>
    <row r="3" spans="1:5" ht="15">
      <c r="A3" s="859" t="s">
        <v>587</v>
      </c>
      <c r="B3" s="859"/>
      <c r="C3" s="859"/>
      <c r="D3" s="859"/>
      <c r="E3" s="859"/>
    </row>
    <row r="4" spans="1:5" ht="21.6">
      <c r="A4" s="858" t="s">
        <v>588</v>
      </c>
      <c r="B4" s="858"/>
      <c r="C4" s="858"/>
      <c r="D4" s="858"/>
      <c r="E4" s="858"/>
    </row>
    <row r="5" spans="1:5">
      <c r="A5" s="577" t="s">
        <v>549</v>
      </c>
    </row>
    <row r="6" spans="1:5" ht="15.75" customHeight="1">
      <c r="A6" s="833" t="s">
        <v>35</v>
      </c>
      <c r="B6" s="835"/>
      <c r="C6" s="583" t="s">
        <v>0</v>
      </c>
      <c r="D6" s="583" t="s">
        <v>1</v>
      </c>
      <c r="E6" s="587" t="s">
        <v>18</v>
      </c>
    </row>
    <row r="7" spans="1:5" ht="15.75" customHeight="1">
      <c r="A7" s="833" t="s">
        <v>36</v>
      </c>
      <c r="B7" s="835"/>
      <c r="C7" s="583" t="s">
        <v>25</v>
      </c>
      <c r="D7" s="583" t="s">
        <v>26</v>
      </c>
      <c r="E7" s="587" t="s">
        <v>5</v>
      </c>
    </row>
    <row r="8" spans="1:5" ht="24.6" customHeight="1">
      <c r="A8" s="308" t="s">
        <v>572</v>
      </c>
      <c r="B8" s="309" t="s">
        <v>574</v>
      </c>
      <c r="C8" s="615">
        <v>44.236244306769642</v>
      </c>
      <c r="D8" s="619">
        <v>42.246605973486666</v>
      </c>
      <c r="E8" s="295">
        <v>43.936866137947611</v>
      </c>
    </row>
    <row r="9" spans="1:5" ht="27.6" customHeight="1">
      <c r="A9" s="310" t="s">
        <v>568</v>
      </c>
      <c r="B9" s="311" t="s">
        <v>567</v>
      </c>
      <c r="C9" s="312">
        <v>44.860664305208758</v>
      </c>
      <c r="D9" s="313">
        <v>42.384881508389554</v>
      </c>
      <c r="E9" s="314">
        <v>44.504835541854163</v>
      </c>
    </row>
    <row r="10" spans="1:5">
      <c r="A10" t="s">
        <v>326</v>
      </c>
      <c r="B10"/>
      <c r="C10"/>
      <c r="D10"/>
      <c r="E10" t="s">
        <v>327</v>
      </c>
    </row>
    <row r="12" spans="1:5">
      <c r="C12" s="315"/>
      <c r="D12" s="315"/>
      <c r="E12" s="315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E13"/>
  <sheetViews>
    <sheetView rightToLeft="1" view="pageBreakPreview" zoomScaleNormal="100" zoomScaleSheetLayoutView="100" workbookViewId="0">
      <selection activeCell="D18" sqref="D18"/>
    </sheetView>
  </sheetViews>
  <sheetFormatPr defaultRowHeight="14.4"/>
  <cols>
    <col min="1" max="5" width="22.8867187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1" t="s">
        <v>330</v>
      </c>
      <c r="B3" s="851"/>
      <c r="C3" s="851"/>
      <c r="D3" s="851"/>
      <c r="E3" s="851"/>
    </row>
    <row r="4" spans="1:5" ht="21.6">
      <c r="A4" s="851" t="s">
        <v>331</v>
      </c>
      <c r="B4" s="851"/>
      <c r="C4" s="851"/>
      <c r="D4" s="851"/>
      <c r="E4" s="851"/>
    </row>
    <row r="5" spans="1:5">
      <c r="A5" s="316" t="s">
        <v>323</v>
      </c>
      <c r="B5" s="1"/>
      <c r="C5" s="1"/>
      <c r="D5" s="1"/>
      <c r="E5" s="1"/>
    </row>
    <row r="6" spans="1:5" ht="19.2" customHeight="1">
      <c r="A6" s="838" t="s">
        <v>324</v>
      </c>
      <c r="B6" s="840"/>
      <c r="C6" s="584" t="s">
        <v>0</v>
      </c>
      <c r="D6" s="584" t="s">
        <v>1</v>
      </c>
      <c r="E6" s="582" t="s">
        <v>18</v>
      </c>
    </row>
    <row r="7" spans="1:5" ht="19.2" customHeight="1">
      <c r="A7" s="838" t="s">
        <v>325</v>
      </c>
      <c r="B7" s="840"/>
      <c r="C7" s="584" t="s">
        <v>25</v>
      </c>
      <c r="D7" s="584" t="s">
        <v>26</v>
      </c>
      <c r="E7" s="582" t="s">
        <v>5</v>
      </c>
    </row>
    <row r="8" spans="1:5" ht="28.2" customHeight="1">
      <c r="A8" s="317" t="s">
        <v>16</v>
      </c>
      <c r="B8" s="294" t="s">
        <v>19</v>
      </c>
      <c r="C8" s="51">
        <v>10430.155510271223</v>
      </c>
      <c r="D8" s="318">
        <v>9412.242751267715</v>
      </c>
      <c r="E8" s="319">
        <v>10237.699799707823</v>
      </c>
    </row>
    <row r="9" spans="1:5" ht="28.2" customHeight="1">
      <c r="A9" s="320" t="s">
        <v>17</v>
      </c>
      <c r="B9" s="298" t="s">
        <v>20</v>
      </c>
      <c r="C9" s="53">
        <v>3887.9929575238993</v>
      </c>
      <c r="D9" s="321">
        <v>2652.2867725890133</v>
      </c>
      <c r="E9" s="322">
        <v>3755.4580009426277</v>
      </c>
    </row>
    <row r="10" spans="1:5" ht="29.4" customHeight="1">
      <c r="A10" s="289" t="s">
        <v>18</v>
      </c>
      <c r="B10" s="145" t="s">
        <v>5</v>
      </c>
      <c r="C10" s="130">
        <v>6244.0368867202224</v>
      </c>
      <c r="D10" s="130">
        <v>6181.2869415625928</v>
      </c>
      <c r="E10" s="323">
        <v>6235.3426385117491</v>
      </c>
    </row>
    <row r="11" spans="1:5">
      <c r="A11" t="s">
        <v>326</v>
      </c>
      <c r="E11" t="s">
        <v>327</v>
      </c>
    </row>
    <row r="13" spans="1:5">
      <c r="B13" s="556"/>
      <c r="C13" s="556"/>
      <c r="D13" s="556"/>
      <c r="E13" s="556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K16"/>
  <sheetViews>
    <sheetView rightToLeft="1" view="pageBreakPreview" zoomScale="90" zoomScaleNormal="70" zoomScaleSheetLayoutView="90" workbookViewId="0">
      <selection activeCell="A4" sqref="A4:K4"/>
    </sheetView>
  </sheetViews>
  <sheetFormatPr defaultRowHeight="14.4"/>
  <cols>
    <col min="1" max="1" width="17.33203125" customWidth="1"/>
    <col min="11" max="11" width="24.77734375" customWidth="1"/>
  </cols>
  <sheetData>
    <row r="1" spans="1:11">
      <c r="I1" s="855" t="s">
        <v>569</v>
      </c>
      <c r="J1" s="855"/>
      <c r="K1" s="855"/>
    </row>
    <row r="2" spans="1:11" ht="61.5" customHeight="1">
      <c r="A2" s="65"/>
      <c r="H2" s="2"/>
      <c r="I2" s="855" t="s">
        <v>589</v>
      </c>
      <c r="J2" s="855"/>
      <c r="K2" s="855"/>
    </row>
    <row r="3" spans="1:11" ht="15">
      <c r="A3" s="859" t="s">
        <v>333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1" ht="21.6">
      <c r="A4" s="858" t="s">
        <v>334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1">
      <c r="A5" s="83" t="s">
        <v>328</v>
      </c>
    </row>
    <row r="6" spans="1:11" ht="15.75" customHeight="1">
      <c r="A6" s="837" t="s">
        <v>318</v>
      </c>
      <c r="B6" s="833" t="s">
        <v>16</v>
      </c>
      <c r="C6" s="834"/>
      <c r="D6" s="835"/>
      <c r="E6" s="833" t="s">
        <v>17</v>
      </c>
      <c r="F6" s="834"/>
      <c r="G6" s="834"/>
      <c r="H6" s="867" t="s">
        <v>18</v>
      </c>
      <c r="I6" s="834"/>
      <c r="J6" s="834"/>
      <c r="K6" s="867" t="s">
        <v>319</v>
      </c>
    </row>
    <row r="7" spans="1:11" ht="18" customHeight="1" thickBot="1">
      <c r="A7" s="837"/>
      <c r="B7" s="828" t="s">
        <v>19</v>
      </c>
      <c r="C7" s="829"/>
      <c r="D7" s="830"/>
      <c r="E7" s="828" t="s">
        <v>20</v>
      </c>
      <c r="F7" s="829"/>
      <c r="G7" s="829"/>
      <c r="H7" s="844" t="s">
        <v>5</v>
      </c>
      <c r="I7" s="845"/>
      <c r="J7" s="845"/>
      <c r="K7" s="867"/>
    </row>
    <row r="8" spans="1:11">
      <c r="A8" s="837"/>
      <c r="B8" s="583" t="s">
        <v>0</v>
      </c>
      <c r="C8" s="86" t="s">
        <v>1</v>
      </c>
      <c r="D8" s="86" t="s">
        <v>47</v>
      </c>
      <c r="E8" s="583" t="s">
        <v>0</v>
      </c>
      <c r="F8" s="583" t="s">
        <v>1</v>
      </c>
      <c r="G8" s="583" t="s">
        <v>47</v>
      </c>
      <c r="H8" s="587" t="s">
        <v>0</v>
      </c>
      <c r="I8" s="583" t="s">
        <v>1</v>
      </c>
      <c r="J8" s="86" t="s">
        <v>47</v>
      </c>
      <c r="K8" s="867"/>
    </row>
    <row r="9" spans="1:11">
      <c r="A9" s="837"/>
      <c r="B9" s="583" t="s">
        <v>25</v>
      </c>
      <c r="C9" s="583" t="s">
        <v>26</v>
      </c>
      <c r="D9" s="70" t="s">
        <v>5</v>
      </c>
      <c r="E9" s="583" t="s">
        <v>25</v>
      </c>
      <c r="F9" s="583" t="s">
        <v>26</v>
      </c>
      <c r="G9" s="70" t="s">
        <v>5</v>
      </c>
      <c r="H9" s="587" t="s">
        <v>25</v>
      </c>
      <c r="I9" s="583" t="s">
        <v>26</v>
      </c>
      <c r="J9" s="70" t="s">
        <v>5</v>
      </c>
      <c r="K9" s="867"/>
    </row>
    <row r="10" spans="1:11" ht="21.6" customHeight="1">
      <c r="A10" s="324" t="s">
        <v>320</v>
      </c>
      <c r="B10" s="72">
        <v>11325</v>
      </c>
      <c r="C10" s="72">
        <v>10656</v>
      </c>
      <c r="D10" s="72">
        <v>11196</v>
      </c>
      <c r="E10" s="72">
        <v>10536</v>
      </c>
      <c r="F10" s="72">
        <v>8621</v>
      </c>
      <c r="G10" s="72">
        <v>10041</v>
      </c>
      <c r="H10" s="109">
        <v>11274</v>
      </c>
      <c r="I10" s="72">
        <v>10470</v>
      </c>
      <c r="J10" s="72">
        <v>11114</v>
      </c>
      <c r="K10" s="325" t="s">
        <v>336</v>
      </c>
    </row>
    <row r="11" spans="1:11" ht="35.25" customHeight="1">
      <c r="A11" s="326" t="s">
        <v>337</v>
      </c>
      <c r="B11" s="22">
        <v>7788</v>
      </c>
      <c r="C11" s="22">
        <v>5193</v>
      </c>
      <c r="D11" s="22">
        <v>7339</v>
      </c>
      <c r="E11" s="22">
        <v>3929</v>
      </c>
      <c r="F11" s="22">
        <v>5557</v>
      </c>
      <c r="G11" s="22">
        <v>3956</v>
      </c>
      <c r="H11" s="110">
        <v>4470</v>
      </c>
      <c r="I11" s="22">
        <v>5312</v>
      </c>
      <c r="J11" s="22">
        <v>4505</v>
      </c>
      <c r="K11" s="553" t="s">
        <v>338</v>
      </c>
    </row>
    <row r="12" spans="1:11" ht="21.6" customHeight="1">
      <c r="A12" s="324" t="s">
        <v>339</v>
      </c>
      <c r="B12" s="72">
        <v>4861</v>
      </c>
      <c r="C12" s="72">
        <v>4433</v>
      </c>
      <c r="D12" s="72">
        <v>4750</v>
      </c>
      <c r="E12" s="72">
        <v>4315</v>
      </c>
      <c r="F12" s="72">
        <v>800</v>
      </c>
      <c r="G12" s="72">
        <v>4141</v>
      </c>
      <c r="H12" s="109">
        <v>4550</v>
      </c>
      <c r="I12" s="72">
        <v>3834</v>
      </c>
      <c r="J12" s="72">
        <v>4441</v>
      </c>
      <c r="K12" s="552" t="s">
        <v>340</v>
      </c>
    </row>
    <row r="13" spans="1:11" ht="21.6" customHeight="1">
      <c r="A13" s="326" t="s">
        <v>341</v>
      </c>
      <c r="B13" s="22">
        <v>0</v>
      </c>
      <c r="C13" s="75">
        <v>0</v>
      </c>
      <c r="D13" s="22">
        <v>0</v>
      </c>
      <c r="E13" s="22">
        <v>1924</v>
      </c>
      <c r="F13" s="22">
        <v>1575</v>
      </c>
      <c r="G13" s="22">
        <v>1769</v>
      </c>
      <c r="H13" s="110">
        <v>1924</v>
      </c>
      <c r="I13" s="22">
        <v>1575</v>
      </c>
      <c r="J13" s="22">
        <v>1769</v>
      </c>
      <c r="K13" s="327" t="s">
        <v>342</v>
      </c>
    </row>
    <row r="14" spans="1:11" ht="53.4" customHeight="1">
      <c r="A14" s="324" t="s">
        <v>343</v>
      </c>
      <c r="B14" s="72">
        <v>21100</v>
      </c>
      <c r="C14" s="72">
        <v>8500</v>
      </c>
      <c r="D14" s="72">
        <v>16257</v>
      </c>
      <c r="E14" s="72">
        <v>8208</v>
      </c>
      <c r="F14" s="72">
        <v>5150</v>
      </c>
      <c r="G14" s="72">
        <v>8009</v>
      </c>
      <c r="H14" s="109">
        <v>9490</v>
      </c>
      <c r="I14" s="72">
        <v>6815</v>
      </c>
      <c r="J14" s="72">
        <v>9193</v>
      </c>
      <c r="K14" s="552" t="s">
        <v>535</v>
      </c>
    </row>
    <row r="15" spans="1:11" ht="21.6" customHeight="1">
      <c r="A15" s="586" t="s">
        <v>5</v>
      </c>
      <c r="B15" s="77">
        <v>10430</v>
      </c>
      <c r="C15" s="77">
        <v>9412</v>
      </c>
      <c r="D15" s="77">
        <v>10238</v>
      </c>
      <c r="E15" s="77">
        <v>3888</v>
      </c>
      <c r="F15" s="77">
        <v>2652</v>
      </c>
      <c r="G15" s="77">
        <v>3755</v>
      </c>
      <c r="H15" s="111">
        <v>6244</v>
      </c>
      <c r="I15" s="77">
        <v>6181</v>
      </c>
      <c r="J15" s="77">
        <v>6235</v>
      </c>
      <c r="K15" s="289" t="s">
        <v>345</v>
      </c>
    </row>
    <row r="16" spans="1:11" ht="16.2">
      <c r="A16" s="158" t="s">
        <v>326</v>
      </c>
      <c r="B16" s="158"/>
      <c r="C16" s="158"/>
      <c r="D16" s="158"/>
      <c r="E16" s="158"/>
      <c r="F16" s="158"/>
      <c r="G16" s="158"/>
      <c r="H16" s="158"/>
      <c r="I16" s="158"/>
      <c r="K16" t="s">
        <v>327</v>
      </c>
    </row>
  </sheetData>
  <mergeCells count="12">
    <mergeCell ref="K6:K9"/>
    <mergeCell ref="B7:D7"/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L20"/>
  <sheetViews>
    <sheetView rightToLeft="1" view="pageBreakPreview" zoomScale="80" zoomScaleNormal="70" zoomScaleSheetLayoutView="80" workbookViewId="0">
      <selection activeCell="K28" sqref="K28"/>
    </sheetView>
  </sheetViews>
  <sheetFormatPr defaultRowHeight="14.4"/>
  <cols>
    <col min="1" max="1" width="21.77734375" customWidth="1"/>
    <col min="11" max="11" width="25" customWidth="1"/>
  </cols>
  <sheetData>
    <row r="1" spans="1:12">
      <c r="J1" s="855" t="s">
        <v>570</v>
      </c>
      <c r="K1" s="855"/>
    </row>
    <row r="2" spans="1:12" ht="61.5" customHeight="1">
      <c r="A2" s="65"/>
      <c r="H2" s="2"/>
      <c r="I2" s="855" t="s">
        <v>577</v>
      </c>
      <c r="J2" s="855"/>
      <c r="K2" s="855"/>
    </row>
    <row r="3" spans="1:12" ht="15">
      <c r="A3" s="859" t="s">
        <v>346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2" ht="21.6">
      <c r="A4" s="858" t="s">
        <v>347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2">
      <c r="A5" s="159" t="s">
        <v>329</v>
      </c>
    </row>
    <row r="6" spans="1:12" ht="15.75" customHeight="1">
      <c r="A6" s="837" t="s">
        <v>101</v>
      </c>
      <c r="B6" s="833" t="s">
        <v>16</v>
      </c>
      <c r="C6" s="834"/>
      <c r="D6" s="835"/>
      <c r="E6" s="833" t="s">
        <v>17</v>
      </c>
      <c r="F6" s="834"/>
      <c r="G6" s="834"/>
      <c r="H6" s="867" t="s">
        <v>18</v>
      </c>
      <c r="I6" s="834"/>
      <c r="J6" s="834"/>
      <c r="K6" s="868" t="s">
        <v>349</v>
      </c>
    </row>
    <row r="7" spans="1:12" ht="18.75" customHeight="1" thickBot="1">
      <c r="A7" s="837"/>
      <c r="B7" s="828" t="s">
        <v>19</v>
      </c>
      <c r="C7" s="829"/>
      <c r="D7" s="830"/>
      <c r="E7" s="828" t="s">
        <v>20</v>
      </c>
      <c r="F7" s="829"/>
      <c r="G7" s="829"/>
      <c r="H7" s="844" t="s">
        <v>5</v>
      </c>
      <c r="I7" s="845"/>
      <c r="J7" s="845"/>
      <c r="K7" s="868"/>
    </row>
    <row r="8" spans="1:12" ht="18" customHeight="1">
      <c r="A8" s="837"/>
      <c r="B8" s="583" t="s">
        <v>0</v>
      </c>
      <c r="C8" s="86" t="s">
        <v>1</v>
      </c>
      <c r="D8" s="86" t="s">
        <v>47</v>
      </c>
      <c r="E8" s="583" t="s">
        <v>0</v>
      </c>
      <c r="F8" s="583" t="s">
        <v>1</v>
      </c>
      <c r="G8" s="583" t="s">
        <v>47</v>
      </c>
      <c r="H8" s="587" t="s">
        <v>0</v>
      </c>
      <c r="I8" s="583" t="s">
        <v>1</v>
      </c>
      <c r="J8" s="86" t="s">
        <v>47</v>
      </c>
      <c r="K8" s="868"/>
    </row>
    <row r="9" spans="1:12" ht="18" customHeight="1">
      <c r="A9" s="837"/>
      <c r="B9" s="583" t="s">
        <v>25</v>
      </c>
      <c r="C9" s="583" t="s">
        <v>26</v>
      </c>
      <c r="D9" s="70" t="s">
        <v>5</v>
      </c>
      <c r="E9" s="583" t="s">
        <v>25</v>
      </c>
      <c r="F9" s="583" t="s">
        <v>26</v>
      </c>
      <c r="G9" s="70" t="s">
        <v>5</v>
      </c>
      <c r="H9" s="587" t="s">
        <v>25</v>
      </c>
      <c r="I9" s="583" t="s">
        <v>26</v>
      </c>
      <c r="J9" s="70" t="s">
        <v>5</v>
      </c>
      <c r="K9" s="868"/>
    </row>
    <row r="10" spans="1:12" ht="21" customHeight="1">
      <c r="A10" s="324" t="s">
        <v>350</v>
      </c>
      <c r="B10" s="72">
        <v>4639.6572580645161</v>
      </c>
      <c r="C10" s="72">
        <v>4079.4217687074829</v>
      </c>
      <c r="D10" s="72">
        <v>4459.4502188183806</v>
      </c>
      <c r="E10" s="72">
        <v>1571.98388525263</v>
      </c>
      <c r="F10" s="72">
        <v>1313.5640138408305</v>
      </c>
      <c r="G10" s="72">
        <v>1543.2997906784706</v>
      </c>
      <c r="H10" s="109">
        <v>1727.968343140672</v>
      </c>
      <c r="I10" s="72">
        <v>1781.1673375503162</v>
      </c>
      <c r="J10" s="72">
        <v>1734.6085521003426</v>
      </c>
      <c r="K10" s="328" t="s">
        <v>257</v>
      </c>
      <c r="L10" s="203"/>
    </row>
    <row r="11" spans="1:12" ht="21" customHeight="1">
      <c r="A11" s="326" t="s">
        <v>351</v>
      </c>
      <c r="B11" s="22">
        <v>5168.6866300051552</v>
      </c>
      <c r="C11" s="22">
        <v>4434.6873330365097</v>
      </c>
      <c r="D11" s="22">
        <v>4964.2771543707377</v>
      </c>
      <c r="E11" s="22">
        <v>1850.0210707515307</v>
      </c>
      <c r="F11" s="22">
        <v>1438.1272391545835</v>
      </c>
      <c r="G11" s="22">
        <v>1785.6811338728899</v>
      </c>
      <c r="H11" s="110">
        <v>1951.9863958688638</v>
      </c>
      <c r="I11" s="22">
        <v>1623.8963061614579</v>
      </c>
      <c r="J11" s="22">
        <v>1899.3029249369238</v>
      </c>
      <c r="K11" s="329" t="s">
        <v>352</v>
      </c>
      <c r="L11" s="203"/>
    </row>
    <row r="12" spans="1:12" ht="21" customHeight="1">
      <c r="A12" s="324" t="s">
        <v>353</v>
      </c>
      <c r="B12" s="72">
        <v>5901.3371375166189</v>
      </c>
      <c r="C12" s="72">
        <v>4063.4022217184311</v>
      </c>
      <c r="D12" s="72">
        <v>5668.3642330438579</v>
      </c>
      <c r="E12" s="72">
        <v>2047.7627610323752</v>
      </c>
      <c r="F12" s="72">
        <v>1509.5797072446933</v>
      </c>
      <c r="G12" s="72">
        <v>1972.5773384409983</v>
      </c>
      <c r="H12" s="109">
        <v>2461.953357748348</v>
      </c>
      <c r="I12" s="72">
        <v>1757.7754785490183</v>
      </c>
      <c r="J12" s="72">
        <v>2364.5448036539033</v>
      </c>
      <c r="K12" s="328" t="s">
        <v>258</v>
      </c>
      <c r="L12" s="203"/>
    </row>
    <row r="13" spans="1:12" ht="21" customHeight="1">
      <c r="A13" s="326" t="s">
        <v>354</v>
      </c>
      <c r="B13" s="22">
        <v>7913.2007689610264</v>
      </c>
      <c r="C13" s="22">
        <v>4648.2971992653811</v>
      </c>
      <c r="D13" s="22">
        <v>7704.7733489266411</v>
      </c>
      <c r="E13" s="22">
        <v>2230.1843110608283</v>
      </c>
      <c r="F13" s="22">
        <v>1661.8734437792796</v>
      </c>
      <c r="G13" s="22">
        <v>2157.1660357470346</v>
      </c>
      <c r="H13" s="110">
        <v>3089.6455739716921</v>
      </c>
      <c r="I13" s="22">
        <v>1889.2677054418582</v>
      </c>
      <c r="J13" s="22">
        <v>2946.4577090174225</v>
      </c>
      <c r="K13" s="329" t="s">
        <v>259</v>
      </c>
      <c r="L13" s="203"/>
    </row>
    <row r="14" spans="1:12" ht="21" customHeight="1">
      <c r="A14" s="324" t="s">
        <v>355</v>
      </c>
      <c r="B14" s="72">
        <v>8873.640651787131</v>
      </c>
      <c r="C14" s="72">
        <v>5242.3036769862738</v>
      </c>
      <c r="D14" s="72">
        <v>8675.3186650776552</v>
      </c>
      <c r="E14" s="72">
        <v>2838.7895470673548</v>
      </c>
      <c r="F14" s="72">
        <v>1947.5448088784835</v>
      </c>
      <c r="G14" s="72">
        <v>2782.6019539623867</v>
      </c>
      <c r="H14" s="109">
        <v>6259.4578823064712</v>
      </c>
      <c r="I14" s="72">
        <v>3690.6824186076096</v>
      </c>
      <c r="J14" s="72">
        <v>6109.7386800692411</v>
      </c>
      <c r="K14" s="328" t="s">
        <v>356</v>
      </c>
      <c r="L14" s="203"/>
    </row>
    <row r="15" spans="1:12" ht="21" customHeight="1">
      <c r="A15" s="326" t="s">
        <v>357</v>
      </c>
      <c r="B15" s="22">
        <v>10059.963061241779</v>
      </c>
      <c r="C15" s="22">
        <v>8932.7391445411777</v>
      </c>
      <c r="D15" s="22">
        <v>9831.6144778040471</v>
      </c>
      <c r="E15" s="22">
        <v>4455.7782277382357</v>
      </c>
      <c r="F15" s="22">
        <v>4103.4136969868041</v>
      </c>
      <c r="G15" s="22">
        <v>4435.5546307827826</v>
      </c>
      <c r="H15" s="110">
        <v>7168.7502853976175</v>
      </c>
      <c r="I15" s="22">
        <v>7950.1638262742281</v>
      </c>
      <c r="J15" s="22">
        <v>7273.2588603523591</v>
      </c>
      <c r="K15" s="329" t="s">
        <v>358</v>
      </c>
      <c r="L15" s="203"/>
    </row>
    <row r="16" spans="1:12" ht="21" customHeight="1">
      <c r="A16" s="324" t="s">
        <v>359</v>
      </c>
      <c r="B16" s="72">
        <v>13147.977430596902</v>
      </c>
      <c r="C16" s="72">
        <v>10256.996277167626</v>
      </c>
      <c r="D16" s="72">
        <v>12178.790186913668</v>
      </c>
      <c r="E16" s="72">
        <v>8270.1884905062961</v>
      </c>
      <c r="F16" s="72">
        <v>6420.8479317898291</v>
      </c>
      <c r="G16" s="72">
        <v>8138.9526684098009</v>
      </c>
      <c r="H16" s="109">
        <v>10640.30522733725</v>
      </c>
      <c r="I16" s="72">
        <v>9727.1546741702296</v>
      </c>
      <c r="J16" s="72">
        <v>10438.156658016771</v>
      </c>
      <c r="K16" s="328" t="s">
        <v>260</v>
      </c>
      <c r="L16" s="203"/>
    </row>
    <row r="17" spans="1:12" ht="21" customHeight="1">
      <c r="A17" s="326" t="s">
        <v>360</v>
      </c>
      <c r="B17" s="22">
        <v>18720.325470186279</v>
      </c>
      <c r="C17" s="22">
        <v>11804.520565778825</v>
      </c>
      <c r="D17" s="22">
        <v>16873.39446730939</v>
      </c>
      <c r="E17" s="22">
        <v>13558.63241238362</v>
      </c>
      <c r="F17" s="22">
        <v>12440.362172647914</v>
      </c>
      <c r="G17" s="22">
        <v>13477.679132144362</v>
      </c>
      <c r="H17" s="110">
        <v>15474.844415570817</v>
      </c>
      <c r="I17" s="22">
        <v>11973.778446205881</v>
      </c>
      <c r="J17" s="22">
        <v>14929.921186937896</v>
      </c>
      <c r="K17" s="329" t="s">
        <v>261</v>
      </c>
      <c r="L17" s="203"/>
    </row>
    <row r="18" spans="1:12" ht="21" customHeight="1">
      <c r="A18" s="330" t="s">
        <v>115</v>
      </c>
      <c r="B18" s="72">
        <v>26700.95467185762</v>
      </c>
      <c r="C18" s="72">
        <v>23371.720073103868</v>
      </c>
      <c r="D18" s="72">
        <v>25764.669826675425</v>
      </c>
      <c r="E18" s="72">
        <v>17749.700157082578</v>
      </c>
      <c r="F18" s="72">
        <v>13526.697174902127</v>
      </c>
      <c r="G18" s="72">
        <v>16797.565007872512</v>
      </c>
      <c r="H18" s="109">
        <v>20250.321410338933</v>
      </c>
      <c r="I18" s="72">
        <v>16899.227887725643</v>
      </c>
      <c r="J18" s="72">
        <v>19439.706218396896</v>
      </c>
      <c r="K18" s="331" t="s">
        <v>262</v>
      </c>
      <c r="L18" s="203"/>
    </row>
    <row r="19" spans="1:12" ht="22.95" customHeight="1">
      <c r="A19" s="76" t="s">
        <v>18</v>
      </c>
      <c r="B19" s="77">
        <v>10430.155510271223</v>
      </c>
      <c r="C19" s="77">
        <v>9412.242751267715</v>
      </c>
      <c r="D19" s="77">
        <v>10237.699799707823</v>
      </c>
      <c r="E19" s="77">
        <v>3887.9929575238993</v>
      </c>
      <c r="F19" s="77">
        <v>2652.2867725890133</v>
      </c>
      <c r="G19" s="77">
        <v>3755.4580009426277</v>
      </c>
      <c r="H19" s="111">
        <v>6244.0368867202224</v>
      </c>
      <c r="I19" s="77">
        <v>6181.2869415625928</v>
      </c>
      <c r="J19" s="77">
        <v>6235.3426385117491</v>
      </c>
      <c r="K19" s="588" t="s">
        <v>5</v>
      </c>
      <c r="L19" s="203"/>
    </row>
    <row r="20" spans="1:12" ht="16.2">
      <c r="A20" s="158" t="s">
        <v>326</v>
      </c>
      <c r="B20" s="158"/>
      <c r="C20" s="158"/>
      <c r="D20" s="158"/>
      <c r="E20" s="158"/>
      <c r="F20" s="158"/>
      <c r="G20" s="158"/>
      <c r="H20" s="158"/>
      <c r="I20" s="158"/>
      <c r="K20" t="s">
        <v>327</v>
      </c>
    </row>
  </sheetData>
  <mergeCells count="12">
    <mergeCell ref="K6:K9"/>
    <mergeCell ref="B7:D7"/>
    <mergeCell ref="E7:G7"/>
    <mergeCell ref="H7:J7"/>
    <mergeCell ref="J1:K1"/>
    <mergeCell ref="A3:K3"/>
    <mergeCell ref="A4:K4"/>
    <mergeCell ref="A6:A9"/>
    <mergeCell ref="B6:D6"/>
    <mergeCell ref="E6:G6"/>
    <mergeCell ref="H6:J6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J22"/>
  <sheetViews>
    <sheetView rightToLeft="1" view="pageBreakPreview" zoomScale="90" zoomScaleNormal="70" zoomScaleSheetLayoutView="90" workbookViewId="0">
      <selection activeCell="F41" sqref="F41"/>
    </sheetView>
  </sheetViews>
  <sheetFormatPr defaultRowHeight="14.4"/>
  <cols>
    <col min="1" max="1" width="20.77734375" customWidth="1"/>
  </cols>
  <sheetData>
    <row r="1" spans="1:10">
      <c r="G1" s="855" t="s">
        <v>570</v>
      </c>
      <c r="H1" s="855"/>
      <c r="I1" s="855"/>
      <c r="J1" s="855"/>
    </row>
    <row r="2" spans="1:10" ht="61.5" customHeight="1">
      <c r="A2" s="65"/>
      <c r="G2" s="855" t="s">
        <v>577</v>
      </c>
      <c r="H2" s="855"/>
      <c r="I2" s="855"/>
      <c r="J2" s="855"/>
    </row>
    <row r="3" spans="1:10" ht="15">
      <c r="A3" s="859" t="s">
        <v>361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21.6">
      <c r="A4" s="858" t="s">
        <v>362</v>
      </c>
      <c r="B4" s="858"/>
      <c r="C4" s="858"/>
      <c r="D4" s="858"/>
      <c r="E4" s="858"/>
      <c r="F4" s="858"/>
      <c r="G4" s="858"/>
      <c r="H4" s="858"/>
      <c r="I4" s="858"/>
      <c r="J4" s="858"/>
    </row>
    <row r="5" spans="1:10">
      <c r="A5" s="856" t="s">
        <v>332</v>
      </c>
      <c r="B5" s="856"/>
    </row>
    <row r="6" spans="1:10" ht="15.75" customHeight="1">
      <c r="A6" s="837" t="s">
        <v>45</v>
      </c>
      <c r="B6" s="833" t="s">
        <v>16</v>
      </c>
      <c r="C6" s="834"/>
      <c r="D6" s="835"/>
      <c r="E6" s="833" t="s">
        <v>17</v>
      </c>
      <c r="F6" s="834"/>
      <c r="G6" s="834"/>
      <c r="H6" s="870" t="s">
        <v>18</v>
      </c>
      <c r="I6" s="834"/>
      <c r="J6" s="834"/>
    </row>
    <row r="7" spans="1:10" ht="18" customHeight="1" thickBot="1">
      <c r="A7" s="837"/>
      <c r="B7" s="828" t="s">
        <v>19</v>
      </c>
      <c r="C7" s="829"/>
      <c r="D7" s="830"/>
      <c r="E7" s="828" t="s">
        <v>20</v>
      </c>
      <c r="F7" s="829"/>
      <c r="G7" s="829"/>
      <c r="H7" s="871" t="s">
        <v>5</v>
      </c>
      <c r="I7" s="845"/>
      <c r="J7" s="845"/>
    </row>
    <row r="8" spans="1:10" ht="15.75" customHeight="1">
      <c r="A8" s="869" t="s">
        <v>364</v>
      </c>
      <c r="B8" s="583" t="s">
        <v>0</v>
      </c>
      <c r="C8" s="86" t="s">
        <v>1</v>
      </c>
      <c r="D8" s="86" t="s">
        <v>47</v>
      </c>
      <c r="E8" s="583" t="s">
        <v>0</v>
      </c>
      <c r="F8" s="583" t="s">
        <v>1</v>
      </c>
      <c r="G8" s="583" t="s">
        <v>47</v>
      </c>
      <c r="H8" s="589" t="s">
        <v>0</v>
      </c>
      <c r="I8" s="583" t="s">
        <v>1</v>
      </c>
      <c r="J8" s="86" t="s">
        <v>47</v>
      </c>
    </row>
    <row r="9" spans="1:10">
      <c r="A9" s="869"/>
      <c r="B9" s="583" t="s">
        <v>25</v>
      </c>
      <c r="C9" s="583" t="s">
        <v>26</v>
      </c>
      <c r="D9" s="70" t="s">
        <v>5</v>
      </c>
      <c r="E9" s="583" t="s">
        <v>25</v>
      </c>
      <c r="F9" s="583" t="s">
        <v>26</v>
      </c>
      <c r="G9" s="70" t="s">
        <v>5</v>
      </c>
      <c r="H9" s="589" t="s">
        <v>25</v>
      </c>
      <c r="I9" s="583" t="s">
        <v>26</v>
      </c>
      <c r="J9" s="70" t="s">
        <v>5</v>
      </c>
    </row>
    <row r="10" spans="1:10" ht="17.399999999999999">
      <c r="A10" s="332" t="s">
        <v>48</v>
      </c>
      <c r="B10" s="652">
        <v>4453.8146430750458</v>
      </c>
      <c r="C10" s="652">
        <v>3883.7045123726348</v>
      </c>
      <c r="D10" s="652">
        <v>4310.6489079777029</v>
      </c>
      <c r="E10" s="652">
        <v>2240.9320030829836</v>
      </c>
      <c r="F10" s="652">
        <v>1871.5639810426539</v>
      </c>
      <c r="G10" s="652">
        <v>2175.1117601520164</v>
      </c>
      <c r="H10" s="653">
        <v>3153.5011070853461</v>
      </c>
      <c r="I10" s="652">
        <v>2918.7916666666665</v>
      </c>
      <c r="J10" s="652">
        <v>3104.2300413486005</v>
      </c>
    </row>
    <row r="11" spans="1:10" ht="17.399999999999999">
      <c r="A11" s="333" t="s">
        <v>49</v>
      </c>
      <c r="B11" s="654">
        <v>6673.2291009194123</v>
      </c>
      <c r="C11" s="654">
        <v>5044.7963117737454</v>
      </c>
      <c r="D11" s="654">
        <v>6481.4739099515537</v>
      </c>
      <c r="E11" s="654">
        <v>2075.3117309471777</v>
      </c>
      <c r="F11" s="654">
        <v>2105.8148771566375</v>
      </c>
      <c r="G11" s="654">
        <v>2079.3376797043557</v>
      </c>
      <c r="H11" s="655">
        <v>4731.3622343665229</v>
      </c>
      <c r="I11" s="654">
        <v>3709.2768739703461</v>
      </c>
      <c r="J11" s="654">
        <v>4604.8066846249258</v>
      </c>
    </row>
    <row r="12" spans="1:10" ht="17.399999999999999">
      <c r="A12" s="332" t="s">
        <v>50</v>
      </c>
      <c r="B12" s="652">
        <v>7881.946722818916</v>
      </c>
      <c r="C12" s="652">
        <v>7220.42404126972</v>
      </c>
      <c r="D12" s="652">
        <v>7765.1428897943742</v>
      </c>
      <c r="E12" s="652">
        <v>2525.6411666680347</v>
      </c>
      <c r="F12" s="652">
        <v>2209.1869845179999</v>
      </c>
      <c r="G12" s="652">
        <v>2478.393663725878</v>
      </c>
      <c r="H12" s="653">
        <v>5204.6053136029686</v>
      </c>
      <c r="I12" s="652">
        <v>4965.666176780077</v>
      </c>
      <c r="J12" s="652">
        <v>5165.6196124753696</v>
      </c>
    </row>
    <row r="13" spans="1:10" ht="17.399999999999999">
      <c r="A13" s="333" t="s">
        <v>51</v>
      </c>
      <c r="B13" s="654">
        <v>9261.3681253398809</v>
      </c>
      <c r="C13" s="654">
        <v>8928.923742770261</v>
      </c>
      <c r="D13" s="654">
        <v>9202.4330111501931</v>
      </c>
      <c r="E13" s="654">
        <v>3285.1374599368328</v>
      </c>
      <c r="F13" s="654">
        <v>2139.1907318317444</v>
      </c>
      <c r="G13" s="654">
        <v>3117.6765194385498</v>
      </c>
      <c r="H13" s="655">
        <v>6010.2831438818648</v>
      </c>
      <c r="I13" s="654">
        <v>5625.5111519013644</v>
      </c>
      <c r="J13" s="654">
        <v>5948.4800097721345</v>
      </c>
    </row>
    <row r="14" spans="1:10" ht="17.399999999999999">
      <c r="A14" s="332" t="s">
        <v>52</v>
      </c>
      <c r="B14" s="652">
        <v>10440.659497925672</v>
      </c>
      <c r="C14" s="652">
        <v>9540.5500690842382</v>
      </c>
      <c r="D14" s="652">
        <v>10233.117102183171</v>
      </c>
      <c r="E14" s="652">
        <v>3607.3310861258578</v>
      </c>
      <c r="F14" s="652">
        <v>2859.5895060176531</v>
      </c>
      <c r="G14" s="652">
        <v>3509.6478221769989</v>
      </c>
      <c r="H14" s="653">
        <v>5903.149662600541</v>
      </c>
      <c r="I14" s="652">
        <v>6215.0576313143038</v>
      </c>
      <c r="J14" s="652">
        <v>5955.2347570670927</v>
      </c>
    </row>
    <row r="15" spans="1:10" ht="17.399999999999999">
      <c r="A15" s="333" t="s">
        <v>53</v>
      </c>
      <c r="B15" s="654">
        <v>11970.309331771576</v>
      </c>
      <c r="C15" s="654">
        <v>10257.542828008158</v>
      </c>
      <c r="D15" s="654">
        <v>11569.230343360274</v>
      </c>
      <c r="E15" s="654">
        <v>3982.3958628901682</v>
      </c>
      <c r="F15" s="654">
        <v>2756.7200291078116</v>
      </c>
      <c r="G15" s="654">
        <v>3842.6278726741039</v>
      </c>
      <c r="H15" s="655">
        <v>6423.5594387542887</v>
      </c>
      <c r="I15" s="654">
        <v>6590.6375469502345</v>
      </c>
      <c r="J15" s="654">
        <v>6449.3837791227261</v>
      </c>
    </row>
    <row r="16" spans="1:10" ht="17.399999999999999">
      <c r="A16" s="332" t="s">
        <v>54</v>
      </c>
      <c r="B16" s="652">
        <v>13779.4647220118</v>
      </c>
      <c r="C16" s="652">
        <v>12334.951036397897</v>
      </c>
      <c r="D16" s="652">
        <v>13523.697791787028</v>
      </c>
      <c r="E16" s="652">
        <v>4422.9740098111815</v>
      </c>
      <c r="F16" s="652">
        <v>2799.3616144605367</v>
      </c>
      <c r="G16" s="652">
        <v>4290.9132133708954</v>
      </c>
      <c r="H16" s="653">
        <v>7396.4514413785155</v>
      </c>
      <c r="I16" s="652">
        <v>7862.4131226961563</v>
      </c>
      <c r="J16" s="652">
        <v>7449.6112662433243</v>
      </c>
    </row>
    <row r="17" spans="1:10" ht="17.399999999999999">
      <c r="A17" s="333" t="s">
        <v>55</v>
      </c>
      <c r="B17" s="654">
        <v>14309.834544808227</v>
      </c>
      <c r="C17" s="654">
        <v>11412.185771652825</v>
      </c>
      <c r="D17" s="654">
        <v>13869.741290704887</v>
      </c>
      <c r="E17" s="654">
        <v>4585.7899381577236</v>
      </c>
      <c r="F17" s="654">
        <v>4643.9773640786971</v>
      </c>
      <c r="G17" s="654">
        <v>4588.1081987708512</v>
      </c>
      <c r="H17" s="655">
        <v>7149.6213048986483</v>
      </c>
      <c r="I17" s="654">
        <v>8753.0927275245886</v>
      </c>
      <c r="J17" s="654">
        <v>7265.3243033607014</v>
      </c>
    </row>
    <row r="18" spans="1:10" ht="17.399999999999999">
      <c r="A18" s="332" t="s">
        <v>56</v>
      </c>
      <c r="B18" s="652">
        <v>14401.348099441542</v>
      </c>
      <c r="C18" s="652">
        <v>12471.513581684128</v>
      </c>
      <c r="D18" s="652">
        <v>14237.389786364236</v>
      </c>
      <c r="E18" s="652">
        <v>4959.5770159461681</v>
      </c>
      <c r="F18" s="652">
        <v>3987.3033157498116</v>
      </c>
      <c r="G18" s="652">
        <v>4934.9165621393813</v>
      </c>
      <c r="H18" s="653">
        <v>6979.4543187752306</v>
      </c>
      <c r="I18" s="652">
        <v>8166.9649206652648</v>
      </c>
      <c r="J18" s="652">
        <v>7025.4784683234575</v>
      </c>
    </row>
    <row r="19" spans="1:10" ht="17.399999999999999">
      <c r="A19" s="333" t="s">
        <v>57</v>
      </c>
      <c r="B19" s="654">
        <v>11970.285359614805</v>
      </c>
      <c r="C19" s="654">
        <v>12411.573512906847</v>
      </c>
      <c r="D19" s="654">
        <v>12044.169683683056</v>
      </c>
      <c r="E19" s="654">
        <v>6738.7854294888275</v>
      </c>
      <c r="F19" s="654">
        <v>5762.6494449188731</v>
      </c>
      <c r="G19" s="654">
        <v>6716.2700484067145</v>
      </c>
      <c r="H19" s="655">
        <v>7067.2880068405466</v>
      </c>
      <c r="I19" s="654">
        <v>8178.3860269131437</v>
      </c>
      <c r="J19" s="654">
        <v>7104.6076626673239</v>
      </c>
    </row>
    <row r="20" spans="1:10" ht="17.399999999999999">
      <c r="A20" s="332" t="s">
        <v>566</v>
      </c>
      <c r="B20" s="652">
        <v>10267.796610169491</v>
      </c>
      <c r="C20" s="652">
        <v>0</v>
      </c>
      <c r="D20" s="652">
        <v>10267.796610169491</v>
      </c>
      <c r="E20" s="652">
        <v>6509.9275264857952</v>
      </c>
      <c r="F20" s="652">
        <v>0</v>
      </c>
      <c r="G20" s="652">
        <v>6509.9275264857952</v>
      </c>
      <c r="H20" s="653">
        <v>6546.2368277398082</v>
      </c>
      <c r="I20" s="652">
        <v>0</v>
      </c>
      <c r="J20" s="652">
        <v>6546.2368277398082</v>
      </c>
    </row>
    <row r="21" spans="1:10">
      <c r="A21" s="76" t="s">
        <v>28</v>
      </c>
      <c r="B21" s="656">
        <v>10430.155510271223</v>
      </c>
      <c r="C21" s="656">
        <v>9412.242751267715</v>
      </c>
      <c r="D21" s="656">
        <v>10237.699799707823</v>
      </c>
      <c r="E21" s="656">
        <v>3887.9929575238993</v>
      </c>
      <c r="F21" s="656">
        <v>2652.2867725890133</v>
      </c>
      <c r="G21" s="656">
        <v>3755.4580009426277</v>
      </c>
      <c r="H21" s="657">
        <v>6244.0368867202224</v>
      </c>
      <c r="I21" s="656">
        <v>6181.2869415625928</v>
      </c>
      <c r="J21" s="656">
        <v>6235.3426385117491</v>
      </c>
    </row>
    <row r="22" spans="1:10" ht="16.2">
      <c r="A22" s="158" t="s">
        <v>326</v>
      </c>
      <c r="B22" s="158"/>
      <c r="C22" s="158"/>
      <c r="D22" s="158"/>
      <c r="E22" s="158"/>
      <c r="F22" s="158"/>
      <c r="G22" s="158"/>
      <c r="H22" s="158"/>
      <c r="I22" s="158"/>
      <c r="J22" t="s">
        <v>327</v>
      </c>
    </row>
  </sheetData>
  <mergeCells count="13"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E12"/>
  <sheetViews>
    <sheetView rightToLeft="1" view="pageBreakPreview" zoomScaleNormal="70" zoomScaleSheetLayoutView="100" workbookViewId="0">
      <selection activeCell="A3" sqref="A3:E3"/>
    </sheetView>
  </sheetViews>
  <sheetFormatPr defaultRowHeight="14.4"/>
  <cols>
    <col min="1" max="1" width="21.33203125" customWidth="1"/>
    <col min="2" max="2" width="19.77734375" customWidth="1"/>
    <col min="3" max="3" width="18.6640625" customWidth="1"/>
    <col min="4" max="4" width="21.109375" customWidth="1"/>
    <col min="5" max="5" width="27.66406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9" t="s">
        <v>365</v>
      </c>
      <c r="B3" s="859"/>
      <c r="C3" s="859"/>
      <c r="D3" s="859"/>
      <c r="E3" s="859"/>
    </row>
    <row r="4" spans="1:5" ht="21.6">
      <c r="A4" s="866" t="s">
        <v>366</v>
      </c>
      <c r="B4" s="866"/>
      <c r="C4" s="866"/>
      <c r="D4" s="866"/>
      <c r="E4" s="866"/>
    </row>
    <row r="5" spans="1:5">
      <c r="A5" s="291" t="s">
        <v>335</v>
      </c>
    </row>
    <row r="6" spans="1:5" ht="18" customHeight="1">
      <c r="A6" s="874" t="s">
        <v>324</v>
      </c>
      <c r="B6" s="875"/>
      <c r="C6" s="592" t="s">
        <v>0</v>
      </c>
      <c r="D6" s="592" t="s">
        <v>1</v>
      </c>
      <c r="E6" s="334" t="s">
        <v>18</v>
      </c>
    </row>
    <row r="7" spans="1:5" ht="18" customHeight="1">
      <c r="A7" s="872" t="s">
        <v>325</v>
      </c>
      <c r="B7" s="873"/>
      <c r="C7" s="590" t="s">
        <v>25</v>
      </c>
      <c r="D7" s="590" t="s">
        <v>26</v>
      </c>
      <c r="E7" s="334" t="s">
        <v>5</v>
      </c>
    </row>
    <row r="8" spans="1:5" ht="26.4" customHeight="1">
      <c r="A8" s="293" t="s">
        <v>16</v>
      </c>
      <c r="B8" s="294" t="s">
        <v>19</v>
      </c>
      <c r="C8" s="658">
        <v>4692615</v>
      </c>
      <c r="D8" s="659">
        <v>1394171</v>
      </c>
      <c r="E8" s="660">
        <f>SUM(C8:D8)</f>
        <v>6086786</v>
      </c>
    </row>
    <row r="9" spans="1:5" ht="26.4" customHeight="1">
      <c r="A9" s="297" t="s">
        <v>17</v>
      </c>
      <c r="B9" s="298" t="s">
        <v>20</v>
      </c>
      <c r="C9" s="661">
        <v>7193940</v>
      </c>
      <c r="D9" s="662">
        <v>881915</v>
      </c>
      <c r="E9" s="663">
        <f>SUM(C9:D9)</f>
        <v>8075855</v>
      </c>
    </row>
    <row r="10" spans="1:5" ht="26.4" customHeight="1">
      <c r="A10" s="334" t="s">
        <v>18</v>
      </c>
      <c r="B10" s="341" t="s">
        <v>5</v>
      </c>
      <c r="C10" s="664">
        <f>SUM(C8:C9)</f>
        <v>11886555</v>
      </c>
      <c r="D10" s="664">
        <f>SUM(D8:D9)</f>
        <v>2276086</v>
      </c>
      <c r="E10" s="665">
        <f>SUM(E8:E9)</f>
        <v>14162641</v>
      </c>
    </row>
    <row r="11" spans="1:5" ht="16.2">
      <c r="A11" s="158" t="s">
        <v>326</v>
      </c>
      <c r="B11" s="158"/>
      <c r="C11" s="158"/>
      <c r="D11" s="158"/>
      <c r="E11" t="s">
        <v>327</v>
      </c>
    </row>
    <row r="12" spans="1:5">
      <c r="C12" s="203"/>
      <c r="D12" s="203"/>
      <c r="E12" s="203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4"/>
  <sheetViews>
    <sheetView rightToLeft="1" view="pageBreakPreview" zoomScaleNormal="100" zoomScaleSheetLayoutView="100" workbookViewId="0">
      <selection activeCell="D5" sqref="D5"/>
    </sheetView>
  </sheetViews>
  <sheetFormatPr defaultRowHeight="14.4"/>
  <cols>
    <col min="1" max="2" width="17" customWidth="1"/>
    <col min="3" max="4" width="10.109375" customWidth="1"/>
    <col min="5" max="5" width="11" bestFit="1" customWidth="1"/>
    <col min="6" max="10" width="10.109375" customWidth="1"/>
    <col min="11" max="11" width="13.109375" bestFit="1" customWidth="1"/>
  </cols>
  <sheetData>
    <row r="1" spans="1:11" ht="24.75" customHeight="1">
      <c r="A1" s="692"/>
      <c r="B1" s="692"/>
      <c r="C1" s="692"/>
      <c r="D1" s="692"/>
      <c r="E1" s="692"/>
      <c r="F1" s="692"/>
      <c r="G1" s="710"/>
      <c r="H1" s="710"/>
      <c r="I1" s="710"/>
      <c r="J1" s="694" t="s">
        <v>570</v>
      </c>
      <c r="K1" s="710"/>
    </row>
    <row r="2" spans="1:11" s="2" customFormat="1" ht="42" customHeight="1">
      <c r="A2" s="693"/>
      <c r="B2" s="693"/>
      <c r="C2" s="693"/>
      <c r="D2" s="693"/>
      <c r="E2" s="693"/>
      <c r="F2" s="693"/>
      <c r="G2" s="693"/>
      <c r="H2" s="693"/>
      <c r="I2" s="693"/>
      <c r="J2" s="694" t="s">
        <v>577</v>
      </c>
      <c r="K2" s="693"/>
    </row>
    <row r="3" spans="1:11" ht="17.25" customHeight="1">
      <c r="A3" s="789" t="s">
        <v>575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</row>
    <row r="4" spans="1:11" ht="17.25" customHeight="1">
      <c r="A4" s="790" t="s">
        <v>576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</row>
    <row r="5" spans="1:11" ht="17.25" customHeight="1">
      <c r="A5" s="711" t="s">
        <v>281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19.2" customHeight="1">
      <c r="A6" s="775" t="s">
        <v>35</v>
      </c>
      <c r="B6" s="788"/>
      <c r="C6" s="775" t="s">
        <v>16</v>
      </c>
      <c r="D6" s="776"/>
      <c r="E6" s="788"/>
      <c r="F6" s="775" t="s">
        <v>17</v>
      </c>
      <c r="G6" s="776"/>
      <c r="H6" s="776"/>
      <c r="I6" s="781" t="s">
        <v>18</v>
      </c>
      <c r="J6" s="781"/>
      <c r="K6" s="781"/>
    </row>
    <row r="7" spans="1:11" ht="19.2" customHeight="1" thickBot="1">
      <c r="A7" s="775"/>
      <c r="B7" s="788"/>
      <c r="C7" s="779" t="s">
        <v>19</v>
      </c>
      <c r="D7" s="780"/>
      <c r="E7" s="786"/>
      <c r="F7" s="777" t="s">
        <v>20</v>
      </c>
      <c r="G7" s="778"/>
      <c r="H7" s="778"/>
      <c r="I7" s="787" t="s">
        <v>5</v>
      </c>
      <c r="J7" s="787"/>
      <c r="K7" s="787"/>
    </row>
    <row r="8" spans="1:11" ht="19.2" customHeight="1">
      <c r="A8" s="775" t="s">
        <v>36</v>
      </c>
      <c r="B8" s="788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95" t="s">
        <v>22</v>
      </c>
      <c r="J8" s="12" t="s">
        <v>23</v>
      </c>
      <c r="K8" s="12" t="s">
        <v>24</v>
      </c>
    </row>
    <row r="9" spans="1:11" ht="19.2" customHeight="1">
      <c r="A9" s="775"/>
      <c r="B9" s="788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0" t="s">
        <v>25</v>
      </c>
      <c r="J9" s="196" t="s">
        <v>26</v>
      </c>
      <c r="K9" s="196" t="s">
        <v>5</v>
      </c>
    </row>
    <row r="10" spans="1:11" ht="36.6" customHeight="1">
      <c r="A10" s="11" t="s">
        <v>572</v>
      </c>
      <c r="B10" s="212" t="s">
        <v>574</v>
      </c>
      <c r="C10" s="6">
        <v>700404</v>
      </c>
      <c r="D10" s="7">
        <v>478798</v>
      </c>
      <c r="E10" s="6">
        <f>SUM(C10:D10)</f>
        <v>1179202</v>
      </c>
      <c r="F10" s="7">
        <v>26681</v>
      </c>
      <c r="G10" s="6">
        <v>23487</v>
      </c>
      <c r="H10" s="6">
        <f>SUM(F10:G10)</f>
        <v>50168</v>
      </c>
      <c r="I10" s="7">
        <f>SUM(C10+F10)</f>
        <v>727085</v>
      </c>
      <c r="J10" s="7">
        <f>SUM(D10+G10)</f>
        <v>502285</v>
      </c>
      <c r="K10" s="7">
        <f>SUM(I10:J10)</f>
        <v>1229370</v>
      </c>
    </row>
    <row r="11" spans="1:11" ht="36.6" customHeight="1">
      <c r="A11" s="14" t="s">
        <v>568</v>
      </c>
      <c r="B11" s="213" t="s">
        <v>567</v>
      </c>
      <c r="C11" s="18">
        <v>700296</v>
      </c>
      <c r="D11" s="20">
        <v>478032</v>
      </c>
      <c r="E11" s="18">
        <f>C11+D11</f>
        <v>1178328</v>
      </c>
      <c r="F11" s="20">
        <v>26849</v>
      </c>
      <c r="G11" s="18">
        <v>23896</v>
      </c>
      <c r="H11" s="18">
        <f>F11+G11</f>
        <v>50745</v>
      </c>
      <c r="I11" s="20">
        <f>C11+F11</f>
        <v>727145</v>
      </c>
      <c r="J11" s="19">
        <f>D11+G11</f>
        <v>501928</v>
      </c>
      <c r="K11" s="19">
        <f>E11+H11</f>
        <v>1229073</v>
      </c>
    </row>
    <row r="12" spans="1:11">
      <c r="A12" s="31" t="s">
        <v>37</v>
      </c>
      <c r="B12" s="31"/>
      <c r="E12" s="203"/>
      <c r="H12" s="203"/>
      <c r="J12" s="203"/>
      <c r="K12" s="32" t="s">
        <v>38</v>
      </c>
    </row>
    <row r="13" spans="1:11">
      <c r="C13" s="203"/>
      <c r="D13" s="203"/>
      <c r="E13" s="203"/>
    </row>
    <row r="14" spans="1:11">
      <c r="C14" s="203"/>
      <c r="D14" s="203"/>
      <c r="E14" s="203"/>
      <c r="F14" s="203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E11"/>
  <sheetViews>
    <sheetView rightToLeft="1" view="pageBreakPreview" zoomScaleNormal="100" zoomScaleSheetLayoutView="100" workbookViewId="0">
      <selection activeCell="A3" sqref="A3:E3"/>
    </sheetView>
  </sheetViews>
  <sheetFormatPr defaultRowHeight="14.4"/>
  <cols>
    <col min="1" max="4" width="15.77734375" customWidth="1"/>
    <col min="5" max="5" width="19.66406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589</v>
      </c>
      <c r="E2" s="855"/>
    </row>
    <row r="3" spans="1:5">
      <c r="A3" s="878" t="s">
        <v>590</v>
      </c>
      <c r="B3" s="878"/>
      <c r="C3" s="878"/>
      <c r="D3" s="878"/>
      <c r="E3" s="878"/>
    </row>
    <row r="4" spans="1:5" ht="18.600000000000001">
      <c r="A4" s="879" t="s">
        <v>591</v>
      </c>
      <c r="B4" s="879"/>
      <c r="C4" s="879"/>
      <c r="D4" s="879"/>
      <c r="E4" s="879"/>
    </row>
    <row r="5" spans="1:5">
      <c r="A5" s="342" t="s">
        <v>348</v>
      </c>
      <c r="B5" s="67"/>
      <c r="C5" s="67"/>
      <c r="D5" s="67"/>
      <c r="E5" s="67"/>
    </row>
    <row r="6" spans="1:5" ht="20.399999999999999" customHeight="1">
      <c r="A6" s="874" t="s">
        <v>35</v>
      </c>
      <c r="B6" s="875"/>
      <c r="C6" s="592" t="s">
        <v>0</v>
      </c>
      <c r="D6" s="592" t="s">
        <v>1</v>
      </c>
      <c r="E6" s="334" t="s">
        <v>18</v>
      </c>
    </row>
    <row r="7" spans="1:5" ht="20.399999999999999" customHeight="1">
      <c r="A7" s="876" t="s">
        <v>36</v>
      </c>
      <c r="B7" s="877"/>
      <c r="C7" s="593" t="s">
        <v>25</v>
      </c>
      <c r="D7" s="593" t="s">
        <v>26</v>
      </c>
      <c r="E7" s="334" t="s">
        <v>5</v>
      </c>
    </row>
    <row r="8" spans="1:5" ht="23.4" customHeight="1">
      <c r="A8" s="290" t="s">
        <v>572</v>
      </c>
      <c r="B8" s="343" t="s">
        <v>574</v>
      </c>
      <c r="C8" s="335">
        <v>4692615</v>
      </c>
      <c r="D8" s="336">
        <v>1394171</v>
      </c>
      <c r="E8" s="337">
        <f>SUM(C8:D8)</f>
        <v>6086786</v>
      </c>
    </row>
    <row r="9" spans="1:5" ht="33.6" customHeight="1">
      <c r="A9" s="666" t="s">
        <v>568</v>
      </c>
      <c r="B9" s="667" t="s">
        <v>567</v>
      </c>
      <c r="C9" s="338">
        <v>4659378</v>
      </c>
      <c r="D9" s="339">
        <v>1377229</v>
      </c>
      <c r="E9" s="340">
        <f>C9+D9</f>
        <v>6036607</v>
      </c>
    </row>
    <row r="10" spans="1:5" ht="16.2">
      <c r="A10" s="158" t="s">
        <v>326</v>
      </c>
      <c r="B10" s="158"/>
      <c r="C10" s="158"/>
      <c r="D10" s="158"/>
      <c r="E10" t="s">
        <v>327</v>
      </c>
    </row>
    <row r="11" spans="1:5">
      <c r="C11" s="203"/>
      <c r="D11" s="203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J23"/>
  <sheetViews>
    <sheetView rightToLeft="1" view="pageBreakPreview" zoomScale="80" zoomScaleNormal="60" zoomScaleSheetLayoutView="80" workbookViewId="0">
      <selection activeCell="E2" sqref="E2"/>
    </sheetView>
  </sheetViews>
  <sheetFormatPr defaultRowHeight="14.4"/>
  <cols>
    <col min="1" max="1" width="12.77734375" customWidth="1"/>
    <col min="2" max="4" width="10.33203125" bestFit="1" customWidth="1"/>
    <col min="5" max="5" width="10.6640625" bestFit="1" customWidth="1"/>
    <col min="6" max="6" width="9.33203125" bestFit="1" customWidth="1"/>
    <col min="7" max="7" width="11.109375" style="234" customWidth="1"/>
    <col min="8" max="8" width="11.77734375" bestFit="1" customWidth="1"/>
    <col min="9" max="9" width="10.6640625" bestFit="1" customWidth="1"/>
    <col min="10" max="10" width="15" customWidth="1"/>
  </cols>
  <sheetData>
    <row r="1" spans="1:10">
      <c r="H1" s="855" t="s">
        <v>570</v>
      </c>
      <c r="I1" s="855"/>
      <c r="J1" s="855"/>
    </row>
    <row r="2" spans="1:10" ht="61.5" customHeight="1">
      <c r="A2" s="65"/>
      <c r="H2" s="855" t="s">
        <v>589</v>
      </c>
      <c r="I2" s="855"/>
      <c r="J2" s="855"/>
    </row>
    <row r="3" spans="1:10" ht="15">
      <c r="A3" s="851" t="s">
        <v>369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0" ht="21.6">
      <c r="A4" s="880" t="s">
        <v>370</v>
      </c>
      <c r="B4" s="880"/>
      <c r="C4" s="880"/>
      <c r="D4" s="880"/>
      <c r="E4" s="880"/>
      <c r="F4" s="880"/>
      <c r="G4" s="880"/>
      <c r="H4" s="880"/>
      <c r="I4" s="880"/>
      <c r="J4" s="880"/>
    </row>
    <row r="5" spans="1:10">
      <c r="A5" s="344" t="s">
        <v>363</v>
      </c>
      <c r="B5" s="344"/>
      <c r="C5" s="1"/>
      <c r="D5" s="1"/>
      <c r="E5" s="1"/>
      <c r="F5" s="1"/>
      <c r="H5" s="1"/>
      <c r="I5" s="1"/>
      <c r="J5" s="1"/>
    </row>
    <row r="6" spans="1:10" ht="30.75" customHeight="1">
      <c r="A6" s="590" t="s">
        <v>45</v>
      </c>
      <c r="B6" s="590" t="s">
        <v>16</v>
      </c>
      <c r="C6" s="597"/>
      <c r="D6" s="591"/>
      <c r="E6" s="590" t="s">
        <v>17</v>
      </c>
      <c r="F6" s="597"/>
      <c r="G6" s="597"/>
      <c r="H6" s="598" t="s">
        <v>18</v>
      </c>
      <c r="I6" s="597"/>
      <c r="J6" s="597"/>
    </row>
    <row r="7" spans="1:10" ht="18" thickBot="1">
      <c r="A7" s="590" t="s">
        <v>46</v>
      </c>
      <c r="B7" s="599" t="s">
        <v>19</v>
      </c>
      <c r="C7" s="600"/>
      <c r="D7" s="601"/>
      <c r="E7" s="599" t="s">
        <v>20</v>
      </c>
      <c r="F7" s="600"/>
      <c r="G7" s="600"/>
      <c r="H7" s="595" t="s">
        <v>5</v>
      </c>
      <c r="I7" s="596"/>
      <c r="J7" s="596"/>
    </row>
    <row r="8" spans="1:10" ht="19.5" customHeight="1">
      <c r="A8" s="345"/>
      <c r="B8" s="590" t="s">
        <v>0</v>
      </c>
      <c r="C8" s="346" t="s">
        <v>1</v>
      </c>
      <c r="D8" s="346" t="s">
        <v>47</v>
      </c>
      <c r="E8" s="590" t="s">
        <v>0</v>
      </c>
      <c r="F8" s="590" t="s">
        <v>1</v>
      </c>
      <c r="G8" s="346" t="s">
        <v>47</v>
      </c>
      <c r="H8" s="598" t="s">
        <v>0</v>
      </c>
      <c r="I8" s="590" t="s">
        <v>1</v>
      </c>
      <c r="J8" s="346" t="s">
        <v>47</v>
      </c>
    </row>
    <row r="9" spans="1:10" ht="17.399999999999999">
      <c r="A9" s="345"/>
      <c r="B9" s="590" t="s">
        <v>25</v>
      </c>
      <c r="C9" s="590" t="s">
        <v>26</v>
      </c>
      <c r="D9" s="603" t="s">
        <v>5</v>
      </c>
      <c r="E9" s="590" t="s">
        <v>25</v>
      </c>
      <c r="F9" s="590" t="s">
        <v>26</v>
      </c>
      <c r="G9" s="603" t="s">
        <v>5</v>
      </c>
      <c r="H9" s="598" t="s">
        <v>25</v>
      </c>
      <c r="I9" s="590" t="s">
        <v>26</v>
      </c>
      <c r="J9" s="603" t="s">
        <v>5</v>
      </c>
    </row>
    <row r="10" spans="1:10" ht="18" thickBot="1">
      <c r="A10" s="347" t="s">
        <v>48</v>
      </c>
      <c r="B10" s="348">
        <v>24406</v>
      </c>
      <c r="C10" s="348">
        <v>6342</v>
      </c>
      <c r="D10" s="348">
        <f t="shared" ref="D10:D20" si="0">SUM(B10:C10)</f>
        <v>30748</v>
      </c>
      <c r="E10" s="348">
        <v>17257</v>
      </c>
      <c r="F10" s="348">
        <v>2837</v>
      </c>
      <c r="G10" s="348">
        <f t="shared" ref="G10:G20" si="1">SUM(E10:F10)</f>
        <v>20094</v>
      </c>
      <c r="H10" s="349">
        <f t="shared" ref="H10:H20" si="2">B10+E10</f>
        <v>41663</v>
      </c>
      <c r="I10" s="349">
        <f t="shared" ref="I10:I20" si="3">C10+F10</f>
        <v>9179</v>
      </c>
      <c r="J10" s="349">
        <f t="shared" ref="J10:J20" si="4">SUM(H10:I10)</f>
        <v>50842</v>
      </c>
    </row>
    <row r="11" spans="1:10" ht="18" thickBot="1">
      <c r="A11" s="350" t="s">
        <v>49</v>
      </c>
      <c r="B11" s="351">
        <v>414590</v>
      </c>
      <c r="C11" s="351">
        <v>138516</v>
      </c>
      <c r="D11" s="351">
        <f t="shared" si="0"/>
        <v>553106</v>
      </c>
      <c r="E11" s="351">
        <v>214540</v>
      </c>
      <c r="F11" s="351">
        <v>35622</v>
      </c>
      <c r="G11" s="352">
        <f t="shared" si="1"/>
        <v>250162</v>
      </c>
      <c r="H11" s="353">
        <f t="shared" si="2"/>
        <v>629130</v>
      </c>
      <c r="I11" s="351">
        <f t="shared" si="3"/>
        <v>174138</v>
      </c>
      <c r="J11" s="352">
        <f t="shared" si="4"/>
        <v>803268</v>
      </c>
    </row>
    <row r="12" spans="1:10" ht="18" thickBot="1">
      <c r="A12" s="347" t="s">
        <v>50</v>
      </c>
      <c r="B12" s="348">
        <v>885125</v>
      </c>
      <c r="C12" s="348">
        <v>336041</v>
      </c>
      <c r="D12" s="348">
        <f t="shared" si="0"/>
        <v>1221166</v>
      </c>
      <c r="E12" s="348">
        <v>738689</v>
      </c>
      <c r="F12" s="348">
        <v>138123</v>
      </c>
      <c r="G12" s="354">
        <f t="shared" si="1"/>
        <v>876812</v>
      </c>
      <c r="H12" s="349">
        <f t="shared" si="2"/>
        <v>1623814</v>
      </c>
      <c r="I12" s="348">
        <f t="shared" si="3"/>
        <v>474164</v>
      </c>
      <c r="J12" s="354">
        <f t="shared" si="4"/>
        <v>2097978</v>
      </c>
    </row>
    <row r="13" spans="1:10" ht="18" thickBot="1">
      <c r="A13" s="350" t="s">
        <v>51</v>
      </c>
      <c r="B13" s="351">
        <v>900224</v>
      </c>
      <c r="C13" s="351">
        <v>283457</v>
      </c>
      <c r="D13" s="351">
        <f t="shared" si="0"/>
        <v>1183681</v>
      </c>
      <c r="E13" s="351">
        <v>991165</v>
      </c>
      <c r="F13" s="351">
        <v>172199</v>
      </c>
      <c r="G13" s="352">
        <f t="shared" si="1"/>
        <v>1163364</v>
      </c>
      <c r="H13" s="353">
        <f t="shared" si="2"/>
        <v>1891389</v>
      </c>
      <c r="I13" s="351">
        <f t="shared" si="3"/>
        <v>455656</v>
      </c>
      <c r="J13" s="352">
        <f t="shared" si="4"/>
        <v>2347045</v>
      </c>
    </row>
    <row r="14" spans="1:10" ht="18" thickBot="1">
      <c r="A14" s="347" t="s">
        <v>52</v>
      </c>
      <c r="B14" s="348">
        <v>795437</v>
      </c>
      <c r="C14" s="348">
        <v>264688</v>
      </c>
      <c r="D14" s="348">
        <f t="shared" si="0"/>
        <v>1060125</v>
      </c>
      <c r="E14" s="348">
        <v>1461307</v>
      </c>
      <c r="F14" s="348">
        <v>221831</v>
      </c>
      <c r="G14" s="354">
        <f t="shared" si="1"/>
        <v>1683138</v>
      </c>
      <c r="H14" s="349">
        <f t="shared" si="2"/>
        <v>2256744</v>
      </c>
      <c r="I14" s="348">
        <f t="shared" si="3"/>
        <v>486519</v>
      </c>
      <c r="J14" s="354">
        <f t="shared" si="4"/>
        <v>2743263</v>
      </c>
    </row>
    <row r="15" spans="1:10" ht="18" thickBot="1">
      <c r="A15" s="350" t="s">
        <v>53</v>
      </c>
      <c r="B15" s="351">
        <v>653582</v>
      </c>
      <c r="C15" s="351">
        <v>194653</v>
      </c>
      <c r="D15" s="351">
        <f t="shared" si="0"/>
        <v>848235</v>
      </c>
      <c r="E15" s="351">
        <v>1379275</v>
      </c>
      <c r="F15" s="351">
        <v>178571</v>
      </c>
      <c r="G15" s="352">
        <f t="shared" si="1"/>
        <v>1557846</v>
      </c>
      <c r="H15" s="353">
        <f t="shared" si="2"/>
        <v>2032857</v>
      </c>
      <c r="I15" s="351">
        <f t="shared" si="3"/>
        <v>373224</v>
      </c>
      <c r="J15" s="352">
        <f t="shared" si="4"/>
        <v>2406081</v>
      </c>
    </row>
    <row r="16" spans="1:10" ht="18" thickBot="1">
      <c r="A16" s="347" t="s">
        <v>54</v>
      </c>
      <c r="B16" s="348">
        <v>512723</v>
      </c>
      <c r="C16" s="348">
        <v>103059</v>
      </c>
      <c r="D16" s="348">
        <f t="shared" si="0"/>
        <v>615782</v>
      </c>
      <c r="E16" s="348">
        <v>1008757</v>
      </c>
      <c r="F16" s="348">
        <v>89070</v>
      </c>
      <c r="G16" s="354">
        <f t="shared" si="1"/>
        <v>1097827</v>
      </c>
      <c r="H16" s="349">
        <f t="shared" si="2"/>
        <v>1521480</v>
      </c>
      <c r="I16" s="348">
        <f t="shared" si="3"/>
        <v>192129</v>
      </c>
      <c r="J16" s="354">
        <f t="shared" si="4"/>
        <v>1713609</v>
      </c>
    </row>
    <row r="17" spans="1:10" ht="18" thickBot="1">
      <c r="A17" s="350" t="s">
        <v>55</v>
      </c>
      <c r="B17" s="351">
        <v>282461</v>
      </c>
      <c r="C17" s="351">
        <v>46533</v>
      </c>
      <c r="D17" s="351">
        <f t="shared" si="0"/>
        <v>328994</v>
      </c>
      <c r="E17" s="351">
        <v>684841</v>
      </c>
      <c r="F17" s="351">
        <v>28362</v>
      </c>
      <c r="G17" s="352">
        <f t="shared" si="1"/>
        <v>713203</v>
      </c>
      <c r="H17" s="353">
        <f t="shared" si="2"/>
        <v>967302</v>
      </c>
      <c r="I17" s="351">
        <f t="shared" si="3"/>
        <v>74895</v>
      </c>
      <c r="J17" s="352">
        <f t="shared" si="4"/>
        <v>1042197</v>
      </c>
    </row>
    <row r="18" spans="1:10" ht="18" thickBot="1">
      <c r="A18" s="347" t="s">
        <v>56</v>
      </c>
      <c r="B18" s="348">
        <v>147185</v>
      </c>
      <c r="C18" s="348">
        <v>12314</v>
      </c>
      <c r="D18" s="348">
        <f t="shared" si="0"/>
        <v>159499</v>
      </c>
      <c r="E18" s="348">
        <v>409013</v>
      </c>
      <c r="F18" s="348">
        <v>10616</v>
      </c>
      <c r="G18" s="354">
        <f t="shared" si="1"/>
        <v>419629</v>
      </c>
      <c r="H18" s="349">
        <f t="shared" si="2"/>
        <v>556198</v>
      </c>
      <c r="I18" s="348">
        <f t="shared" si="3"/>
        <v>22930</v>
      </c>
      <c r="J18" s="354">
        <f t="shared" si="4"/>
        <v>579128</v>
      </c>
    </row>
    <row r="19" spans="1:10" ht="18" thickBot="1">
      <c r="A19" s="350" t="s">
        <v>57</v>
      </c>
      <c r="B19" s="351">
        <v>37258</v>
      </c>
      <c r="C19" s="351">
        <v>4234</v>
      </c>
      <c r="D19" s="351">
        <f t="shared" si="0"/>
        <v>41492</v>
      </c>
      <c r="E19" s="351">
        <v>198387</v>
      </c>
      <c r="F19" s="351">
        <v>4684</v>
      </c>
      <c r="G19" s="352">
        <f t="shared" si="1"/>
        <v>203071</v>
      </c>
      <c r="H19" s="353">
        <f t="shared" si="2"/>
        <v>235645</v>
      </c>
      <c r="I19" s="351">
        <f t="shared" si="3"/>
        <v>8918</v>
      </c>
      <c r="J19" s="352">
        <f t="shared" si="4"/>
        <v>244563</v>
      </c>
    </row>
    <row r="20" spans="1:10" ht="18" thickBot="1">
      <c r="A20" s="347" t="s">
        <v>58</v>
      </c>
      <c r="B20" s="348">
        <v>39624</v>
      </c>
      <c r="C20" s="348">
        <v>4334</v>
      </c>
      <c r="D20" s="348">
        <f t="shared" si="0"/>
        <v>43958</v>
      </c>
      <c r="E20" s="348">
        <v>90709</v>
      </c>
      <c r="F20" s="348">
        <v>0</v>
      </c>
      <c r="G20" s="354">
        <f t="shared" si="1"/>
        <v>90709</v>
      </c>
      <c r="H20" s="349">
        <f t="shared" si="2"/>
        <v>130333</v>
      </c>
      <c r="I20" s="348">
        <f t="shared" si="3"/>
        <v>4334</v>
      </c>
      <c r="J20" s="354">
        <f t="shared" si="4"/>
        <v>134667</v>
      </c>
    </row>
    <row r="21" spans="1:10" ht="45.75" customHeight="1">
      <c r="A21" s="355" t="s">
        <v>372</v>
      </c>
      <c r="B21" s="356">
        <f t="shared" ref="B21:J21" si="5">SUM(B10:B20)</f>
        <v>4692615</v>
      </c>
      <c r="C21" s="356">
        <f t="shared" si="5"/>
        <v>1394171</v>
      </c>
      <c r="D21" s="356">
        <f t="shared" si="5"/>
        <v>6086786</v>
      </c>
      <c r="E21" s="356">
        <f t="shared" si="5"/>
        <v>7193940</v>
      </c>
      <c r="F21" s="356">
        <f t="shared" si="5"/>
        <v>881915</v>
      </c>
      <c r="G21" s="357">
        <f t="shared" si="5"/>
        <v>8075855</v>
      </c>
      <c r="H21" s="358">
        <f t="shared" si="5"/>
        <v>11886555</v>
      </c>
      <c r="I21" s="356">
        <f t="shared" si="5"/>
        <v>2276086</v>
      </c>
      <c r="J21" s="357">
        <f t="shared" si="5"/>
        <v>14162641</v>
      </c>
    </row>
    <row r="22" spans="1:10" ht="16.2">
      <c r="A22" s="158" t="s">
        <v>326</v>
      </c>
      <c r="B22" s="158"/>
      <c r="C22" s="158"/>
      <c r="D22" s="158"/>
      <c r="F22" s="359"/>
      <c r="G22" s="360"/>
      <c r="H22" s="359"/>
      <c r="I22" s="359"/>
      <c r="J22" s="359"/>
    </row>
    <row r="23" spans="1:10" ht="16.2">
      <c r="A23" s="361"/>
      <c r="B23" s="228"/>
      <c r="C23" s="228"/>
      <c r="D23" s="228"/>
      <c r="E23" s="228"/>
      <c r="F23" s="228"/>
      <c r="G23" s="233"/>
      <c r="H23" s="228"/>
      <c r="I23" s="228"/>
      <c r="J23" s="233"/>
    </row>
  </sheetData>
  <mergeCells count="4">
    <mergeCell ref="H1:J1"/>
    <mergeCell ref="A3:J3"/>
    <mergeCell ref="A4:J4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K21"/>
  <sheetViews>
    <sheetView rightToLeft="1" view="pageBreakPreview" zoomScale="60" zoomScaleNormal="60" workbookViewId="0">
      <selection activeCell="A4" sqref="A4:K4"/>
    </sheetView>
  </sheetViews>
  <sheetFormatPr defaultRowHeight="14.4"/>
  <cols>
    <col min="1" max="1" width="18.77734375" customWidth="1"/>
    <col min="2" max="5" width="11.88671875" bestFit="1" customWidth="1"/>
    <col min="6" max="6" width="9.77734375" bestFit="1" customWidth="1"/>
    <col min="7" max="7" width="11.88671875" bestFit="1" customWidth="1"/>
    <col min="8" max="8" width="13" bestFit="1" customWidth="1"/>
    <col min="9" max="9" width="11.88671875" bestFit="1" customWidth="1"/>
    <col min="10" max="10" width="13.109375" customWidth="1"/>
    <col min="11" max="11" width="29.6640625" customWidth="1"/>
  </cols>
  <sheetData>
    <row r="1" spans="1:11">
      <c r="I1" s="855" t="s">
        <v>570</v>
      </c>
      <c r="J1" s="855"/>
      <c r="K1" s="855"/>
    </row>
    <row r="2" spans="1:11" ht="61.5" customHeight="1">
      <c r="A2" s="65"/>
      <c r="H2" s="2"/>
      <c r="J2" s="855" t="s">
        <v>577</v>
      </c>
      <c r="K2" s="855"/>
    </row>
    <row r="3" spans="1:11" ht="15">
      <c r="A3" s="859" t="s">
        <v>373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1" ht="21.6">
      <c r="A4" s="866" t="s">
        <v>374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11">
      <c r="A5" s="362" t="s">
        <v>367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ht="19.5" customHeight="1">
      <c r="A6" s="590"/>
      <c r="B6" s="872" t="s">
        <v>16</v>
      </c>
      <c r="C6" s="885"/>
      <c r="D6" s="873"/>
      <c r="E6" s="872" t="s">
        <v>17</v>
      </c>
      <c r="F6" s="885"/>
      <c r="G6" s="885"/>
      <c r="H6" s="886" t="s">
        <v>18</v>
      </c>
      <c r="I6" s="885"/>
      <c r="J6" s="885"/>
      <c r="K6" s="872" t="s">
        <v>349</v>
      </c>
    </row>
    <row r="7" spans="1:11" ht="18.75" customHeight="1" thickBot="1">
      <c r="A7" s="590" t="s">
        <v>101</v>
      </c>
      <c r="B7" s="881" t="s">
        <v>19</v>
      </c>
      <c r="C7" s="882"/>
      <c r="D7" s="887"/>
      <c r="E7" s="881" t="s">
        <v>20</v>
      </c>
      <c r="F7" s="882"/>
      <c r="G7" s="882"/>
      <c r="H7" s="883" t="s">
        <v>5</v>
      </c>
      <c r="I7" s="884"/>
      <c r="J7" s="884"/>
      <c r="K7" s="872"/>
    </row>
    <row r="8" spans="1:11" ht="19.5" customHeight="1">
      <c r="A8" s="590"/>
      <c r="B8" s="590" t="s">
        <v>0</v>
      </c>
      <c r="C8" s="346" t="s">
        <v>1</v>
      </c>
      <c r="D8" s="346" t="s">
        <v>47</v>
      </c>
      <c r="E8" s="590" t="s">
        <v>0</v>
      </c>
      <c r="F8" s="590" t="s">
        <v>1</v>
      </c>
      <c r="G8" s="590" t="s">
        <v>47</v>
      </c>
      <c r="H8" s="598" t="s">
        <v>0</v>
      </c>
      <c r="I8" s="590" t="s">
        <v>1</v>
      </c>
      <c r="J8" s="346" t="s">
        <v>47</v>
      </c>
      <c r="K8" s="872"/>
    </row>
    <row r="9" spans="1:11" ht="18" customHeight="1" thickBot="1">
      <c r="A9" s="345"/>
      <c r="B9" s="590" t="s">
        <v>25</v>
      </c>
      <c r="C9" s="590" t="s">
        <v>26</v>
      </c>
      <c r="D9" s="603" t="s">
        <v>5</v>
      </c>
      <c r="E9" s="590" t="s">
        <v>25</v>
      </c>
      <c r="F9" s="590" t="s">
        <v>26</v>
      </c>
      <c r="G9" s="603" t="s">
        <v>5</v>
      </c>
      <c r="H9" s="598" t="s">
        <v>25</v>
      </c>
      <c r="I9" s="590" t="s">
        <v>26</v>
      </c>
      <c r="J9" s="603" t="s">
        <v>5</v>
      </c>
      <c r="K9" s="881"/>
    </row>
    <row r="10" spans="1:11" ht="21.6" customHeight="1" thickBot="1">
      <c r="A10" s="363" t="s">
        <v>350</v>
      </c>
      <c r="B10" s="348">
        <v>4874</v>
      </c>
      <c r="C10" s="348">
        <v>1461</v>
      </c>
      <c r="D10" s="348">
        <f t="shared" ref="D10:D18" si="0">SUM(B10:C10)</f>
        <v>6335</v>
      </c>
      <c r="E10" s="348">
        <v>46838</v>
      </c>
      <c r="F10" s="348">
        <v>5780</v>
      </c>
      <c r="G10" s="348">
        <f t="shared" ref="G10:G18" si="1">SUM(E10:F10)</f>
        <v>52618</v>
      </c>
      <c r="H10" s="349">
        <f t="shared" ref="H10:H18" si="2">B10+E10</f>
        <v>51712</v>
      </c>
      <c r="I10" s="349">
        <f t="shared" ref="I10:I18" si="3">C10+F10</f>
        <v>7241</v>
      </c>
      <c r="J10" s="349">
        <f t="shared" ref="J10:J18" si="4">SUM(H10:I10)</f>
        <v>58953</v>
      </c>
      <c r="K10" s="364" t="s">
        <v>257</v>
      </c>
    </row>
    <row r="11" spans="1:11" ht="21.6" customHeight="1" thickBot="1">
      <c r="A11" s="365" t="s">
        <v>351</v>
      </c>
      <c r="B11" s="351">
        <v>69133</v>
      </c>
      <c r="C11" s="351">
        <v>20164</v>
      </c>
      <c r="D11" s="351">
        <f t="shared" si="0"/>
        <v>89297</v>
      </c>
      <c r="E11" s="351">
        <v>737560</v>
      </c>
      <c r="F11" s="351">
        <v>136025</v>
      </c>
      <c r="G11" s="351">
        <f t="shared" si="1"/>
        <v>873585</v>
      </c>
      <c r="H11" s="353">
        <f t="shared" si="2"/>
        <v>806693</v>
      </c>
      <c r="I11" s="351">
        <f t="shared" si="3"/>
        <v>156189</v>
      </c>
      <c r="J11" s="352">
        <f t="shared" si="4"/>
        <v>962882</v>
      </c>
      <c r="K11" s="366" t="s">
        <v>352</v>
      </c>
    </row>
    <row r="12" spans="1:11" ht="21.6" customHeight="1" thickBot="1">
      <c r="A12" s="363" t="s">
        <v>353</v>
      </c>
      <c r="B12" s="348">
        <v>236278</v>
      </c>
      <c r="C12" s="348">
        <v>31831</v>
      </c>
      <c r="D12" s="348">
        <f t="shared" si="0"/>
        <v>268109</v>
      </c>
      <c r="E12" s="348">
        <v>1267929</v>
      </c>
      <c r="F12" s="348">
        <v>205174</v>
      </c>
      <c r="G12" s="348">
        <f t="shared" si="1"/>
        <v>1473103</v>
      </c>
      <c r="H12" s="349">
        <f t="shared" si="2"/>
        <v>1504207</v>
      </c>
      <c r="I12" s="348">
        <f t="shared" si="3"/>
        <v>237005</v>
      </c>
      <c r="J12" s="354">
        <f t="shared" si="4"/>
        <v>1741212</v>
      </c>
      <c r="K12" s="364" t="s">
        <v>258</v>
      </c>
    </row>
    <row r="13" spans="1:11" ht="21.6" customHeight="1" thickBot="1">
      <c r="A13" s="365" t="s">
        <v>354</v>
      </c>
      <c r="B13" s="351">
        <v>412359</v>
      </c>
      <c r="C13" s="351">
        <v>30175</v>
      </c>
      <c r="D13" s="351">
        <f t="shared" si="0"/>
        <v>442534</v>
      </c>
      <c r="E13" s="351">
        <v>1797880</v>
      </c>
      <c r="F13" s="351">
        <v>267919</v>
      </c>
      <c r="G13" s="351">
        <f t="shared" si="1"/>
        <v>2065799</v>
      </c>
      <c r="H13" s="353">
        <f t="shared" si="2"/>
        <v>2210239</v>
      </c>
      <c r="I13" s="351">
        <f t="shared" si="3"/>
        <v>298094</v>
      </c>
      <c r="J13" s="352">
        <f t="shared" si="4"/>
        <v>2508333</v>
      </c>
      <c r="K13" s="366" t="s">
        <v>259</v>
      </c>
    </row>
    <row r="14" spans="1:11" ht="21.6" customHeight="1" thickBot="1">
      <c r="A14" s="363" t="s">
        <v>355</v>
      </c>
      <c r="B14" s="348">
        <v>1979952</v>
      </c>
      <c r="C14" s="348">
        <v>181739</v>
      </c>
      <c r="D14" s="348">
        <f t="shared" si="0"/>
        <v>2161691</v>
      </c>
      <c r="E14" s="348">
        <v>1334513</v>
      </c>
      <c r="F14" s="348">
        <v>93948</v>
      </c>
      <c r="G14" s="348">
        <f t="shared" si="1"/>
        <v>1428461</v>
      </c>
      <c r="H14" s="349">
        <f t="shared" si="2"/>
        <v>3314465</v>
      </c>
      <c r="I14" s="348">
        <f t="shared" si="3"/>
        <v>275687</v>
      </c>
      <c r="J14" s="354">
        <f t="shared" si="4"/>
        <v>3590152</v>
      </c>
      <c r="K14" s="364" t="s">
        <v>356</v>
      </c>
    </row>
    <row r="15" spans="1:11" ht="21.6" customHeight="1" thickBot="1">
      <c r="A15" s="365" t="s">
        <v>357</v>
      </c>
      <c r="B15" s="351">
        <v>484588</v>
      </c>
      <c r="C15" s="351">
        <v>131734</v>
      </c>
      <c r="D15" s="351">
        <f t="shared" si="0"/>
        <v>616322</v>
      </c>
      <c r="E15" s="351">
        <v>468175</v>
      </c>
      <c r="F15" s="351">
        <v>29703</v>
      </c>
      <c r="G15" s="351">
        <f t="shared" si="1"/>
        <v>497878</v>
      </c>
      <c r="H15" s="353">
        <f t="shared" si="2"/>
        <v>952763</v>
      </c>
      <c r="I15" s="351">
        <f t="shared" si="3"/>
        <v>161437</v>
      </c>
      <c r="J15" s="352">
        <f t="shared" si="4"/>
        <v>1114200</v>
      </c>
      <c r="K15" s="366" t="s">
        <v>358</v>
      </c>
    </row>
    <row r="16" spans="1:11" ht="21.6" customHeight="1" thickBot="1">
      <c r="A16" s="363" t="s">
        <v>359</v>
      </c>
      <c r="B16" s="348">
        <v>1395180</v>
      </c>
      <c r="C16" s="348">
        <v>953310</v>
      </c>
      <c r="D16" s="348">
        <f t="shared" si="0"/>
        <v>2348490</v>
      </c>
      <c r="E16" s="348">
        <v>1343575</v>
      </c>
      <c r="F16" s="348">
        <v>113797</v>
      </c>
      <c r="G16" s="348">
        <f t="shared" si="1"/>
        <v>1457372</v>
      </c>
      <c r="H16" s="349">
        <f t="shared" si="2"/>
        <v>2738755</v>
      </c>
      <c r="I16" s="348">
        <f t="shared" si="3"/>
        <v>1067107</v>
      </c>
      <c r="J16" s="354">
        <f t="shared" si="4"/>
        <v>3805862</v>
      </c>
      <c r="K16" s="364" t="s">
        <v>260</v>
      </c>
    </row>
    <row r="17" spans="1:11" ht="21.6" customHeight="1" thickBot="1">
      <c r="A17" s="365" t="s">
        <v>360</v>
      </c>
      <c r="B17" s="351">
        <v>82252</v>
      </c>
      <c r="C17" s="351">
        <v>33908</v>
      </c>
      <c r="D17" s="351">
        <f t="shared" si="0"/>
        <v>116160</v>
      </c>
      <c r="E17" s="351">
        <v>132431</v>
      </c>
      <c r="F17" s="351">
        <v>10667</v>
      </c>
      <c r="G17" s="351">
        <f t="shared" si="1"/>
        <v>143098</v>
      </c>
      <c r="H17" s="353">
        <f t="shared" si="2"/>
        <v>214683</v>
      </c>
      <c r="I17" s="351">
        <f t="shared" si="3"/>
        <v>44575</v>
      </c>
      <c r="J17" s="352">
        <f t="shared" si="4"/>
        <v>259258</v>
      </c>
      <c r="K17" s="366" t="s">
        <v>261</v>
      </c>
    </row>
    <row r="18" spans="1:11" ht="21.6" customHeight="1" thickBot="1">
      <c r="A18" s="363" t="s">
        <v>115</v>
      </c>
      <c r="B18" s="348">
        <v>27999</v>
      </c>
      <c r="C18" s="348">
        <v>9849</v>
      </c>
      <c r="D18" s="348">
        <f t="shared" si="0"/>
        <v>37848</v>
      </c>
      <c r="E18" s="348">
        <v>65039</v>
      </c>
      <c r="F18" s="348">
        <v>18902</v>
      </c>
      <c r="G18" s="348">
        <f t="shared" si="1"/>
        <v>83941</v>
      </c>
      <c r="H18" s="349">
        <f t="shared" si="2"/>
        <v>93038</v>
      </c>
      <c r="I18" s="348">
        <f t="shared" si="3"/>
        <v>28751</v>
      </c>
      <c r="J18" s="354">
        <f t="shared" si="4"/>
        <v>121789</v>
      </c>
      <c r="K18" s="364" t="s">
        <v>262</v>
      </c>
    </row>
    <row r="19" spans="1:11" ht="22.95" customHeight="1">
      <c r="A19" s="341" t="s">
        <v>254</v>
      </c>
      <c r="B19" s="356">
        <f t="shared" ref="B19:J19" si="5">SUM(B10:B18)</f>
        <v>4692615</v>
      </c>
      <c r="C19" s="356">
        <f t="shared" si="5"/>
        <v>1394171</v>
      </c>
      <c r="D19" s="356">
        <f t="shared" si="5"/>
        <v>6086786</v>
      </c>
      <c r="E19" s="356">
        <f t="shared" si="5"/>
        <v>7193940</v>
      </c>
      <c r="F19" s="356">
        <f t="shared" si="5"/>
        <v>881915</v>
      </c>
      <c r="G19" s="356">
        <f t="shared" si="5"/>
        <v>8075855</v>
      </c>
      <c r="H19" s="358">
        <f t="shared" si="5"/>
        <v>11886555</v>
      </c>
      <c r="I19" s="356">
        <f t="shared" si="5"/>
        <v>2276086</v>
      </c>
      <c r="J19" s="357">
        <f t="shared" si="5"/>
        <v>14162641</v>
      </c>
      <c r="K19" s="590" t="s">
        <v>5</v>
      </c>
    </row>
    <row r="20" spans="1:11" ht="16.2">
      <c r="A20" s="158" t="s">
        <v>326</v>
      </c>
      <c r="B20" s="158"/>
      <c r="C20" s="158"/>
      <c r="D20" s="158"/>
      <c r="F20" s="359"/>
      <c r="G20" s="359"/>
      <c r="H20" s="359"/>
      <c r="I20" s="359"/>
      <c r="J20" s="359"/>
      <c r="K20" t="s">
        <v>327</v>
      </c>
    </row>
    <row r="21" spans="1:11" ht="17.399999999999999">
      <c r="A21" s="32"/>
      <c r="B21" s="367"/>
      <c r="C21" s="367"/>
      <c r="D21" s="367"/>
      <c r="E21" s="367"/>
      <c r="F21" s="367"/>
      <c r="G21" s="367"/>
      <c r="H21" s="367"/>
      <c r="I21" s="367"/>
      <c r="J21" s="367"/>
    </row>
  </sheetData>
  <mergeCells count="11">
    <mergeCell ref="E7:G7"/>
    <mergeCell ref="H7:J7"/>
    <mergeCell ref="I1:K1"/>
    <mergeCell ref="J2:K2"/>
    <mergeCell ref="A3:K3"/>
    <mergeCell ref="A4:K4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E11"/>
  <sheetViews>
    <sheetView rightToLeft="1" view="pageBreakPreview" zoomScaleNormal="80" zoomScaleSheetLayoutView="100" workbookViewId="0">
      <selection activeCell="C6" sqref="C6"/>
    </sheetView>
  </sheetViews>
  <sheetFormatPr defaultRowHeight="14.4"/>
  <cols>
    <col min="1" max="5" width="19.6640625" customWidth="1"/>
  </cols>
  <sheetData>
    <row r="1" spans="1:5">
      <c r="D1" s="855" t="s">
        <v>569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9" t="s">
        <v>376</v>
      </c>
      <c r="B3" s="859"/>
      <c r="C3" s="859"/>
      <c r="D3" s="859"/>
      <c r="E3" s="859"/>
    </row>
    <row r="4" spans="1:5" ht="21.6">
      <c r="A4" s="866" t="s">
        <v>377</v>
      </c>
      <c r="B4" s="866"/>
      <c r="C4" s="866"/>
      <c r="D4" s="866"/>
      <c r="E4" s="866"/>
    </row>
    <row r="5" spans="1:5">
      <c r="A5" s="368" t="s">
        <v>368</v>
      </c>
      <c r="B5" s="67"/>
      <c r="C5" s="67"/>
      <c r="D5" s="67"/>
      <c r="E5" s="67"/>
    </row>
    <row r="6" spans="1:5" ht="15.75" customHeight="1">
      <c r="A6" s="874" t="s">
        <v>324</v>
      </c>
      <c r="B6" s="875"/>
      <c r="C6" s="592" t="s">
        <v>0</v>
      </c>
      <c r="D6" s="592" t="s">
        <v>1</v>
      </c>
      <c r="E6" s="334" t="s">
        <v>18</v>
      </c>
    </row>
    <row r="7" spans="1:5" ht="15.75" customHeight="1">
      <c r="A7" s="872" t="s">
        <v>325</v>
      </c>
      <c r="B7" s="873"/>
      <c r="C7" s="590" t="s">
        <v>25</v>
      </c>
      <c r="D7" s="590" t="s">
        <v>26</v>
      </c>
      <c r="E7" s="334" t="s">
        <v>5</v>
      </c>
    </row>
    <row r="8" spans="1:5" ht="30.6" customHeight="1">
      <c r="A8" s="293" t="s">
        <v>16</v>
      </c>
      <c r="B8" s="294" t="s">
        <v>19</v>
      </c>
      <c r="C8" s="369">
        <v>63.507355236890504</v>
      </c>
      <c r="D8" s="370">
        <v>19.621859673621813</v>
      </c>
      <c r="E8" s="371">
        <v>41.994394755117916</v>
      </c>
    </row>
    <row r="9" spans="1:5" ht="30.6" customHeight="1">
      <c r="A9" s="297" t="s">
        <v>17</v>
      </c>
      <c r="B9" s="298" t="s">
        <v>20</v>
      </c>
      <c r="C9" s="372">
        <v>93.878175804205611</v>
      </c>
      <c r="D9" s="373">
        <v>29.025963297377604</v>
      </c>
      <c r="E9" s="374">
        <v>75.465230097860797</v>
      </c>
    </row>
    <row r="10" spans="1:5" ht="30.6" customHeight="1">
      <c r="A10" s="334" t="s">
        <v>18</v>
      </c>
      <c r="B10" s="341" t="s">
        <v>5</v>
      </c>
      <c r="C10" s="375">
        <v>78.969161079202792</v>
      </c>
      <c r="D10" s="375">
        <v>22.438731810008697</v>
      </c>
      <c r="E10" s="376">
        <v>56.210532214872956</v>
      </c>
    </row>
    <row r="11" spans="1:5" ht="16.2">
      <c r="A11" s="158" t="s">
        <v>326</v>
      </c>
      <c r="B11" s="158"/>
      <c r="C11" s="158"/>
      <c r="D11" s="158"/>
      <c r="E11" t="s">
        <v>327</v>
      </c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E10"/>
  <sheetViews>
    <sheetView rightToLeft="1" view="pageBreakPreview" zoomScaleNormal="100" zoomScaleSheetLayoutView="100" workbookViewId="0">
      <selection activeCell="A4" sqref="A4:E4"/>
    </sheetView>
  </sheetViews>
  <sheetFormatPr defaultRowHeight="14.4"/>
  <cols>
    <col min="1" max="2" width="22.109375" customWidth="1"/>
    <col min="3" max="5" width="13.6640625" customWidth="1"/>
  </cols>
  <sheetData>
    <row r="1" spans="1:5">
      <c r="D1" s="855" t="s">
        <v>570</v>
      </c>
      <c r="E1" s="855"/>
    </row>
    <row r="2" spans="1:5" ht="61.5" customHeight="1">
      <c r="A2" s="65"/>
      <c r="C2" s="855" t="s">
        <v>589</v>
      </c>
      <c r="D2" s="855"/>
      <c r="E2" s="855"/>
    </row>
    <row r="3" spans="1:5">
      <c r="A3" s="890" t="s">
        <v>592</v>
      </c>
      <c r="B3" s="890"/>
      <c r="C3" s="890"/>
      <c r="D3" s="890"/>
      <c r="E3" s="890"/>
    </row>
    <row r="4" spans="1:5" ht="17.399999999999999">
      <c r="A4" s="891" t="s">
        <v>593</v>
      </c>
      <c r="B4" s="891"/>
      <c r="C4" s="891"/>
      <c r="D4" s="891"/>
      <c r="E4" s="891"/>
    </row>
    <row r="5" spans="1:5">
      <c r="A5" s="291" t="s">
        <v>371</v>
      </c>
    </row>
    <row r="6" spans="1:5" ht="20.399999999999999" customHeight="1">
      <c r="A6" s="888" t="s">
        <v>35</v>
      </c>
      <c r="B6" s="889"/>
      <c r="C6" s="602" t="s">
        <v>0</v>
      </c>
      <c r="D6" s="602" t="s">
        <v>1</v>
      </c>
      <c r="E6" s="377" t="s">
        <v>18</v>
      </c>
    </row>
    <row r="7" spans="1:5" ht="20.399999999999999" customHeight="1">
      <c r="A7" s="888" t="s">
        <v>36</v>
      </c>
      <c r="B7" s="889"/>
      <c r="C7" s="602" t="s">
        <v>25</v>
      </c>
      <c r="D7" s="602" t="s">
        <v>26</v>
      </c>
      <c r="E7" s="377" t="s">
        <v>5</v>
      </c>
    </row>
    <row r="8" spans="1:5" ht="33" customHeight="1">
      <c r="A8" s="378" t="s">
        <v>572</v>
      </c>
      <c r="B8" s="379" t="s">
        <v>574</v>
      </c>
      <c r="C8" s="380">
        <v>63.507355236890504</v>
      </c>
      <c r="D8" s="381">
        <v>19.621859673621813</v>
      </c>
      <c r="E8" s="382">
        <v>41.994394755117916</v>
      </c>
    </row>
    <row r="9" spans="1:5" ht="45.75" customHeight="1">
      <c r="A9" s="383" t="s">
        <v>568</v>
      </c>
      <c r="B9" s="384" t="s">
        <v>567</v>
      </c>
      <c r="C9" s="385">
        <v>63.484280774230115</v>
      </c>
      <c r="D9" s="386">
        <v>19.47877689660908</v>
      </c>
      <c r="E9" s="387">
        <v>41.89229045620808</v>
      </c>
    </row>
    <row r="10" spans="1:5" ht="16.2">
      <c r="A10" s="158" t="s">
        <v>326</v>
      </c>
      <c r="B10" s="158"/>
      <c r="C10" s="158"/>
      <c r="D10" s="158"/>
      <c r="E10" t="s">
        <v>327</v>
      </c>
    </row>
  </sheetData>
  <mergeCells count="6">
    <mergeCell ref="A7:B7"/>
    <mergeCell ref="D1:E1"/>
    <mergeCell ref="A3:E3"/>
    <mergeCell ref="A4:E4"/>
    <mergeCell ref="A6:B6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D20"/>
  <sheetViews>
    <sheetView rightToLeft="1" view="pageBreakPreview" zoomScale="90" zoomScaleNormal="70" zoomScaleSheetLayoutView="90" workbookViewId="0">
      <selection activeCell="B2" sqref="B2"/>
    </sheetView>
  </sheetViews>
  <sheetFormatPr defaultRowHeight="14.4"/>
  <cols>
    <col min="1" max="1" width="25.88671875" customWidth="1"/>
    <col min="2" max="4" width="20.6640625" customWidth="1"/>
  </cols>
  <sheetData>
    <row r="1" spans="1:4">
      <c r="C1" s="855" t="s">
        <v>570</v>
      </c>
      <c r="D1" s="855"/>
    </row>
    <row r="2" spans="1:4" ht="61.5" customHeight="1">
      <c r="A2" s="65"/>
      <c r="C2" s="855" t="s">
        <v>589</v>
      </c>
      <c r="D2" s="855"/>
    </row>
    <row r="3" spans="1:4" ht="15">
      <c r="A3" s="851" t="s">
        <v>380</v>
      </c>
      <c r="B3" s="851"/>
      <c r="C3" s="851"/>
      <c r="D3" s="851"/>
    </row>
    <row r="4" spans="1:4" ht="21.6">
      <c r="A4" s="880" t="s">
        <v>381</v>
      </c>
      <c r="B4" s="880"/>
      <c r="C4" s="880"/>
      <c r="D4" s="880"/>
    </row>
    <row r="5" spans="1:4" ht="15" thickBot="1">
      <c r="A5" s="649" t="s">
        <v>375</v>
      </c>
      <c r="B5" s="1"/>
      <c r="C5" s="1"/>
      <c r="D5" s="1"/>
    </row>
    <row r="6" spans="1:4">
      <c r="A6" s="590" t="s">
        <v>45</v>
      </c>
      <c r="B6" s="346" t="s">
        <v>0</v>
      </c>
      <c r="C6" s="346" t="s">
        <v>1</v>
      </c>
      <c r="D6" s="346" t="s">
        <v>18</v>
      </c>
    </row>
    <row r="7" spans="1:4" ht="17.399999999999999">
      <c r="A7" s="590" t="s">
        <v>383</v>
      </c>
      <c r="B7" s="590" t="s">
        <v>25</v>
      </c>
      <c r="C7" s="590" t="s">
        <v>26</v>
      </c>
      <c r="D7" s="603" t="s">
        <v>5</v>
      </c>
    </row>
    <row r="8" spans="1:4" ht="22.95" customHeight="1">
      <c r="A8" s="388" t="s">
        <v>48</v>
      </c>
      <c r="B8" s="389">
        <v>2.8370228812416598</v>
      </c>
      <c r="C8" s="389">
        <v>0.70323909131130469</v>
      </c>
      <c r="D8" s="390">
        <v>1.7449683473365512</v>
      </c>
    </row>
    <row r="9" spans="1:4" ht="22.95" customHeight="1">
      <c r="A9" s="391" t="s">
        <v>49</v>
      </c>
      <c r="B9" s="392">
        <v>40.542932441484652</v>
      </c>
      <c r="C9" s="392">
        <v>14.510142832450779</v>
      </c>
      <c r="D9" s="393">
        <v>27.974064464573818</v>
      </c>
    </row>
    <row r="10" spans="1:4" ht="22.95" customHeight="1">
      <c r="A10" s="388" t="s">
        <v>50</v>
      </c>
      <c r="B10" s="389">
        <v>87.341943276212206</v>
      </c>
      <c r="C10" s="389">
        <v>36.00772357157323</v>
      </c>
      <c r="D10" s="390">
        <v>62.731699448642253</v>
      </c>
    </row>
    <row r="11" spans="1:4" ht="22.95" customHeight="1">
      <c r="A11" s="391" t="s">
        <v>51</v>
      </c>
      <c r="B11" s="392">
        <v>95.770140768353514</v>
      </c>
      <c r="C11" s="392">
        <v>32.555519313462455</v>
      </c>
      <c r="D11" s="393">
        <v>65.372469447807219</v>
      </c>
    </row>
    <row r="12" spans="1:4" ht="22.95" customHeight="1">
      <c r="A12" s="388" t="s">
        <v>52</v>
      </c>
      <c r="B12" s="389">
        <v>95.651164860113369</v>
      </c>
      <c r="C12" s="389">
        <v>33.584136707717214</v>
      </c>
      <c r="D12" s="390">
        <v>65.450480819096441</v>
      </c>
    </row>
    <row r="13" spans="1:4" ht="22.95" customHeight="1">
      <c r="A13" s="391" t="s">
        <v>53</v>
      </c>
      <c r="B13" s="392">
        <v>93.170138547355435</v>
      </c>
      <c r="C13" s="392">
        <v>29.23582501130214</v>
      </c>
      <c r="D13" s="393">
        <v>62.037408139861448</v>
      </c>
    </row>
    <row r="14" spans="1:4" ht="22.95" customHeight="1">
      <c r="A14" s="388" t="s">
        <v>54</v>
      </c>
      <c r="B14" s="389">
        <v>87.683178137478734</v>
      </c>
      <c r="C14" s="389">
        <v>18.84741782749672</v>
      </c>
      <c r="D14" s="390">
        <v>54.419240123299687</v>
      </c>
    </row>
    <row r="15" spans="1:4" ht="22.95" customHeight="1">
      <c r="A15" s="391" t="s">
        <v>55</v>
      </c>
      <c r="B15" s="392">
        <v>62.518066342486946</v>
      </c>
      <c r="C15" s="392">
        <v>10.786584051349452</v>
      </c>
      <c r="D15" s="393">
        <v>37.250057744303696</v>
      </c>
    </row>
    <row r="16" spans="1:4" ht="22.95" customHeight="1">
      <c r="A16" s="388" t="s">
        <v>56</v>
      </c>
      <c r="B16" s="389">
        <v>42.827795511352555</v>
      </c>
      <c r="C16" s="389">
        <v>3.8016498308182469</v>
      </c>
      <c r="D16" s="390">
        <v>23.892153587815073</v>
      </c>
    </row>
    <row r="17" spans="1:4" ht="22.95" customHeight="1">
      <c r="A17" s="391" t="s">
        <v>57</v>
      </c>
      <c r="B17" s="392">
        <v>15.583318345887934</v>
      </c>
      <c r="C17" s="392">
        <v>1.7745254590337762</v>
      </c>
      <c r="D17" s="393">
        <v>8.6860042538225777</v>
      </c>
    </row>
    <row r="18" spans="1:4" ht="22.95" customHeight="1">
      <c r="A18" s="388" t="s">
        <v>58</v>
      </c>
      <c r="B18" s="389">
        <v>9.8951895054652788</v>
      </c>
      <c r="C18" s="389">
        <v>0.96276023849086112</v>
      </c>
      <c r="D18" s="390">
        <v>5.1678754198502004</v>
      </c>
    </row>
    <row r="19" spans="1:4" ht="22.95" customHeight="1">
      <c r="A19" s="341" t="s">
        <v>28</v>
      </c>
      <c r="B19" s="394">
        <v>63.507355236890504</v>
      </c>
      <c r="C19" s="394">
        <v>19.621859673621813</v>
      </c>
      <c r="D19" s="394">
        <v>41.994394755117916</v>
      </c>
    </row>
    <row r="20" spans="1:4" ht="16.2">
      <c r="A20" s="158" t="s">
        <v>326</v>
      </c>
      <c r="B20" s="158"/>
      <c r="C20" s="158"/>
      <c r="D20" t="s">
        <v>327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E18"/>
  <sheetViews>
    <sheetView rightToLeft="1" view="pageBreakPreview" zoomScaleNormal="70" zoomScaleSheetLayoutView="100" workbookViewId="0">
      <selection activeCell="A4" sqref="A4:E4"/>
    </sheetView>
  </sheetViews>
  <sheetFormatPr defaultRowHeight="14.4"/>
  <cols>
    <col min="1" max="1" width="26" customWidth="1"/>
    <col min="2" max="4" width="15.109375" customWidth="1"/>
    <col min="5" max="5" width="36.10937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589</v>
      </c>
      <c r="E2" s="855"/>
    </row>
    <row r="3" spans="1:5" ht="15">
      <c r="A3" s="859" t="s">
        <v>384</v>
      </c>
      <c r="B3" s="859"/>
      <c r="C3" s="859"/>
      <c r="D3" s="859"/>
      <c r="E3" s="859"/>
    </row>
    <row r="4" spans="1:5" ht="21.6">
      <c r="A4" s="866" t="s">
        <v>385</v>
      </c>
      <c r="B4" s="866"/>
      <c r="C4" s="866"/>
      <c r="D4" s="866"/>
      <c r="E4" s="866"/>
    </row>
    <row r="5" spans="1:5">
      <c r="A5" s="342" t="s">
        <v>378</v>
      </c>
      <c r="B5" s="32"/>
      <c r="C5" s="32"/>
      <c r="D5" s="32"/>
    </row>
    <row r="6" spans="1:5" ht="18" customHeight="1">
      <c r="A6" s="590" t="s">
        <v>101</v>
      </c>
      <c r="B6" s="590" t="s">
        <v>0</v>
      </c>
      <c r="C6" s="590" t="s">
        <v>1</v>
      </c>
      <c r="D6" s="395" t="s">
        <v>18</v>
      </c>
      <c r="E6" s="892" t="s">
        <v>349</v>
      </c>
    </row>
    <row r="7" spans="1:5">
      <c r="A7" s="590" t="s">
        <v>387</v>
      </c>
      <c r="B7" s="590" t="s">
        <v>25</v>
      </c>
      <c r="C7" s="590" t="s">
        <v>26</v>
      </c>
      <c r="D7" s="396" t="s">
        <v>5</v>
      </c>
      <c r="E7" s="892"/>
    </row>
    <row r="8" spans="1:5" ht="21" customHeight="1">
      <c r="A8" s="138" t="s">
        <v>350</v>
      </c>
      <c r="B8" s="397">
        <v>7.1723934956956805</v>
      </c>
      <c r="C8" s="397">
        <v>0.59172556246329566</v>
      </c>
      <c r="D8" s="398">
        <v>2.0120053357047576</v>
      </c>
      <c r="E8" s="399" t="s">
        <v>257</v>
      </c>
    </row>
    <row r="9" spans="1:5" ht="21" customHeight="1">
      <c r="A9" s="139" t="s">
        <v>351</v>
      </c>
      <c r="B9" s="400">
        <v>28.290644808832617</v>
      </c>
      <c r="C9" s="400">
        <v>2.3247073363631543</v>
      </c>
      <c r="D9" s="401">
        <v>8.0321476597601063</v>
      </c>
      <c r="E9" s="402" t="s">
        <v>352</v>
      </c>
    </row>
    <row r="10" spans="1:5" ht="21" customHeight="1">
      <c r="A10" s="138" t="s">
        <v>353</v>
      </c>
      <c r="B10" s="397">
        <v>36.896472568673957</v>
      </c>
      <c r="C10" s="397">
        <v>3.7337803250151902</v>
      </c>
      <c r="D10" s="398">
        <v>17.958999125859489</v>
      </c>
      <c r="E10" s="399" t="s">
        <v>258</v>
      </c>
    </row>
    <row r="11" spans="1:5" ht="21" customHeight="1">
      <c r="A11" s="139" t="s">
        <v>354</v>
      </c>
      <c r="B11" s="400">
        <v>33.957486336187834</v>
      </c>
      <c r="C11" s="400">
        <v>2.4545092201696801</v>
      </c>
      <c r="D11" s="401">
        <v>18.109112009654176</v>
      </c>
      <c r="E11" s="402" t="s">
        <v>259</v>
      </c>
    </row>
    <row r="12" spans="1:5" ht="21" customHeight="1">
      <c r="A12" s="138" t="s">
        <v>355</v>
      </c>
      <c r="B12" s="397">
        <v>66.281599179427303</v>
      </c>
      <c r="C12" s="397">
        <v>8.2604618775359562</v>
      </c>
      <c r="D12" s="398">
        <v>41.672846837721977</v>
      </c>
      <c r="E12" s="399" t="s">
        <v>356</v>
      </c>
    </row>
    <row r="13" spans="1:5" ht="21" customHeight="1">
      <c r="A13" s="139" t="s">
        <v>357</v>
      </c>
      <c r="B13" s="400">
        <v>87.477547896316864</v>
      </c>
      <c r="C13" s="400">
        <v>65.067322605182312</v>
      </c>
      <c r="D13" s="401">
        <v>81.479346654944706</v>
      </c>
      <c r="E13" s="402" t="s">
        <v>358</v>
      </c>
    </row>
    <row r="14" spans="1:5" ht="21" customHeight="1">
      <c r="A14" s="138" t="s">
        <v>359</v>
      </c>
      <c r="B14" s="397">
        <v>89.929110196967684</v>
      </c>
      <c r="C14" s="397">
        <v>65.607244318181827</v>
      </c>
      <c r="D14" s="398">
        <v>78.166323734106228</v>
      </c>
      <c r="E14" s="399" t="s">
        <v>260</v>
      </c>
    </row>
    <row r="15" spans="1:5" ht="21" customHeight="1">
      <c r="A15" s="139" t="s">
        <v>360</v>
      </c>
      <c r="B15" s="400">
        <v>83.591979430267187</v>
      </c>
      <c r="C15" s="400">
        <v>82.279003178762949</v>
      </c>
      <c r="D15" s="401">
        <v>83.204400893931592</v>
      </c>
      <c r="E15" s="402" t="s">
        <v>261</v>
      </c>
    </row>
    <row r="16" spans="1:5" ht="21" customHeight="1">
      <c r="A16" s="138" t="s">
        <v>115</v>
      </c>
      <c r="B16" s="397">
        <v>91.029975941218538</v>
      </c>
      <c r="C16" s="397">
        <v>88.102692548528495</v>
      </c>
      <c r="D16" s="398">
        <v>90.249660204592601</v>
      </c>
      <c r="E16" s="399" t="s">
        <v>262</v>
      </c>
    </row>
    <row r="17" spans="1:5" ht="21" customHeight="1">
      <c r="A17" s="341" t="s">
        <v>254</v>
      </c>
      <c r="B17" s="394">
        <v>63.507355236890504</v>
      </c>
      <c r="C17" s="394">
        <v>19.621859673621813</v>
      </c>
      <c r="D17" s="403">
        <v>41.994394755117916</v>
      </c>
      <c r="E17" s="603" t="s">
        <v>5</v>
      </c>
    </row>
    <row r="18" spans="1:5" ht="16.8">
      <c r="A18" s="404" t="s">
        <v>326</v>
      </c>
      <c r="B18" s="158"/>
      <c r="C18" s="158"/>
      <c r="D18" s="158"/>
      <c r="E18" t="s">
        <v>327</v>
      </c>
    </row>
  </sheetData>
  <mergeCells count="5">
    <mergeCell ref="D1:E1"/>
    <mergeCell ref="D2:E2"/>
    <mergeCell ref="A3:E3"/>
    <mergeCell ref="A4:E4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K12"/>
  <sheetViews>
    <sheetView rightToLeft="1" view="pageBreakPreview" zoomScale="130" zoomScaleNormal="100" zoomScaleSheetLayoutView="130" workbookViewId="0">
      <selection activeCell="B8" sqref="B8"/>
    </sheetView>
  </sheetViews>
  <sheetFormatPr defaultRowHeight="14.4"/>
  <cols>
    <col min="1" max="1" width="49.77734375" customWidth="1"/>
    <col min="2" max="2" width="40.88671875" customWidth="1"/>
  </cols>
  <sheetData>
    <row r="1" spans="1:11">
      <c r="B1" s="274" t="s">
        <v>570</v>
      </c>
      <c r="I1" s="274"/>
    </row>
    <row r="2" spans="1:11" ht="61.5" customHeight="1">
      <c r="A2" s="65"/>
      <c r="B2" s="274" t="s">
        <v>589</v>
      </c>
      <c r="H2" s="2"/>
      <c r="I2" s="274"/>
      <c r="J2" s="2"/>
      <c r="K2" s="2"/>
    </row>
    <row r="3" spans="1:11" ht="15">
      <c r="A3" s="859" t="s">
        <v>388</v>
      </c>
      <c r="B3" s="859"/>
    </row>
    <row r="4" spans="1:11" ht="21.6">
      <c r="A4" s="866" t="s">
        <v>389</v>
      </c>
      <c r="B4" s="866"/>
    </row>
    <row r="5" spans="1:11">
      <c r="A5" s="405" t="s">
        <v>379</v>
      </c>
      <c r="B5" s="67"/>
    </row>
    <row r="6" spans="1:11" ht="15">
      <c r="A6" s="406" t="s">
        <v>391</v>
      </c>
      <c r="B6" s="407" t="s">
        <v>392</v>
      </c>
    </row>
    <row r="7" spans="1:11" ht="21.6">
      <c r="A7" s="406" t="s">
        <v>393</v>
      </c>
      <c r="B7" s="407" t="s">
        <v>394</v>
      </c>
    </row>
    <row r="8" spans="1:11" ht="35.4" customHeight="1">
      <c r="A8" s="408" t="s">
        <v>395</v>
      </c>
      <c r="B8" s="409">
        <v>185250</v>
      </c>
      <c r="C8" s="203"/>
      <c r="D8" s="203"/>
    </row>
    <row r="9" spans="1:11" ht="35.4" customHeight="1">
      <c r="A9" s="410" t="s">
        <v>396</v>
      </c>
      <c r="B9" s="411">
        <v>933551</v>
      </c>
      <c r="C9" s="203"/>
      <c r="D9" s="203"/>
    </row>
    <row r="10" spans="1:11" ht="27.6" customHeight="1">
      <c r="A10" s="406" t="s">
        <v>397</v>
      </c>
      <c r="B10" s="412">
        <f>SUM(B8:B9)</f>
        <v>1118801</v>
      </c>
      <c r="C10" s="203"/>
      <c r="D10" s="203"/>
    </row>
    <row r="11" spans="1:11" ht="16.8">
      <c r="A11" s="99" t="s">
        <v>398</v>
      </c>
      <c r="B11" s="4" t="s">
        <v>399</v>
      </c>
    </row>
    <row r="12" spans="1:11">
      <c r="B12" s="233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K16"/>
  <sheetViews>
    <sheetView rightToLeft="1" view="pageBreakPreview" zoomScaleNormal="100" zoomScaleSheetLayoutView="100" workbookViewId="0">
      <selection activeCell="A4" sqref="A4:E4"/>
    </sheetView>
  </sheetViews>
  <sheetFormatPr defaultRowHeight="14.4"/>
  <cols>
    <col min="1" max="1" width="17" customWidth="1"/>
    <col min="2" max="2" width="16.21875" customWidth="1"/>
    <col min="3" max="5" width="13.33203125" customWidth="1"/>
  </cols>
  <sheetData>
    <row r="1" spans="1:11">
      <c r="D1" s="274" t="s">
        <v>570</v>
      </c>
    </row>
    <row r="2" spans="1:11" ht="61.5" customHeight="1">
      <c r="A2" s="65"/>
      <c r="D2" s="274" t="s">
        <v>589</v>
      </c>
      <c r="G2" s="2"/>
      <c r="H2" s="2"/>
    </row>
    <row r="3" spans="1:11" ht="15">
      <c r="A3" s="859" t="s">
        <v>594</v>
      </c>
      <c r="B3" s="859"/>
      <c r="C3" s="859"/>
      <c r="D3" s="859"/>
      <c r="E3" s="859"/>
    </row>
    <row r="4" spans="1:11" ht="21.6">
      <c r="A4" s="858" t="s">
        <v>595</v>
      </c>
      <c r="B4" s="858"/>
      <c r="C4" s="858"/>
      <c r="D4" s="858"/>
      <c r="E4" s="858"/>
    </row>
    <row r="5" spans="1:11">
      <c r="A5" s="638" t="s">
        <v>382</v>
      </c>
      <c r="B5" s="34"/>
      <c r="C5" s="34"/>
      <c r="D5" s="34"/>
      <c r="E5" s="34"/>
    </row>
    <row r="6" spans="1:11" ht="15.75" customHeight="1">
      <c r="A6" s="893" t="s">
        <v>35</v>
      </c>
      <c r="B6" s="894"/>
      <c r="C6" s="413" t="s">
        <v>0</v>
      </c>
      <c r="D6" s="413" t="s">
        <v>1</v>
      </c>
      <c r="E6" s="414" t="s">
        <v>18</v>
      </c>
    </row>
    <row r="7" spans="1:11" ht="15.75" customHeight="1">
      <c r="A7" s="895" t="s">
        <v>36</v>
      </c>
      <c r="B7" s="896"/>
      <c r="C7" s="415" t="s">
        <v>25</v>
      </c>
      <c r="D7" s="415" t="s">
        <v>26</v>
      </c>
      <c r="E7" s="414" t="s">
        <v>5</v>
      </c>
    </row>
    <row r="8" spans="1:11" ht="30.6" customHeight="1">
      <c r="A8" s="671" t="s">
        <v>572</v>
      </c>
      <c r="B8" s="671" t="s">
        <v>574</v>
      </c>
      <c r="C8" s="409">
        <v>185250</v>
      </c>
      <c r="D8" s="409">
        <v>933551</v>
      </c>
      <c r="E8" s="409">
        <f>SUM(C8:D8)</f>
        <v>1118801</v>
      </c>
      <c r="F8" s="203"/>
      <c r="G8" s="203"/>
      <c r="H8" s="203"/>
      <c r="I8" s="203"/>
      <c r="J8" s="203"/>
      <c r="K8" s="203"/>
    </row>
    <row r="9" spans="1:11" ht="30.6" customHeight="1">
      <c r="A9" s="417" t="s">
        <v>568</v>
      </c>
      <c r="B9" s="417" t="s">
        <v>567</v>
      </c>
      <c r="C9" s="416">
        <v>172849</v>
      </c>
      <c r="D9" s="417">
        <v>899313</v>
      </c>
      <c r="E9" s="418">
        <f>SUM(C9:D9)</f>
        <v>1072162</v>
      </c>
      <c r="F9" s="203"/>
      <c r="G9" s="203"/>
      <c r="H9" s="203"/>
      <c r="I9" s="203"/>
      <c r="J9" s="203"/>
      <c r="K9" s="203"/>
    </row>
    <row r="10" spans="1:11" ht="16.2">
      <c r="A10" s="639" t="s">
        <v>398</v>
      </c>
      <c r="B10" s="640"/>
      <c r="C10" s="640"/>
      <c r="D10" s="640"/>
      <c r="E10" s="641" t="s">
        <v>399</v>
      </c>
    </row>
    <row r="12" spans="1:11">
      <c r="C12" s="203"/>
      <c r="D12" s="203"/>
      <c r="E12" s="203"/>
    </row>
    <row r="14" spans="1:11">
      <c r="C14" s="203"/>
      <c r="D14" s="203"/>
      <c r="E14" s="203"/>
    </row>
    <row r="15" spans="1:11">
      <c r="C15" s="203"/>
      <c r="D15" s="203"/>
      <c r="E15" s="203"/>
    </row>
    <row r="16" spans="1:11">
      <c r="C16" s="203"/>
      <c r="D16" s="203"/>
      <c r="E16" s="203"/>
    </row>
  </sheetData>
  <mergeCells count="4"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D21"/>
  <sheetViews>
    <sheetView rightToLeft="1" view="pageBreakPreview" zoomScaleNormal="100" zoomScaleSheetLayoutView="100" workbookViewId="0">
      <selection activeCell="F20" sqref="F20"/>
    </sheetView>
  </sheetViews>
  <sheetFormatPr defaultRowHeight="14.4"/>
  <cols>
    <col min="1" max="1" width="25" customWidth="1"/>
    <col min="2" max="2" width="19" customWidth="1"/>
    <col min="3" max="3" width="23.6640625" customWidth="1"/>
    <col min="4" max="4" width="27" customWidth="1"/>
  </cols>
  <sheetData>
    <row r="1" spans="1:4">
      <c r="D1" s="668" t="s">
        <v>570</v>
      </c>
    </row>
    <row r="2" spans="1:4" ht="61.5" customHeight="1">
      <c r="A2" s="65"/>
      <c r="D2" s="642" t="s">
        <v>589</v>
      </c>
    </row>
    <row r="3" spans="1:4" ht="15">
      <c r="A3" s="858" t="s">
        <v>400</v>
      </c>
      <c r="B3" s="858"/>
      <c r="C3" s="858"/>
      <c r="D3" s="858"/>
    </row>
    <row r="4" spans="1:4" ht="21.6">
      <c r="A4" s="858" t="s">
        <v>401</v>
      </c>
      <c r="B4" s="858"/>
      <c r="C4" s="858"/>
      <c r="D4" s="858"/>
    </row>
    <row r="5" spans="1:4" s="67" customFormat="1" ht="14.4" customHeight="1">
      <c r="A5" s="33" t="s">
        <v>386</v>
      </c>
      <c r="B5" s="495"/>
      <c r="C5" s="495"/>
      <c r="D5" s="495"/>
    </row>
    <row r="6" spans="1:4">
      <c r="A6" s="419" t="s">
        <v>45</v>
      </c>
      <c r="B6" s="419" t="s">
        <v>0</v>
      </c>
      <c r="C6" s="419" t="s">
        <v>1</v>
      </c>
      <c r="D6" s="420" t="s">
        <v>18</v>
      </c>
    </row>
    <row r="7" spans="1:4" ht="17.399999999999999">
      <c r="A7" s="421"/>
      <c r="B7" s="419" t="s">
        <v>25</v>
      </c>
      <c r="C7" s="419" t="s">
        <v>26</v>
      </c>
      <c r="D7" s="422" t="s">
        <v>5</v>
      </c>
    </row>
    <row r="8" spans="1:4" ht="20.399999999999999" customHeight="1" thickBot="1">
      <c r="A8" s="423" t="s">
        <v>48</v>
      </c>
      <c r="B8" s="424">
        <v>964</v>
      </c>
      <c r="C8" s="424">
        <v>1187</v>
      </c>
      <c r="D8" s="425">
        <f>SUM(B8:C8)</f>
        <v>2151</v>
      </c>
    </row>
    <row r="9" spans="1:4" ht="20.399999999999999" customHeight="1" thickBot="1">
      <c r="A9" s="426" t="s">
        <v>49</v>
      </c>
      <c r="B9" s="427">
        <v>67243</v>
      </c>
      <c r="C9" s="427">
        <v>182515</v>
      </c>
      <c r="D9" s="428">
        <f t="shared" ref="D9:D18" si="0">SUM(B9:C9)</f>
        <v>249758</v>
      </c>
    </row>
    <row r="10" spans="1:4" ht="20.399999999999999" customHeight="1" thickBot="1">
      <c r="A10" s="423" t="s">
        <v>50</v>
      </c>
      <c r="B10" s="424">
        <v>64862</v>
      </c>
      <c r="C10" s="424">
        <v>306115</v>
      </c>
      <c r="D10" s="425">
        <f t="shared" si="0"/>
        <v>370977</v>
      </c>
    </row>
    <row r="11" spans="1:4" ht="20.399999999999999" customHeight="1" thickBot="1">
      <c r="A11" s="426" t="s">
        <v>51</v>
      </c>
      <c r="B11" s="427">
        <v>25560</v>
      </c>
      <c r="C11" s="427">
        <v>218109</v>
      </c>
      <c r="D11" s="428">
        <f t="shared" si="0"/>
        <v>243669</v>
      </c>
    </row>
    <row r="12" spans="1:4" ht="20.399999999999999" customHeight="1" thickBot="1">
      <c r="A12" s="423" t="s">
        <v>52</v>
      </c>
      <c r="B12" s="424">
        <v>14547</v>
      </c>
      <c r="C12" s="424">
        <v>115648</v>
      </c>
      <c r="D12" s="425">
        <f>SUM(B12:C12)</f>
        <v>130195</v>
      </c>
    </row>
    <row r="13" spans="1:4" ht="20.399999999999999" customHeight="1" thickBot="1">
      <c r="A13" s="426" t="s">
        <v>53</v>
      </c>
      <c r="B13" s="427">
        <v>6425</v>
      </c>
      <c r="C13" s="427">
        <v>51649</v>
      </c>
      <c r="D13" s="428">
        <f t="shared" si="0"/>
        <v>58074</v>
      </c>
    </row>
    <row r="14" spans="1:4" ht="20.399999999999999" customHeight="1" thickBot="1">
      <c r="A14" s="423" t="s">
        <v>54</v>
      </c>
      <c r="B14" s="424">
        <v>3102</v>
      </c>
      <c r="C14" s="424">
        <v>30255</v>
      </c>
      <c r="D14" s="425">
        <f t="shared" si="0"/>
        <v>33357</v>
      </c>
    </row>
    <row r="15" spans="1:4" ht="20.399999999999999" customHeight="1" thickBot="1">
      <c r="A15" s="426" t="s">
        <v>55</v>
      </c>
      <c r="B15" s="427">
        <v>1801</v>
      </c>
      <c r="C15" s="427">
        <v>18443</v>
      </c>
      <c r="D15" s="428">
        <f t="shared" si="0"/>
        <v>20244</v>
      </c>
    </row>
    <row r="16" spans="1:4" ht="20.399999999999999" customHeight="1" thickBot="1">
      <c r="A16" s="423" t="s">
        <v>56</v>
      </c>
      <c r="B16" s="424">
        <v>733</v>
      </c>
      <c r="C16" s="424">
        <v>9456</v>
      </c>
      <c r="D16" s="425">
        <f t="shared" si="0"/>
        <v>10189</v>
      </c>
    </row>
    <row r="17" spans="1:4" ht="20.399999999999999" customHeight="1" thickBot="1">
      <c r="A17" s="426" t="s">
        <v>57</v>
      </c>
      <c r="B17" s="427">
        <v>13</v>
      </c>
      <c r="C17" s="427">
        <v>174</v>
      </c>
      <c r="D17" s="428">
        <f t="shared" si="0"/>
        <v>187</v>
      </c>
    </row>
    <row r="18" spans="1:4" ht="20.399999999999999" customHeight="1" thickBot="1">
      <c r="A18" s="423" t="s">
        <v>58</v>
      </c>
      <c r="B18" s="424">
        <v>0</v>
      </c>
      <c r="C18" s="424">
        <v>0</v>
      </c>
      <c r="D18" s="425">
        <f t="shared" si="0"/>
        <v>0</v>
      </c>
    </row>
    <row r="19" spans="1:4" ht="20.399999999999999" customHeight="1">
      <c r="A19" s="419" t="s">
        <v>28</v>
      </c>
      <c r="B19" s="429">
        <f>SUM(B8:B18)</f>
        <v>185250</v>
      </c>
      <c r="C19" s="429">
        <f>SUM(C8:C18)</f>
        <v>933551</v>
      </c>
      <c r="D19" s="430">
        <f>SUM(D8:D18)</f>
        <v>1118801</v>
      </c>
    </row>
    <row r="20" spans="1:4" ht="16.2">
      <c r="A20" s="639" t="s">
        <v>398</v>
      </c>
      <c r="B20" s="640"/>
      <c r="C20" s="640"/>
      <c r="D20" s="641" t="s">
        <v>399</v>
      </c>
    </row>
    <row r="21" spans="1:4">
      <c r="B21" s="203"/>
      <c r="C21" s="203"/>
      <c r="D21" s="203"/>
    </row>
  </sheetData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C15"/>
  <sheetViews>
    <sheetView rightToLeft="1" view="pageBreakPreview" zoomScale="110" zoomScaleNormal="100" zoomScaleSheetLayoutView="110" workbookViewId="0">
      <selection activeCell="G1" sqref="G1"/>
    </sheetView>
  </sheetViews>
  <sheetFormatPr defaultRowHeight="14.4"/>
  <cols>
    <col min="1" max="2" width="22.6640625" customWidth="1"/>
    <col min="3" max="8" width="10.6640625" customWidth="1"/>
    <col min="9" max="9" width="12.77734375" customWidth="1"/>
    <col min="10" max="10" width="10.6640625" customWidth="1"/>
    <col min="11" max="11" width="18.21875" bestFit="1" customWidth="1"/>
    <col min="12" max="12" width="9.88671875" customWidth="1"/>
    <col min="14" max="15" width="9.109375" customWidth="1"/>
    <col min="17" max="19" width="9.109375" customWidth="1"/>
    <col min="20" max="20" width="10.88671875" customWidth="1"/>
  </cols>
  <sheetData>
    <row r="1" spans="1:29" ht="24.75" customHeight="1">
      <c r="A1" s="692"/>
      <c r="B1" s="692"/>
      <c r="C1" s="692"/>
      <c r="D1" s="692"/>
      <c r="E1" s="692"/>
      <c r="F1" s="692"/>
      <c r="G1" s="710"/>
      <c r="H1" s="710"/>
      <c r="I1" s="710"/>
      <c r="J1" s="694" t="s">
        <v>570</v>
      </c>
      <c r="K1" s="710"/>
      <c r="L1" s="2"/>
      <c r="M1" s="2"/>
    </row>
    <row r="2" spans="1:29" s="2" customFormat="1" ht="42" customHeight="1">
      <c r="A2" s="693"/>
      <c r="B2" s="693"/>
      <c r="C2" s="693"/>
      <c r="D2" s="693"/>
      <c r="E2" s="693"/>
      <c r="F2" s="693"/>
      <c r="G2" s="693"/>
      <c r="H2" s="693"/>
      <c r="I2" s="693"/>
      <c r="J2" s="694" t="s">
        <v>577</v>
      </c>
      <c r="K2" s="693"/>
    </row>
    <row r="3" spans="1:29">
      <c r="A3" s="770" t="s">
        <v>578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</row>
    <row r="4" spans="1:29" ht="18.600000000000001">
      <c r="A4" s="792" t="s">
        <v>579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29">
      <c r="A5" s="711" t="s">
        <v>282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</row>
    <row r="6" spans="1:29" ht="19.2" customHeight="1">
      <c r="A6" s="775" t="s">
        <v>35</v>
      </c>
      <c r="B6" s="788"/>
      <c r="C6" s="775" t="s">
        <v>16</v>
      </c>
      <c r="D6" s="776"/>
      <c r="E6" s="788"/>
      <c r="F6" s="775" t="s">
        <v>17</v>
      </c>
      <c r="G6" s="776"/>
      <c r="H6" s="776"/>
      <c r="I6" s="781" t="s">
        <v>18</v>
      </c>
      <c r="J6" s="781"/>
      <c r="K6" s="793"/>
    </row>
    <row r="7" spans="1:29" ht="19.2" customHeight="1" thickBot="1">
      <c r="A7" s="775"/>
      <c r="B7" s="788"/>
      <c r="C7" s="779" t="s">
        <v>19</v>
      </c>
      <c r="D7" s="780"/>
      <c r="E7" s="786"/>
      <c r="F7" s="777" t="s">
        <v>20</v>
      </c>
      <c r="G7" s="778"/>
      <c r="H7" s="778"/>
      <c r="I7" s="787" t="s">
        <v>5</v>
      </c>
      <c r="J7" s="787"/>
      <c r="K7" s="791"/>
    </row>
    <row r="8" spans="1:29" ht="19.2" customHeight="1">
      <c r="A8" s="775" t="s">
        <v>36</v>
      </c>
      <c r="B8" s="788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6" t="s">
        <v>24</v>
      </c>
    </row>
    <row r="9" spans="1:29" ht="19.2" customHeight="1">
      <c r="A9" s="775"/>
      <c r="B9" s="788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7" t="s">
        <v>5</v>
      </c>
    </row>
    <row r="10" spans="1:29" ht="29.4" customHeight="1">
      <c r="A10" s="11" t="s">
        <v>572</v>
      </c>
      <c r="B10" s="212" t="s">
        <v>574</v>
      </c>
      <c r="C10" s="6">
        <v>1352785</v>
      </c>
      <c r="D10" s="7">
        <v>593356</v>
      </c>
      <c r="E10" s="6">
        <f>SUM(C10:D10)</f>
        <v>1946141</v>
      </c>
      <c r="F10" s="7">
        <v>7204592</v>
      </c>
      <c r="G10" s="6">
        <v>216860</v>
      </c>
      <c r="H10" s="6">
        <f>SUM(F10:G10)</f>
        <v>7421452</v>
      </c>
      <c r="I10" s="17">
        <f>C10+F10</f>
        <v>8557377</v>
      </c>
      <c r="J10" s="17">
        <f>D10+G10</f>
        <v>810216</v>
      </c>
      <c r="K10" s="17">
        <f t="shared" ref="K10" si="0">E10+H10</f>
        <v>9367593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ht="29.4" customHeight="1">
      <c r="A11" s="14" t="s">
        <v>568</v>
      </c>
      <c r="B11" s="213" t="s">
        <v>567</v>
      </c>
      <c r="C11" s="18">
        <v>1367680</v>
      </c>
      <c r="D11" s="20">
        <v>604401</v>
      </c>
      <c r="E11" s="18">
        <f>SUM(C11:D11)</f>
        <v>1972081</v>
      </c>
      <c r="F11" s="20">
        <v>7516298</v>
      </c>
      <c r="G11" s="18">
        <v>216958</v>
      </c>
      <c r="H11" s="18">
        <f>SUM(F11:G11)</f>
        <v>7733256</v>
      </c>
      <c r="I11" s="19">
        <f>C11+F11</f>
        <v>8883978</v>
      </c>
      <c r="J11" s="19">
        <f>D11+G11</f>
        <v>821359</v>
      </c>
      <c r="K11" s="19">
        <f t="shared" ref="K11" si="1">E11+H11</f>
        <v>9705337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1:29">
      <c r="A12" s="714" t="s">
        <v>40</v>
      </c>
      <c r="B12" s="714"/>
      <c r="C12" s="707"/>
      <c r="D12" s="707"/>
      <c r="E12" s="715"/>
      <c r="F12" s="707"/>
      <c r="G12" s="707"/>
      <c r="H12" s="715"/>
      <c r="I12" s="707"/>
      <c r="J12" s="707"/>
      <c r="K12" s="707" t="s">
        <v>39</v>
      </c>
    </row>
    <row r="13" spans="1:29" ht="21.6">
      <c r="A13" s="227"/>
      <c r="C13" s="203"/>
      <c r="D13" s="203"/>
      <c r="E13" s="203"/>
    </row>
    <row r="14" spans="1:29">
      <c r="C14" s="203"/>
      <c r="D14" s="203"/>
      <c r="E14" s="203"/>
    </row>
    <row r="15" spans="1:29">
      <c r="E15" s="203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</sheetPr>
  <dimension ref="A1:E20"/>
  <sheetViews>
    <sheetView rightToLeft="1" view="pageBreakPreview" zoomScaleNormal="100" zoomScaleSheetLayoutView="100" workbookViewId="0">
      <selection activeCell="E20" sqref="E20"/>
    </sheetView>
  </sheetViews>
  <sheetFormatPr defaultRowHeight="14.4"/>
  <cols>
    <col min="1" max="1" width="25.33203125" customWidth="1"/>
    <col min="2" max="4" width="14.77734375" customWidth="1"/>
    <col min="5" max="5" width="14.77734375" style="273" customWidth="1"/>
  </cols>
  <sheetData>
    <row r="1" spans="1:5">
      <c r="C1" s="855" t="s">
        <v>570</v>
      </c>
      <c r="D1" s="855"/>
      <c r="E1" s="855"/>
    </row>
    <row r="2" spans="1:5" ht="61.5" customHeight="1">
      <c r="A2" s="65"/>
      <c r="C2" s="855" t="s">
        <v>577</v>
      </c>
      <c r="D2" s="855"/>
      <c r="E2" s="855"/>
    </row>
    <row r="3" spans="1:5" ht="15">
      <c r="A3" s="858" t="s">
        <v>402</v>
      </c>
      <c r="B3" s="858"/>
      <c r="C3" s="858"/>
      <c r="D3" s="858"/>
      <c r="E3" s="858"/>
    </row>
    <row r="4" spans="1:5" ht="21.6">
      <c r="A4" s="858" t="s">
        <v>403</v>
      </c>
      <c r="B4" s="858"/>
      <c r="C4" s="858"/>
      <c r="D4" s="858"/>
      <c r="E4" s="858"/>
    </row>
    <row r="5" spans="1:5" ht="15" thickBot="1">
      <c r="A5" s="644" t="s">
        <v>390</v>
      </c>
      <c r="B5" s="306"/>
      <c r="C5" s="306"/>
      <c r="D5" s="306"/>
    </row>
    <row r="6" spans="1:5" ht="17.399999999999999" customHeight="1">
      <c r="A6" s="897" t="s">
        <v>101</v>
      </c>
      <c r="B6" s="431" t="s">
        <v>0</v>
      </c>
      <c r="C6" s="431" t="s">
        <v>1</v>
      </c>
      <c r="D6" s="432" t="s">
        <v>18</v>
      </c>
      <c r="E6" s="898" t="s">
        <v>349</v>
      </c>
    </row>
    <row r="7" spans="1:5">
      <c r="A7" s="897"/>
      <c r="B7" s="419" t="s">
        <v>25</v>
      </c>
      <c r="C7" s="419" t="s">
        <v>26</v>
      </c>
      <c r="D7" s="422" t="s">
        <v>5</v>
      </c>
      <c r="E7" s="899"/>
    </row>
    <row r="8" spans="1:5" ht="27.75" customHeight="1" thickBot="1">
      <c r="A8" s="433" t="s">
        <v>350</v>
      </c>
      <c r="B8" s="424">
        <v>1704</v>
      </c>
      <c r="C8" s="424">
        <v>8953</v>
      </c>
      <c r="D8" s="424">
        <f>SUM(B8:C8)</f>
        <v>10657</v>
      </c>
      <c r="E8" s="434" t="s">
        <v>257</v>
      </c>
    </row>
    <row r="9" spans="1:5" ht="24.75" customHeight="1" thickBot="1">
      <c r="A9" s="435" t="s">
        <v>351</v>
      </c>
      <c r="B9" s="427">
        <v>2220</v>
      </c>
      <c r="C9" s="427">
        <v>28661</v>
      </c>
      <c r="D9" s="427">
        <f t="shared" ref="D9:D17" si="0">SUM(B9:C9)</f>
        <v>30881</v>
      </c>
      <c r="E9" s="436" t="s">
        <v>352</v>
      </c>
    </row>
    <row r="10" spans="1:5" ht="30" customHeight="1" thickBot="1">
      <c r="A10" s="433" t="s">
        <v>353</v>
      </c>
      <c r="B10" s="424">
        <v>8703</v>
      </c>
      <c r="C10" s="424">
        <v>36068</v>
      </c>
      <c r="D10" s="424">
        <f t="shared" si="0"/>
        <v>44771</v>
      </c>
      <c r="E10" s="434" t="s">
        <v>258</v>
      </c>
    </row>
    <row r="11" spans="1:5" ht="28.5" customHeight="1" thickBot="1">
      <c r="A11" s="435" t="s">
        <v>354</v>
      </c>
      <c r="B11" s="427">
        <v>9275</v>
      </c>
      <c r="C11" s="427">
        <v>33807</v>
      </c>
      <c r="D11" s="427">
        <f>SUM(B11:C11)</f>
        <v>43082</v>
      </c>
      <c r="E11" s="436" t="s">
        <v>259</v>
      </c>
    </row>
    <row r="12" spans="1:5" ht="30" customHeight="1" thickBot="1">
      <c r="A12" s="433" t="s">
        <v>355</v>
      </c>
      <c r="B12" s="424">
        <v>63264</v>
      </c>
      <c r="C12" s="424">
        <v>208223</v>
      </c>
      <c r="D12" s="424">
        <f t="shared" si="0"/>
        <v>271487</v>
      </c>
      <c r="E12" s="434" t="s">
        <v>356</v>
      </c>
    </row>
    <row r="13" spans="1:5" ht="24.75" customHeight="1" thickBot="1">
      <c r="A13" s="435" t="s">
        <v>357</v>
      </c>
      <c r="B13" s="427">
        <v>31666</v>
      </c>
      <c r="C13" s="427">
        <v>61094</v>
      </c>
      <c r="D13" s="427">
        <f t="shared" si="0"/>
        <v>92760</v>
      </c>
      <c r="E13" s="436" t="s">
        <v>358</v>
      </c>
    </row>
    <row r="14" spans="1:5" ht="35.25" customHeight="1" thickBot="1">
      <c r="A14" s="433" t="s">
        <v>359</v>
      </c>
      <c r="B14" s="424">
        <v>67090</v>
      </c>
      <c r="C14" s="424">
        <v>552110</v>
      </c>
      <c r="D14" s="424">
        <f t="shared" si="0"/>
        <v>619200</v>
      </c>
      <c r="E14" s="434" t="s">
        <v>260</v>
      </c>
    </row>
    <row r="15" spans="1:5" ht="32.25" customHeight="1" thickBot="1">
      <c r="A15" s="435" t="s">
        <v>360</v>
      </c>
      <c r="B15" s="427">
        <v>1055</v>
      </c>
      <c r="C15" s="427">
        <v>4092</v>
      </c>
      <c r="D15" s="427">
        <f t="shared" si="0"/>
        <v>5147</v>
      </c>
      <c r="E15" s="436" t="s">
        <v>261</v>
      </c>
    </row>
    <row r="16" spans="1:5" ht="30" customHeight="1" thickBot="1">
      <c r="A16" s="433" t="s">
        <v>115</v>
      </c>
      <c r="B16" s="424">
        <v>81</v>
      </c>
      <c r="C16" s="424">
        <v>159</v>
      </c>
      <c r="D16" s="424">
        <f t="shared" si="0"/>
        <v>240</v>
      </c>
      <c r="E16" s="434" t="s">
        <v>262</v>
      </c>
    </row>
    <row r="17" spans="1:5" ht="30" customHeight="1" thickBot="1">
      <c r="A17" s="435" t="s">
        <v>116</v>
      </c>
      <c r="B17" s="427">
        <v>192</v>
      </c>
      <c r="C17" s="427">
        <v>384</v>
      </c>
      <c r="D17" s="427">
        <f t="shared" si="0"/>
        <v>576</v>
      </c>
      <c r="E17" s="436" t="s">
        <v>538</v>
      </c>
    </row>
    <row r="18" spans="1:5">
      <c r="A18" s="419" t="s">
        <v>28</v>
      </c>
      <c r="B18" s="429">
        <f>SUM(B8:B17)</f>
        <v>185250</v>
      </c>
      <c r="C18" s="429">
        <f>SUM(C8:C17)</f>
        <v>933551</v>
      </c>
      <c r="D18" s="429">
        <f>SUM(D8:D17)</f>
        <v>1118801</v>
      </c>
      <c r="E18" s="437" t="s">
        <v>5</v>
      </c>
    </row>
    <row r="19" spans="1:5" ht="16.2">
      <c r="A19" s="639" t="s">
        <v>398</v>
      </c>
      <c r="B19" s="640"/>
      <c r="C19" s="640"/>
      <c r="D19" s="640"/>
      <c r="E19" s="643" t="s">
        <v>399</v>
      </c>
    </row>
    <row r="20" spans="1:5">
      <c r="B20" s="233"/>
      <c r="C20" s="233"/>
      <c r="D20" s="233"/>
    </row>
  </sheetData>
  <mergeCells count="6">
    <mergeCell ref="C1:E1"/>
    <mergeCell ref="A3:E3"/>
    <mergeCell ref="A4:E4"/>
    <mergeCell ref="A6:A7"/>
    <mergeCell ref="E6:E7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E12"/>
  <sheetViews>
    <sheetView rightToLeft="1" view="pageBreakPreview" zoomScaleNormal="70" zoomScaleSheetLayoutView="100" workbookViewId="0">
      <selection activeCell="A3" sqref="A3:E3"/>
    </sheetView>
  </sheetViews>
  <sheetFormatPr defaultRowHeight="14.4"/>
  <cols>
    <col min="1" max="2" width="16.109375" customWidth="1"/>
    <col min="3" max="3" width="19.109375" customWidth="1"/>
    <col min="4" max="4" width="17.109375" customWidth="1"/>
    <col min="5" max="5" width="23.332031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584</v>
      </c>
      <c r="E2" s="855"/>
    </row>
    <row r="3" spans="1:5" ht="15">
      <c r="A3" s="859" t="s">
        <v>404</v>
      </c>
      <c r="B3" s="859"/>
      <c r="C3" s="859"/>
      <c r="D3" s="859"/>
      <c r="E3" s="859"/>
    </row>
    <row r="4" spans="1:5" ht="21.6">
      <c r="A4" s="866" t="s">
        <v>405</v>
      </c>
      <c r="B4" s="866"/>
      <c r="C4" s="866"/>
      <c r="D4" s="866"/>
      <c r="E4" s="866"/>
    </row>
    <row r="5" spans="1:5">
      <c r="A5" s="611" t="s">
        <v>557</v>
      </c>
    </row>
    <row r="6" spans="1:5" ht="19.2" customHeight="1">
      <c r="A6" s="893" t="s">
        <v>324</v>
      </c>
      <c r="B6" s="894"/>
      <c r="C6" s="605" t="s">
        <v>0</v>
      </c>
      <c r="D6" s="605" t="s">
        <v>1</v>
      </c>
      <c r="E6" s="604" t="s">
        <v>18</v>
      </c>
    </row>
    <row r="7" spans="1:5" ht="19.2" customHeight="1">
      <c r="A7" s="895" t="s">
        <v>325</v>
      </c>
      <c r="B7" s="896"/>
      <c r="C7" s="607" t="s">
        <v>25</v>
      </c>
      <c r="D7" s="607" t="s">
        <v>26</v>
      </c>
      <c r="E7" s="604" t="s">
        <v>5</v>
      </c>
    </row>
    <row r="8" spans="1:5" ht="45.6" customHeight="1">
      <c r="A8" s="438" t="s">
        <v>16</v>
      </c>
      <c r="B8" s="439" t="s">
        <v>19</v>
      </c>
      <c r="C8" s="440">
        <v>354390</v>
      </c>
      <c r="D8" s="441">
        <v>433505</v>
      </c>
      <c r="E8" s="442">
        <f>SUM(C8:D8)</f>
        <v>787895</v>
      </c>
    </row>
    <row r="9" spans="1:5" ht="45.6" customHeight="1">
      <c r="A9" s="443" t="s">
        <v>17</v>
      </c>
      <c r="B9" s="444" t="s">
        <v>20</v>
      </c>
      <c r="C9" s="445">
        <v>37767</v>
      </c>
      <c r="D9" s="446">
        <v>22255</v>
      </c>
      <c r="E9" s="447">
        <f>SUM(C9:D9)</f>
        <v>60022</v>
      </c>
    </row>
    <row r="10" spans="1:5" ht="45.6" customHeight="1">
      <c r="A10" s="448" t="s">
        <v>18</v>
      </c>
      <c r="B10" s="449" t="s">
        <v>5</v>
      </c>
      <c r="C10" s="450">
        <f>SUM(C8:C9)</f>
        <v>392157</v>
      </c>
      <c r="D10" s="450">
        <f>SUM(D8:D9)</f>
        <v>455760</v>
      </c>
      <c r="E10" s="451">
        <f>SUM(E8:E9)</f>
        <v>847917</v>
      </c>
    </row>
    <row r="11" spans="1:5" ht="16.8">
      <c r="A11" s="404" t="s">
        <v>326</v>
      </c>
      <c r="B11" s="158"/>
      <c r="C11" s="158"/>
      <c r="D11" s="158"/>
      <c r="E11" t="s">
        <v>327</v>
      </c>
    </row>
    <row r="12" spans="1:5">
      <c r="C12" s="233"/>
      <c r="D12" s="233"/>
      <c r="E12" s="233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S13"/>
  <sheetViews>
    <sheetView rightToLeft="1" view="pageBreakPreview" zoomScaleNormal="100" zoomScaleSheetLayoutView="100" workbookViewId="0">
      <selection activeCell="I17" sqref="I17"/>
    </sheetView>
  </sheetViews>
  <sheetFormatPr defaultRowHeight="14.4"/>
  <cols>
    <col min="1" max="1" width="16.6640625" customWidth="1"/>
    <col min="2" max="10" width="9.88671875" customWidth="1"/>
    <col min="11" max="11" width="11.88671875" customWidth="1"/>
  </cols>
  <sheetData>
    <row r="1" spans="1:19">
      <c r="J1" s="585" t="s">
        <v>569</v>
      </c>
    </row>
    <row r="2" spans="1:19" ht="61.5" customHeight="1">
      <c r="A2" s="65"/>
      <c r="B2" s="65"/>
      <c r="I2" s="2"/>
      <c r="J2" s="668" t="s">
        <v>589</v>
      </c>
      <c r="K2" s="2"/>
    </row>
    <row r="3" spans="1:19" ht="15">
      <c r="A3" s="859" t="s">
        <v>596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9" ht="21.6">
      <c r="A4" s="866" t="s">
        <v>597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19" ht="18" customHeight="1">
      <c r="A5" s="890" t="s">
        <v>550</v>
      </c>
      <c r="B5" s="890"/>
      <c r="C5" s="34"/>
      <c r="D5" s="34"/>
      <c r="E5" s="34"/>
      <c r="F5" s="34"/>
      <c r="G5" s="34"/>
      <c r="H5" s="34"/>
      <c r="I5" s="34"/>
      <c r="J5" s="34"/>
      <c r="K5" s="34"/>
    </row>
    <row r="6" spans="1:19" ht="18.600000000000001" customHeight="1">
      <c r="A6" s="900" t="s">
        <v>35</v>
      </c>
      <c r="B6" s="894"/>
      <c r="C6" s="901" t="s">
        <v>16</v>
      </c>
      <c r="D6" s="893"/>
      <c r="E6" s="894"/>
      <c r="F6" s="901" t="s">
        <v>17</v>
      </c>
      <c r="G6" s="893"/>
      <c r="H6" s="894"/>
      <c r="I6" s="902" t="s">
        <v>18</v>
      </c>
      <c r="J6" s="895"/>
      <c r="K6" s="895"/>
    </row>
    <row r="7" spans="1:19" ht="19.2" customHeight="1" thickBot="1">
      <c r="A7" s="900"/>
      <c r="B7" s="894"/>
      <c r="C7" s="903" t="s">
        <v>19</v>
      </c>
      <c r="D7" s="904"/>
      <c r="E7" s="905"/>
      <c r="F7" s="906" t="s">
        <v>20</v>
      </c>
      <c r="G7" s="907"/>
      <c r="H7" s="908"/>
      <c r="I7" s="906" t="s">
        <v>5</v>
      </c>
      <c r="J7" s="907"/>
      <c r="K7" s="907"/>
    </row>
    <row r="8" spans="1:19">
      <c r="A8" s="900" t="s">
        <v>36</v>
      </c>
      <c r="B8" s="894"/>
      <c r="C8" s="605" t="s">
        <v>22</v>
      </c>
      <c r="D8" s="452" t="s">
        <v>23</v>
      </c>
      <c r="E8" s="452" t="s">
        <v>24</v>
      </c>
      <c r="F8" s="605" t="s">
        <v>22</v>
      </c>
      <c r="G8" s="605" t="s">
        <v>23</v>
      </c>
      <c r="H8" s="605" t="s">
        <v>24</v>
      </c>
      <c r="I8" s="605" t="s">
        <v>22</v>
      </c>
      <c r="J8" s="605" t="s">
        <v>23</v>
      </c>
      <c r="K8" s="604" t="s">
        <v>24</v>
      </c>
    </row>
    <row r="9" spans="1:19">
      <c r="A9" s="900"/>
      <c r="B9" s="894"/>
      <c r="C9" s="607" t="s">
        <v>25</v>
      </c>
      <c r="D9" s="607" t="s">
        <v>26</v>
      </c>
      <c r="E9" s="607" t="s">
        <v>5</v>
      </c>
      <c r="F9" s="607" t="s">
        <v>25</v>
      </c>
      <c r="G9" s="607" t="s">
        <v>26</v>
      </c>
      <c r="H9" s="607" t="s">
        <v>5</v>
      </c>
      <c r="I9" s="607" t="s">
        <v>25</v>
      </c>
      <c r="J9" s="607" t="s">
        <v>26</v>
      </c>
      <c r="K9" s="606" t="s">
        <v>5</v>
      </c>
    </row>
    <row r="10" spans="1:19" ht="34.200000000000003" customHeight="1">
      <c r="A10" s="453" t="s">
        <v>572</v>
      </c>
      <c r="B10" s="454" t="s">
        <v>574</v>
      </c>
      <c r="C10" s="455">
        <v>354390</v>
      </c>
      <c r="D10" s="456">
        <v>433505</v>
      </c>
      <c r="E10" s="455">
        <f>SUM(C10:D10)</f>
        <v>787895</v>
      </c>
      <c r="F10" s="456">
        <v>37767</v>
      </c>
      <c r="G10" s="455">
        <v>22255</v>
      </c>
      <c r="H10" s="455">
        <f>SUM(F10:G10)</f>
        <v>60022</v>
      </c>
      <c r="I10" s="455">
        <f>C10+F10</f>
        <v>392157</v>
      </c>
      <c r="J10" s="455">
        <f>D10+G10</f>
        <v>455760</v>
      </c>
      <c r="K10" s="455">
        <f>SUM(I10:J10)</f>
        <v>847917</v>
      </c>
      <c r="L10" s="203"/>
      <c r="M10" s="203"/>
      <c r="N10" s="203"/>
      <c r="O10" s="203"/>
      <c r="P10" s="203"/>
      <c r="Q10" s="203"/>
      <c r="R10" s="203"/>
      <c r="S10" s="203"/>
    </row>
    <row r="11" spans="1:19" ht="37.950000000000003" customHeight="1">
      <c r="A11" s="457" t="s">
        <v>568</v>
      </c>
      <c r="B11" s="458" t="s">
        <v>567</v>
      </c>
      <c r="C11" s="459">
        <v>352725</v>
      </c>
      <c r="D11" s="460">
        <v>426212</v>
      </c>
      <c r="E11" s="459">
        <f>SUM(C11:D11)</f>
        <v>778937</v>
      </c>
      <c r="F11" s="460">
        <v>49479</v>
      </c>
      <c r="G11" s="459">
        <v>19064</v>
      </c>
      <c r="H11" s="459">
        <f>SUM(F11:G11)</f>
        <v>68543</v>
      </c>
      <c r="I11" s="459">
        <f>C11+F11</f>
        <v>402204</v>
      </c>
      <c r="J11" s="459">
        <f>D11+G11</f>
        <v>445276</v>
      </c>
      <c r="K11" s="461">
        <f>SUM(I11:J11)</f>
        <v>847480</v>
      </c>
      <c r="L11" s="203"/>
      <c r="M11" s="203"/>
      <c r="N11" s="203"/>
      <c r="O11" s="203"/>
      <c r="P11" s="203"/>
      <c r="Q11" s="203"/>
      <c r="R11" s="203"/>
      <c r="S11" s="203"/>
    </row>
    <row r="12" spans="1:19" ht="16.8">
      <c r="A12" s="404" t="s">
        <v>326</v>
      </c>
      <c r="B12" s="404"/>
      <c r="C12" s="158"/>
      <c r="D12" s="158"/>
      <c r="E12" s="158"/>
      <c r="G12" s="34"/>
      <c r="H12" s="640"/>
      <c r="I12" s="640"/>
      <c r="J12" s="640"/>
      <c r="K12" s="640" t="s">
        <v>327</v>
      </c>
    </row>
    <row r="13" spans="1:19">
      <c r="C13" s="233"/>
      <c r="D13" s="233"/>
      <c r="E13" s="233"/>
      <c r="F13" s="233"/>
      <c r="G13" s="233"/>
      <c r="H13" s="233"/>
      <c r="I13" s="233"/>
      <c r="J13" s="233"/>
      <c r="K13" s="233"/>
    </row>
  </sheetData>
  <mergeCells count="11">
    <mergeCell ref="A5:B5"/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</sheetPr>
  <dimension ref="A1:J23"/>
  <sheetViews>
    <sheetView rightToLeft="1" view="pageBreakPreview" zoomScale="80" zoomScaleNormal="70" zoomScaleSheetLayoutView="80" workbookViewId="0">
      <selection activeCell="A3" sqref="A3:J3"/>
    </sheetView>
  </sheetViews>
  <sheetFormatPr defaultRowHeight="14.4"/>
  <cols>
    <col min="1" max="1" width="17" customWidth="1"/>
    <col min="2" max="10" width="12.77734375" customWidth="1"/>
  </cols>
  <sheetData>
    <row r="1" spans="1:10">
      <c r="I1" s="585" t="s">
        <v>570</v>
      </c>
    </row>
    <row r="2" spans="1:10" ht="61.5" customHeight="1">
      <c r="A2" s="65"/>
      <c r="H2" s="2"/>
      <c r="I2" s="585" t="s">
        <v>598</v>
      </c>
      <c r="J2" s="2"/>
    </row>
    <row r="3" spans="1:10" ht="15">
      <c r="A3" s="858" t="s">
        <v>407</v>
      </c>
      <c r="B3" s="858"/>
      <c r="C3" s="858"/>
      <c r="D3" s="858"/>
      <c r="E3" s="858"/>
      <c r="F3" s="858"/>
      <c r="G3" s="858"/>
      <c r="H3" s="858"/>
      <c r="I3" s="858"/>
      <c r="J3" s="858"/>
    </row>
    <row r="4" spans="1:10" ht="21.6">
      <c r="A4" s="866" t="s">
        <v>408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0">
      <c r="A5" s="470" t="s">
        <v>551</v>
      </c>
      <c r="B5" s="462"/>
      <c r="C5" s="462"/>
      <c r="D5" s="462"/>
      <c r="E5" s="462"/>
      <c r="F5" s="462"/>
      <c r="G5" s="462"/>
      <c r="H5" s="462"/>
      <c r="I5" s="462"/>
      <c r="J5" s="462"/>
    </row>
    <row r="6" spans="1:10" ht="19.5" customHeight="1">
      <c r="A6" s="608" t="s">
        <v>45</v>
      </c>
      <c r="B6" s="914" t="s">
        <v>16</v>
      </c>
      <c r="C6" s="915"/>
      <c r="D6" s="897"/>
      <c r="E6" s="914" t="s">
        <v>17</v>
      </c>
      <c r="F6" s="915"/>
      <c r="G6" s="915"/>
      <c r="H6" s="916" t="s">
        <v>18</v>
      </c>
      <c r="I6" s="915"/>
      <c r="J6" s="915"/>
    </row>
    <row r="7" spans="1:10" ht="18" thickBot="1">
      <c r="A7" s="608" t="s">
        <v>46</v>
      </c>
      <c r="B7" s="909" t="s">
        <v>19</v>
      </c>
      <c r="C7" s="910"/>
      <c r="D7" s="911"/>
      <c r="E7" s="909" t="s">
        <v>20</v>
      </c>
      <c r="F7" s="910"/>
      <c r="G7" s="910"/>
      <c r="H7" s="912" t="s">
        <v>5</v>
      </c>
      <c r="I7" s="913"/>
      <c r="J7" s="913"/>
    </row>
    <row r="8" spans="1:10">
      <c r="A8" s="463"/>
      <c r="B8" s="608" t="s">
        <v>0</v>
      </c>
      <c r="C8" s="464" t="s">
        <v>1</v>
      </c>
      <c r="D8" s="464" t="s">
        <v>47</v>
      </c>
      <c r="E8" s="608" t="s">
        <v>0</v>
      </c>
      <c r="F8" s="608" t="s">
        <v>1</v>
      </c>
      <c r="G8" s="608" t="s">
        <v>47</v>
      </c>
      <c r="H8" s="609" t="s">
        <v>0</v>
      </c>
      <c r="I8" s="608" t="s">
        <v>1</v>
      </c>
      <c r="J8" s="464" t="s">
        <v>47</v>
      </c>
    </row>
    <row r="9" spans="1:10" ht="17.399999999999999">
      <c r="A9" s="463"/>
      <c r="B9" s="608" t="s">
        <v>25</v>
      </c>
      <c r="C9" s="608" t="s">
        <v>26</v>
      </c>
      <c r="D9" s="610" t="s">
        <v>5</v>
      </c>
      <c r="E9" s="608" t="s">
        <v>25</v>
      </c>
      <c r="F9" s="608" t="s">
        <v>26</v>
      </c>
      <c r="G9" s="610" t="s">
        <v>5</v>
      </c>
      <c r="H9" s="609" t="s">
        <v>25</v>
      </c>
      <c r="I9" s="608" t="s">
        <v>26</v>
      </c>
      <c r="J9" s="610" t="s">
        <v>5</v>
      </c>
    </row>
    <row r="10" spans="1:10" ht="19.95" customHeight="1">
      <c r="A10" s="332" t="s">
        <v>48</v>
      </c>
      <c r="B10" s="72">
        <v>15724</v>
      </c>
      <c r="C10" s="72">
        <v>3155</v>
      </c>
      <c r="D10" s="72">
        <f t="shared" ref="D10:D20" si="0">SUM(B10:C10)</f>
        <v>18879</v>
      </c>
      <c r="E10" s="72">
        <v>5264</v>
      </c>
      <c r="F10" s="74">
        <v>305</v>
      </c>
      <c r="G10" s="72">
        <f t="shared" ref="G10:G20" si="1">SUM(E10:F10)</f>
        <v>5569</v>
      </c>
      <c r="H10" s="109">
        <f t="shared" ref="H10:H20" si="2">B10+E10</f>
        <v>20988</v>
      </c>
      <c r="I10" s="109">
        <f t="shared" ref="I10:I20" si="3">C10+F10</f>
        <v>3460</v>
      </c>
      <c r="J10" s="109">
        <f t="shared" ref="J10:J20" si="4">SUM(H10:I10)</f>
        <v>24448</v>
      </c>
    </row>
    <row r="11" spans="1:10" ht="19.95" customHeight="1">
      <c r="A11" s="333" t="s">
        <v>49</v>
      </c>
      <c r="B11" s="22">
        <v>130574</v>
      </c>
      <c r="C11" s="22">
        <v>99844</v>
      </c>
      <c r="D11" s="22">
        <f t="shared" si="0"/>
        <v>230418</v>
      </c>
      <c r="E11" s="22">
        <v>11162</v>
      </c>
      <c r="F11" s="22">
        <v>4729</v>
      </c>
      <c r="G11" s="22">
        <f t="shared" si="1"/>
        <v>15891</v>
      </c>
      <c r="H11" s="110">
        <f t="shared" si="2"/>
        <v>141736</v>
      </c>
      <c r="I11" s="22">
        <f t="shared" si="3"/>
        <v>104573</v>
      </c>
      <c r="J11" s="22">
        <f t="shared" si="4"/>
        <v>246309</v>
      </c>
    </row>
    <row r="12" spans="1:10" ht="19.95" customHeight="1">
      <c r="A12" s="332" t="s">
        <v>50</v>
      </c>
      <c r="B12" s="72">
        <v>130958</v>
      </c>
      <c r="C12" s="72">
        <v>178348</v>
      </c>
      <c r="D12" s="72">
        <f t="shared" si="0"/>
        <v>309306</v>
      </c>
      <c r="E12" s="72">
        <v>7197</v>
      </c>
      <c r="F12" s="72">
        <v>9845</v>
      </c>
      <c r="G12" s="72">
        <f t="shared" si="1"/>
        <v>17042</v>
      </c>
      <c r="H12" s="109">
        <f t="shared" si="2"/>
        <v>138155</v>
      </c>
      <c r="I12" s="72">
        <f t="shared" si="3"/>
        <v>188193</v>
      </c>
      <c r="J12" s="72">
        <f t="shared" si="4"/>
        <v>326348</v>
      </c>
    </row>
    <row r="13" spans="1:10" ht="19.95" customHeight="1">
      <c r="A13" s="333" t="s">
        <v>51</v>
      </c>
      <c r="B13" s="22">
        <v>46688</v>
      </c>
      <c r="C13" s="22">
        <v>103743</v>
      </c>
      <c r="D13" s="22">
        <f t="shared" si="0"/>
        <v>150431</v>
      </c>
      <c r="E13" s="22">
        <v>5737</v>
      </c>
      <c r="F13" s="22">
        <v>3622</v>
      </c>
      <c r="G13" s="22">
        <f t="shared" si="1"/>
        <v>9359</v>
      </c>
      <c r="H13" s="110">
        <f t="shared" si="2"/>
        <v>52425</v>
      </c>
      <c r="I13" s="22">
        <f t="shared" si="3"/>
        <v>107365</v>
      </c>
      <c r="J13" s="22">
        <f t="shared" si="4"/>
        <v>159790</v>
      </c>
    </row>
    <row r="14" spans="1:10" ht="19.95" customHeight="1">
      <c r="A14" s="332" t="s">
        <v>52</v>
      </c>
      <c r="B14" s="72">
        <v>16977</v>
      </c>
      <c r="C14" s="72">
        <v>41446</v>
      </c>
      <c r="D14" s="72">
        <f t="shared" si="0"/>
        <v>58423</v>
      </c>
      <c r="E14" s="72">
        <v>3967</v>
      </c>
      <c r="F14" s="72">
        <v>3058</v>
      </c>
      <c r="G14" s="72">
        <f t="shared" si="1"/>
        <v>7025</v>
      </c>
      <c r="H14" s="109">
        <f t="shared" si="2"/>
        <v>20944</v>
      </c>
      <c r="I14" s="72">
        <f t="shared" si="3"/>
        <v>44504</v>
      </c>
      <c r="J14" s="72">
        <f t="shared" si="4"/>
        <v>65448</v>
      </c>
    </row>
    <row r="15" spans="1:10" ht="19.95" customHeight="1">
      <c r="A15" s="333" t="s">
        <v>53</v>
      </c>
      <c r="B15" s="22">
        <v>8687</v>
      </c>
      <c r="C15" s="22">
        <v>6802</v>
      </c>
      <c r="D15" s="22">
        <f t="shared" si="0"/>
        <v>15489</v>
      </c>
      <c r="E15" s="22">
        <v>859</v>
      </c>
      <c r="F15" s="22">
        <v>696</v>
      </c>
      <c r="G15" s="22">
        <f t="shared" si="1"/>
        <v>1555</v>
      </c>
      <c r="H15" s="110">
        <f t="shared" si="2"/>
        <v>9546</v>
      </c>
      <c r="I15" s="22">
        <f t="shared" si="3"/>
        <v>7498</v>
      </c>
      <c r="J15" s="22">
        <f t="shared" si="4"/>
        <v>17044</v>
      </c>
    </row>
    <row r="16" spans="1:10" ht="19.95" customHeight="1">
      <c r="A16" s="332" t="s">
        <v>54</v>
      </c>
      <c r="B16" s="72">
        <v>3237</v>
      </c>
      <c r="C16" s="72">
        <v>167</v>
      </c>
      <c r="D16" s="72">
        <f t="shared" si="0"/>
        <v>3404</v>
      </c>
      <c r="E16" s="74">
        <v>2762</v>
      </c>
      <c r="F16" s="74">
        <v>0</v>
      </c>
      <c r="G16" s="74">
        <f t="shared" si="1"/>
        <v>2762</v>
      </c>
      <c r="H16" s="109">
        <f t="shared" si="2"/>
        <v>5999</v>
      </c>
      <c r="I16" s="72">
        <f t="shared" si="3"/>
        <v>167</v>
      </c>
      <c r="J16" s="72">
        <f t="shared" si="4"/>
        <v>6166</v>
      </c>
    </row>
    <row r="17" spans="1:10" ht="19.95" customHeight="1">
      <c r="A17" s="333" t="s">
        <v>55</v>
      </c>
      <c r="B17" s="75">
        <v>1190</v>
      </c>
      <c r="C17" s="75">
        <v>0</v>
      </c>
      <c r="D17" s="22">
        <f t="shared" si="0"/>
        <v>1190</v>
      </c>
      <c r="E17" s="22">
        <v>819</v>
      </c>
      <c r="F17" s="75">
        <v>0</v>
      </c>
      <c r="G17" s="22">
        <f t="shared" si="1"/>
        <v>819</v>
      </c>
      <c r="H17" s="110">
        <f t="shared" si="2"/>
        <v>2009</v>
      </c>
      <c r="I17" s="75">
        <f t="shared" si="3"/>
        <v>0</v>
      </c>
      <c r="J17" s="22">
        <f t="shared" si="4"/>
        <v>2009</v>
      </c>
    </row>
    <row r="18" spans="1:10" ht="19.95" customHeight="1">
      <c r="A18" s="332" t="s">
        <v>56</v>
      </c>
      <c r="B18" s="74">
        <v>355</v>
      </c>
      <c r="C18" s="74">
        <v>0</v>
      </c>
      <c r="D18" s="74">
        <f t="shared" si="0"/>
        <v>355</v>
      </c>
      <c r="E18" s="74">
        <v>0</v>
      </c>
      <c r="F18" s="74">
        <v>0</v>
      </c>
      <c r="G18" s="74">
        <f t="shared" si="1"/>
        <v>0</v>
      </c>
      <c r="H18" s="465">
        <f t="shared" si="2"/>
        <v>355</v>
      </c>
      <c r="I18" s="74">
        <f t="shared" si="3"/>
        <v>0</v>
      </c>
      <c r="J18" s="74">
        <f t="shared" si="4"/>
        <v>355</v>
      </c>
    </row>
    <row r="19" spans="1:10" ht="19.95" customHeight="1">
      <c r="A19" s="333" t="s">
        <v>57</v>
      </c>
      <c r="B19" s="75">
        <v>0</v>
      </c>
      <c r="C19" s="75">
        <v>0</v>
      </c>
      <c r="D19" s="75">
        <f t="shared" si="0"/>
        <v>0</v>
      </c>
      <c r="E19" s="75">
        <v>0</v>
      </c>
      <c r="F19" s="75">
        <v>0</v>
      </c>
      <c r="G19" s="75">
        <f t="shared" si="1"/>
        <v>0</v>
      </c>
      <c r="H19" s="466">
        <f t="shared" si="2"/>
        <v>0</v>
      </c>
      <c r="I19" s="75">
        <f t="shared" si="3"/>
        <v>0</v>
      </c>
      <c r="J19" s="75">
        <f t="shared" si="4"/>
        <v>0</v>
      </c>
    </row>
    <row r="20" spans="1:10" ht="19.95" customHeight="1" thickBot="1">
      <c r="A20" s="467" t="s">
        <v>58</v>
      </c>
      <c r="B20" s="89">
        <v>0</v>
      </c>
      <c r="C20" s="89">
        <v>0</v>
      </c>
      <c r="D20" s="89">
        <f t="shared" si="0"/>
        <v>0</v>
      </c>
      <c r="E20" s="89">
        <v>0</v>
      </c>
      <c r="F20" s="89">
        <v>0</v>
      </c>
      <c r="G20" s="89">
        <f t="shared" si="1"/>
        <v>0</v>
      </c>
      <c r="H20" s="468">
        <f t="shared" si="2"/>
        <v>0</v>
      </c>
      <c r="I20" s="89">
        <f t="shared" si="3"/>
        <v>0</v>
      </c>
      <c r="J20" s="89">
        <f t="shared" si="4"/>
        <v>0</v>
      </c>
    </row>
    <row r="21" spans="1:10">
      <c r="A21" s="629" t="s">
        <v>28</v>
      </c>
      <c r="B21" s="469">
        <f t="shared" ref="B21:J21" si="5">SUM(B10:B20)</f>
        <v>354390</v>
      </c>
      <c r="C21" s="469">
        <f t="shared" si="5"/>
        <v>433505</v>
      </c>
      <c r="D21" s="469">
        <f t="shared" si="5"/>
        <v>787895</v>
      </c>
      <c r="E21" s="469">
        <f t="shared" si="5"/>
        <v>37767</v>
      </c>
      <c r="F21" s="469">
        <f t="shared" si="5"/>
        <v>22255</v>
      </c>
      <c r="G21" s="469">
        <f t="shared" si="5"/>
        <v>60022</v>
      </c>
      <c r="H21" s="469">
        <f t="shared" si="5"/>
        <v>392157</v>
      </c>
      <c r="I21" s="469">
        <f t="shared" si="5"/>
        <v>455760</v>
      </c>
      <c r="J21" s="469">
        <f t="shared" si="5"/>
        <v>847917</v>
      </c>
    </row>
    <row r="22" spans="1:10" ht="16.8">
      <c r="A22" s="404" t="s">
        <v>326</v>
      </c>
      <c r="B22" s="158"/>
      <c r="C22" s="158"/>
      <c r="D22" s="158"/>
      <c r="F22" s="34"/>
      <c r="G22" s="34"/>
      <c r="H22" s="34"/>
      <c r="I22" s="34"/>
      <c r="J22" t="s">
        <v>327</v>
      </c>
    </row>
    <row r="23" spans="1:10">
      <c r="B23" s="233"/>
      <c r="C23" s="233"/>
      <c r="D23" s="233"/>
      <c r="E23" s="233"/>
      <c r="F23" s="233"/>
      <c r="G23" s="233"/>
      <c r="H23" s="233"/>
      <c r="I23" s="233"/>
      <c r="J23" s="233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</sheetPr>
  <dimension ref="A1:K21"/>
  <sheetViews>
    <sheetView rightToLeft="1" view="pageBreakPreview" zoomScale="80" zoomScaleNormal="70" zoomScaleSheetLayoutView="80" workbookViewId="0">
      <selection activeCell="A3" sqref="A3:K3"/>
    </sheetView>
  </sheetViews>
  <sheetFormatPr defaultRowHeight="14.4"/>
  <cols>
    <col min="1" max="1" width="20.109375" customWidth="1"/>
    <col min="10" max="10" width="14.33203125" customWidth="1"/>
    <col min="11" max="11" width="26" style="1" customWidth="1"/>
  </cols>
  <sheetData>
    <row r="1" spans="1:11">
      <c r="J1" s="855" t="s">
        <v>569</v>
      </c>
      <c r="K1" s="855"/>
    </row>
    <row r="2" spans="1:11" ht="61.5" customHeight="1">
      <c r="A2" s="65"/>
      <c r="H2" s="2"/>
      <c r="J2" s="855" t="s">
        <v>598</v>
      </c>
      <c r="K2" s="855"/>
    </row>
    <row r="3" spans="1:11" ht="15">
      <c r="A3" s="859" t="s">
        <v>410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1" ht="21.6">
      <c r="A4" s="866" t="s">
        <v>411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11" ht="15" thickBot="1">
      <c r="A5" s="470" t="s">
        <v>552</v>
      </c>
    </row>
    <row r="6" spans="1:11" ht="19.5" customHeight="1">
      <c r="A6" s="899" t="s">
        <v>101</v>
      </c>
      <c r="B6" s="914" t="s">
        <v>16</v>
      </c>
      <c r="C6" s="915"/>
      <c r="D6" s="897"/>
      <c r="E6" s="914" t="s">
        <v>17</v>
      </c>
      <c r="F6" s="915"/>
      <c r="G6" s="915"/>
      <c r="H6" s="916" t="s">
        <v>18</v>
      </c>
      <c r="I6" s="915"/>
      <c r="J6" s="915"/>
      <c r="K6" s="917" t="s">
        <v>349</v>
      </c>
    </row>
    <row r="7" spans="1:11" ht="18" customHeight="1" thickBot="1">
      <c r="A7" s="899"/>
      <c r="B7" s="909" t="s">
        <v>19</v>
      </c>
      <c r="C7" s="910"/>
      <c r="D7" s="911"/>
      <c r="E7" s="909" t="s">
        <v>20</v>
      </c>
      <c r="F7" s="910"/>
      <c r="G7" s="910"/>
      <c r="H7" s="912" t="s">
        <v>5</v>
      </c>
      <c r="I7" s="913"/>
      <c r="J7" s="913"/>
      <c r="K7" s="918"/>
    </row>
    <row r="8" spans="1:11" ht="19.5" customHeight="1">
      <c r="A8" s="899"/>
      <c r="B8" s="608" t="s">
        <v>0</v>
      </c>
      <c r="C8" s="464" t="s">
        <v>1</v>
      </c>
      <c r="D8" s="464" t="s">
        <v>47</v>
      </c>
      <c r="E8" s="608" t="s">
        <v>0</v>
      </c>
      <c r="F8" s="608" t="s">
        <v>1</v>
      </c>
      <c r="G8" s="608" t="s">
        <v>47</v>
      </c>
      <c r="H8" s="609" t="s">
        <v>0</v>
      </c>
      <c r="I8" s="608" t="s">
        <v>1</v>
      </c>
      <c r="J8" s="464" t="s">
        <v>47</v>
      </c>
      <c r="K8" s="918"/>
    </row>
    <row r="9" spans="1:11">
      <c r="A9" s="899"/>
      <c r="B9" s="608" t="s">
        <v>25</v>
      </c>
      <c r="C9" s="608" t="s">
        <v>26</v>
      </c>
      <c r="D9" s="610" t="s">
        <v>5</v>
      </c>
      <c r="E9" s="608" t="s">
        <v>25</v>
      </c>
      <c r="F9" s="608" t="s">
        <v>26</v>
      </c>
      <c r="G9" s="610" t="s">
        <v>5</v>
      </c>
      <c r="H9" s="609" t="s">
        <v>25</v>
      </c>
      <c r="I9" s="608" t="s">
        <v>26</v>
      </c>
      <c r="J9" s="610" t="s">
        <v>5</v>
      </c>
      <c r="K9" s="918"/>
    </row>
    <row r="10" spans="1:11" ht="21" customHeight="1">
      <c r="A10" s="324" t="s">
        <v>350</v>
      </c>
      <c r="B10" s="621">
        <v>0</v>
      </c>
      <c r="C10" s="621">
        <v>49</v>
      </c>
      <c r="D10" s="621">
        <f t="shared" ref="D10:D18" si="0">SUM(B10:C10)</f>
        <v>49</v>
      </c>
      <c r="E10" s="621">
        <v>545</v>
      </c>
      <c r="F10" s="621">
        <v>0</v>
      </c>
      <c r="G10" s="621">
        <f t="shared" ref="G10:G18" si="1">SUM(E10:F10)</f>
        <v>545</v>
      </c>
      <c r="H10" s="471">
        <f t="shared" ref="H10:H18" si="2">B10+E10</f>
        <v>545</v>
      </c>
      <c r="I10" s="471">
        <f t="shared" ref="I10:I18" si="3">C10+F10</f>
        <v>49</v>
      </c>
      <c r="J10" s="471">
        <f t="shared" ref="J10:J18" si="4">SUM(H10:I10)</f>
        <v>594</v>
      </c>
      <c r="K10" s="472" t="s">
        <v>257</v>
      </c>
    </row>
    <row r="11" spans="1:11" ht="21" customHeight="1">
      <c r="A11" s="326" t="s">
        <v>351</v>
      </c>
      <c r="B11" s="338">
        <v>2390</v>
      </c>
      <c r="C11" s="617">
        <v>2036</v>
      </c>
      <c r="D11" s="338">
        <f t="shared" si="0"/>
        <v>4426</v>
      </c>
      <c r="E11" s="338">
        <v>2455</v>
      </c>
      <c r="F11" s="617">
        <v>92</v>
      </c>
      <c r="G11" s="338">
        <f t="shared" si="1"/>
        <v>2547</v>
      </c>
      <c r="H11" s="473">
        <f t="shared" si="2"/>
        <v>4845</v>
      </c>
      <c r="I11" s="338">
        <f t="shared" si="3"/>
        <v>2128</v>
      </c>
      <c r="J11" s="338">
        <f t="shared" si="4"/>
        <v>6973</v>
      </c>
      <c r="K11" s="474" t="s">
        <v>352</v>
      </c>
    </row>
    <row r="12" spans="1:11" ht="21" customHeight="1">
      <c r="A12" s="324" t="s">
        <v>353</v>
      </c>
      <c r="B12" s="335">
        <v>15471</v>
      </c>
      <c r="C12" s="335">
        <v>4581</v>
      </c>
      <c r="D12" s="335">
        <f t="shared" si="0"/>
        <v>20052</v>
      </c>
      <c r="E12" s="335">
        <v>4108</v>
      </c>
      <c r="F12" s="621">
        <v>293</v>
      </c>
      <c r="G12" s="335">
        <f t="shared" si="1"/>
        <v>4401</v>
      </c>
      <c r="H12" s="475">
        <f t="shared" si="2"/>
        <v>19579</v>
      </c>
      <c r="I12" s="335">
        <f t="shared" si="3"/>
        <v>4874</v>
      </c>
      <c r="J12" s="335">
        <f t="shared" si="4"/>
        <v>24453</v>
      </c>
      <c r="K12" s="472" t="s">
        <v>258</v>
      </c>
    </row>
    <row r="13" spans="1:11" ht="21" customHeight="1">
      <c r="A13" s="326" t="s">
        <v>354</v>
      </c>
      <c r="B13" s="338">
        <v>32145</v>
      </c>
      <c r="C13" s="338">
        <v>7878</v>
      </c>
      <c r="D13" s="338">
        <f t="shared" si="0"/>
        <v>40023</v>
      </c>
      <c r="E13" s="338">
        <v>4235</v>
      </c>
      <c r="F13" s="617">
        <v>3054</v>
      </c>
      <c r="G13" s="338">
        <f t="shared" si="1"/>
        <v>7289</v>
      </c>
      <c r="H13" s="473">
        <f t="shared" si="2"/>
        <v>36380</v>
      </c>
      <c r="I13" s="338">
        <f t="shared" si="3"/>
        <v>10932</v>
      </c>
      <c r="J13" s="338">
        <f t="shared" si="4"/>
        <v>47312</v>
      </c>
      <c r="K13" s="474" t="s">
        <v>259</v>
      </c>
    </row>
    <row r="14" spans="1:11" ht="21" customHeight="1">
      <c r="A14" s="324" t="s">
        <v>355</v>
      </c>
      <c r="B14" s="335">
        <v>160340</v>
      </c>
      <c r="C14" s="335">
        <v>77734</v>
      </c>
      <c r="D14" s="335">
        <f t="shared" si="0"/>
        <v>238074</v>
      </c>
      <c r="E14" s="335">
        <v>13145</v>
      </c>
      <c r="F14" s="335">
        <v>5104</v>
      </c>
      <c r="G14" s="335">
        <f t="shared" si="1"/>
        <v>18249</v>
      </c>
      <c r="H14" s="475">
        <f t="shared" si="2"/>
        <v>173485</v>
      </c>
      <c r="I14" s="335">
        <f t="shared" si="3"/>
        <v>82838</v>
      </c>
      <c r="J14" s="335">
        <f t="shared" si="4"/>
        <v>256323</v>
      </c>
      <c r="K14" s="472" t="s">
        <v>356</v>
      </c>
    </row>
    <row r="15" spans="1:11" ht="21" customHeight="1">
      <c r="A15" s="326" t="s">
        <v>357</v>
      </c>
      <c r="B15" s="338">
        <v>40550</v>
      </c>
      <c r="C15" s="338">
        <v>20776</v>
      </c>
      <c r="D15" s="338">
        <f t="shared" si="0"/>
        <v>61326</v>
      </c>
      <c r="E15" s="338">
        <v>2702</v>
      </c>
      <c r="F15" s="338">
        <v>1361</v>
      </c>
      <c r="G15" s="338">
        <f t="shared" si="1"/>
        <v>4063</v>
      </c>
      <c r="H15" s="473">
        <f t="shared" si="2"/>
        <v>43252</v>
      </c>
      <c r="I15" s="338">
        <f t="shared" si="3"/>
        <v>22137</v>
      </c>
      <c r="J15" s="338">
        <f t="shared" si="4"/>
        <v>65389</v>
      </c>
      <c r="K15" s="474" t="s">
        <v>358</v>
      </c>
    </row>
    <row r="16" spans="1:11" ht="21" customHeight="1">
      <c r="A16" s="324" t="s">
        <v>359</v>
      </c>
      <c r="B16" s="335">
        <v>100575</v>
      </c>
      <c r="C16" s="335">
        <v>314964</v>
      </c>
      <c r="D16" s="335">
        <f t="shared" si="0"/>
        <v>415539</v>
      </c>
      <c r="E16" s="335">
        <v>10151</v>
      </c>
      <c r="F16" s="335">
        <v>11994</v>
      </c>
      <c r="G16" s="335">
        <f t="shared" si="1"/>
        <v>22145</v>
      </c>
      <c r="H16" s="475">
        <f t="shared" si="2"/>
        <v>110726</v>
      </c>
      <c r="I16" s="335">
        <f t="shared" si="3"/>
        <v>326958</v>
      </c>
      <c r="J16" s="335">
        <f t="shared" si="4"/>
        <v>437684</v>
      </c>
      <c r="K16" s="472" t="s">
        <v>260</v>
      </c>
    </row>
    <row r="17" spans="1:11" ht="21" customHeight="1">
      <c r="A17" s="326" t="s">
        <v>360</v>
      </c>
      <c r="B17" s="338">
        <v>2756</v>
      </c>
      <c r="C17" s="338">
        <v>5487</v>
      </c>
      <c r="D17" s="338">
        <f t="shared" si="0"/>
        <v>8243</v>
      </c>
      <c r="E17" s="617">
        <v>321</v>
      </c>
      <c r="F17" s="617">
        <v>357</v>
      </c>
      <c r="G17" s="617">
        <f t="shared" si="1"/>
        <v>678</v>
      </c>
      <c r="H17" s="473">
        <f t="shared" si="2"/>
        <v>3077</v>
      </c>
      <c r="I17" s="338">
        <f t="shared" si="3"/>
        <v>5844</v>
      </c>
      <c r="J17" s="338">
        <f t="shared" si="4"/>
        <v>8921</v>
      </c>
      <c r="K17" s="474" t="s">
        <v>261</v>
      </c>
    </row>
    <row r="18" spans="1:11" ht="21" customHeight="1" thickBot="1">
      <c r="A18" s="476" t="s">
        <v>115</v>
      </c>
      <c r="B18" s="477">
        <v>163</v>
      </c>
      <c r="C18" s="477">
        <v>0</v>
      </c>
      <c r="D18" s="477">
        <f t="shared" si="0"/>
        <v>163</v>
      </c>
      <c r="E18" s="477">
        <v>105</v>
      </c>
      <c r="F18" s="477">
        <v>0</v>
      </c>
      <c r="G18" s="477">
        <f t="shared" si="1"/>
        <v>105</v>
      </c>
      <c r="H18" s="478">
        <f t="shared" si="2"/>
        <v>268</v>
      </c>
      <c r="I18" s="477">
        <f t="shared" si="3"/>
        <v>0</v>
      </c>
      <c r="J18" s="477">
        <f t="shared" si="4"/>
        <v>268</v>
      </c>
      <c r="K18" s="479" t="s">
        <v>262</v>
      </c>
    </row>
    <row r="19" spans="1:11" ht="21" customHeight="1">
      <c r="A19" s="629" t="s">
        <v>28</v>
      </c>
      <c r="B19" s="469">
        <f t="shared" ref="B19:J19" si="5">SUM(B10:B18)</f>
        <v>354390</v>
      </c>
      <c r="C19" s="469">
        <f t="shared" si="5"/>
        <v>433505</v>
      </c>
      <c r="D19" s="469">
        <f t="shared" si="5"/>
        <v>787895</v>
      </c>
      <c r="E19" s="469">
        <f t="shared" si="5"/>
        <v>37767</v>
      </c>
      <c r="F19" s="469">
        <f t="shared" si="5"/>
        <v>22255</v>
      </c>
      <c r="G19" s="469">
        <f t="shared" si="5"/>
        <v>60022</v>
      </c>
      <c r="H19" s="480">
        <f t="shared" si="5"/>
        <v>392157</v>
      </c>
      <c r="I19" s="469">
        <f t="shared" si="5"/>
        <v>455760</v>
      </c>
      <c r="J19" s="481">
        <f t="shared" si="5"/>
        <v>847917</v>
      </c>
      <c r="K19" s="482" t="s">
        <v>5</v>
      </c>
    </row>
    <row r="20" spans="1:11" ht="16.8">
      <c r="A20" s="404" t="s">
        <v>326</v>
      </c>
      <c r="B20" s="158"/>
      <c r="C20" s="158"/>
      <c r="D20" s="158"/>
      <c r="F20" s="34"/>
      <c r="G20" s="34"/>
      <c r="H20" s="34"/>
      <c r="I20" s="34"/>
      <c r="K20" t="s">
        <v>327</v>
      </c>
    </row>
    <row r="21" spans="1:11">
      <c r="B21" s="233"/>
      <c r="C21" s="233"/>
      <c r="D21" s="233"/>
      <c r="E21" s="233"/>
      <c r="F21" s="233"/>
      <c r="G21" s="233"/>
      <c r="H21" s="233"/>
      <c r="I21" s="233"/>
      <c r="J21" s="233"/>
    </row>
  </sheetData>
  <mergeCells count="12">
    <mergeCell ref="K6:K9"/>
    <mergeCell ref="B7:D7"/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A1:J19"/>
  <sheetViews>
    <sheetView rightToLeft="1" view="pageBreakPreview" zoomScaleNormal="90" zoomScaleSheetLayoutView="100" workbookViewId="0">
      <selection activeCell="B10" sqref="B10"/>
    </sheetView>
  </sheetViews>
  <sheetFormatPr defaultRowHeight="14.4"/>
  <cols>
    <col min="1" max="1" width="53.33203125" bestFit="1" customWidth="1"/>
    <col min="2" max="3" width="11.33203125" customWidth="1"/>
    <col min="4" max="4" width="22.21875" customWidth="1"/>
  </cols>
  <sheetData>
    <row r="1" spans="1:10">
      <c r="B1" s="855" t="s">
        <v>569</v>
      </c>
      <c r="C1" s="855"/>
      <c r="D1" s="855"/>
    </row>
    <row r="2" spans="1:10" ht="61.5" customHeight="1">
      <c r="B2" s="855" t="s">
        <v>584</v>
      </c>
      <c r="C2" s="855"/>
      <c r="D2" s="855"/>
    </row>
    <row r="3" spans="1:10">
      <c r="A3" s="856" t="s">
        <v>413</v>
      </c>
      <c r="B3" s="856"/>
      <c r="C3" s="856"/>
      <c r="D3" s="856"/>
    </row>
    <row r="4" spans="1:10">
      <c r="A4" s="920" t="s">
        <v>414</v>
      </c>
      <c r="B4" s="920"/>
      <c r="C4" s="920"/>
      <c r="D4" s="920"/>
    </row>
    <row r="5" spans="1:10">
      <c r="A5" s="640" t="s">
        <v>406</v>
      </c>
    </row>
    <row r="6" spans="1:10" ht="15.75" customHeight="1">
      <c r="A6" s="919" t="s">
        <v>101</v>
      </c>
      <c r="B6" s="921" t="s">
        <v>16</v>
      </c>
      <c r="C6" s="922"/>
      <c r="D6" s="923"/>
    </row>
    <row r="7" spans="1:10" ht="16.5" customHeight="1" thickBot="1">
      <c r="A7" s="919"/>
      <c r="B7" s="924" t="s">
        <v>19</v>
      </c>
      <c r="C7" s="925"/>
      <c r="D7" s="926"/>
    </row>
    <row r="8" spans="1:10">
      <c r="A8" s="919" t="s">
        <v>416</v>
      </c>
      <c r="B8" s="613" t="s">
        <v>0</v>
      </c>
      <c r="C8" s="612" t="s">
        <v>1</v>
      </c>
      <c r="D8" s="612" t="s">
        <v>47</v>
      </c>
    </row>
    <row r="9" spans="1:10">
      <c r="A9" s="919"/>
      <c r="B9" s="613" t="s">
        <v>25</v>
      </c>
      <c r="C9" s="612" t="s">
        <v>26</v>
      </c>
      <c r="D9" s="483" t="s">
        <v>5</v>
      </c>
    </row>
    <row r="10" spans="1:10">
      <c r="A10" s="484" t="s">
        <v>417</v>
      </c>
      <c r="B10" s="683">
        <v>7.127683207908694</v>
      </c>
      <c r="C10" s="683">
        <v>20.241071193076749</v>
      </c>
      <c r="D10" s="683">
        <v>16.348596969528366</v>
      </c>
      <c r="H10" s="296"/>
      <c r="I10" s="296"/>
      <c r="J10" s="296"/>
    </row>
    <row r="11" spans="1:10">
      <c r="A11" s="485" t="s">
        <v>418</v>
      </c>
      <c r="B11" s="684">
        <v>20.225764349782011</v>
      </c>
      <c r="C11" s="684">
        <v>34.727029221017091</v>
      </c>
      <c r="D11" s="684">
        <v>30.422588615433437</v>
      </c>
      <c r="H11" s="296"/>
      <c r="I11" s="296"/>
      <c r="J11" s="296"/>
    </row>
    <row r="12" spans="1:10">
      <c r="A12" s="484" t="s">
        <v>419</v>
      </c>
      <c r="B12" s="683">
        <v>24.598039487934244</v>
      </c>
      <c r="C12" s="683">
        <v>18.422047493310906</v>
      </c>
      <c r="D12" s="683">
        <v>20.255280039400663</v>
      </c>
      <c r="H12" s="296"/>
      <c r="I12" s="296"/>
      <c r="J12" s="296"/>
    </row>
    <row r="13" spans="1:10">
      <c r="A13" s="485" t="s">
        <v>420</v>
      </c>
      <c r="B13" s="684">
        <v>19.99527922023826</v>
      </c>
      <c r="C13" s="684">
        <v>19.015787144628064</v>
      </c>
      <c r="D13" s="684">
        <v>19.306531814182179</v>
      </c>
      <c r="H13" s="296"/>
      <c r="I13" s="296"/>
      <c r="J13" s="296"/>
    </row>
    <row r="14" spans="1:10">
      <c r="A14" s="484" t="s">
        <v>421</v>
      </c>
      <c r="B14" s="683">
        <v>17.794562772486184</v>
      </c>
      <c r="C14" s="683">
        <v>0.46889607211621592</v>
      </c>
      <c r="D14" s="683">
        <v>5.6117097456884917</v>
      </c>
      <c r="H14" s="296"/>
      <c r="I14" s="296"/>
      <c r="J14" s="296"/>
    </row>
    <row r="15" spans="1:10">
      <c r="A15" s="485" t="s">
        <v>422</v>
      </c>
      <c r="B15" s="684">
        <v>0.17911193801893865</v>
      </c>
      <c r="C15" s="684">
        <v>0</v>
      </c>
      <c r="D15" s="684">
        <v>5.3166169006596313E-2</v>
      </c>
      <c r="H15" s="296"/>
      <c r="I15" s="296"/>
      <c r="J15" s="296"/>
    </row>
    <row r="16" spans="1:10">
      <c r="A16" s="484" t="s">
        <v>423</v>
      </c>
      <c r="B16" s="683">
        <v>7.7254172336230598</v>
      </c>
      <c r="C16" s="683">
        <v>4.1347841759298065</v>
      </c>
      <c r="D16" s="683">
        <v>5.2005992527886482</v>
      </c>
      <c r="H16" s="296"/>
      <c r="I16" s="296"/>
      <c r="J16" s="296"/>
    </row>
    <row r="17" spans="1:10">
      <c r="A17" s="485" t="s">
        <v>424</v>
      </c>
      <c r="B17" s="684">
        <v>2.3541417900086086</v>
      </c>
      <c r="C17" s="684">
        <v>2.990384699921167</v>
      </c>
      <c r="D17" s="684">
        <v>2.8015273939716159</v>
      </c>
      <c r="H17" s="296"/>
      <c r="I17" s="296"/>
      <c r="J17" s="296"/>
    </row>
    <row r="18" spans="1:10">
      <c r="A18" s="486" t="s">
        <v>425</v>
      </c>
      <c r="B18" s="647">
        <f>SUM(B10:B17)</f>
        <v>100</v>
      </c>
      <c r="C18" s="647">
        <f t="shared" ref="C18:D18" si="0">SUM(C10:C17)</f>
        <v>100</v>
      </c>
      <c r="D18" s="647">
        <f t="shared" si="0"/>
        <v>99.999999999999986</v>
      </c>
      <c r="H18" s="296"/>
      <c r="I18" s="296"/>
      <c r="J18" s="296"/>
    </row>
    <row r="19" spans="1:10" ht="16.2">
      <c r="A19" s="158"/>
      <c r="B19" s="158"/>
      <c r="C19" s="158"/>
    </row>
  </sheetData>
  <mergeCells count="8">
    <mergeCell ref="A8:A9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50"/>
  </sheetPr>
  <dimension ref="A1:D18"/>
  <sheetViews>
    <sheetView rightToLeft="1" view="pageBreakPreview" zoomScale="80" zoomScaleNormal="100" zoomScaleSheetLayoutView="80" workbookViewId="0">
      <selection activeCell="A2" sqref="A2"/>
    </sheetView>
  </sheetViews>
  <sheetFormatPr defaultRowHeight="14.4"/>
  <cols>
    <col min="1" max="1" width="40.33203125" customWidth="1"/>
    <col min="2" max="3" width="16.109375" customWidth="1"/>
    <col min="4" max="4" width="21.88671875" customWidth="1"/>
  </cols>
  <sheetData>
    <row r="1" spans="1:4">
      <c r="A1" s="100"/>
      <c r="B1" s="855" t="s">
        <v>570</v>
      </c>
      <c r="C1" s="855"/>
      <c r="D1" s="855"/>
    </row>
    <row r="2" spans="1:4" ht="61.5" customHeight="1">
      <c r="A2" s="487"/>
      <c r="B2" s="855" t="s">
        <v>577</v>
      </c>
      <c r="C2" s="855"/>
      <c r="D2" s="855"/>
    </row>
    <row r="3" spans="1:4" ht="29.4" customHeight="1">
      <c r="A3" s="856" t="s">
        <v>546</v>
      </c>
      <c r="B3" s="856"/>
      <c r="C3" s="856"/>
      <c r="D3" s="856"/>
    </row>
    <row r="4" spans="1:4" ht="29.4" customHeight="1">
      <c r="A4" s="927" t="s">
        <v>426</v>
      </c>
      <c r="B4" s="927"/>
      <c r="C4" s="927"/>
      <c r="D4" s="927"/>
    </row>
    <row r="5" spans="1:4">
      <c r="A5" s="640" t="s">
        <v>409</v>
      </c>
      <c r="B5" s="624"/>
      <c r="C5" s="624"/>
      <c r="D5" s="624"/>
    </row>
    <row r="6" spans="1:4" ht="15.75" customHeight="1">
      <c r="A6" s="919" t="s">
        <v>428</v>
      </c>
      <c r="B6" s="921" t="s">
        <v>16</v>
      </c>
      <c r="C6" s="922"/>
      <c r="D6" s="923"/>
    </row>
    <row r="7" spans="1:4" ht="15" thickBot="1">
      <c r="A7" s="919"/>
      <c r="B7" s="924" t="s">
        <v>19</v>
      </c>
      <c r="C7" s="925"/>
      <c r="D7" s="926"/>
    </row>
    <row r="8" spans="1:4">
      <c r="A8" s="919" t="s">
        <v>416</v>
      </c>
      <c r="B8" s="613" t="s">
        <v>0</v>
      </c>
      <c r="C8" s="612" t="s">
        <v>1</v>
      </c>
      <c r="D8" s="612" t="s">
        <v>47</v>
      </c>
    </row>
    <row r="9" spans="1:4">
      <c r="A9" s="919"/>
      <c r="B9" s="613" t="s">
        <v>25</v>
      </c>
      <c r="C9" s="612" t="s">
        <v>26</v>
      </c>
      <c r="D9" s="483" t="s">
        <v>5</v>
      </c>
    </row>
    <row r="10" spans="1:4" ht="30" customHeight="1">
      <c r="A10" s="485" t="s">
        <v>559</v>
      </c>
      <c r="B10" s="614">
        <v>62.015092927529004</v>
      </c>
      <c r="C10" s="614">
        <v>51.709676589394604</v>
      </c>
      <c r="D10" s="614">
        <v>58.650251602442935</v>
      </c>
    </row>
    <row r="11" spans="1:4" ht="30" customHeight="1">
      <c r="A11" s="484" t="s">
        <v>560</v>
      </c>
      <c r="B11" s="622">
        <v>33.000498939753022</v>
      </c>
      <c r="C11" s="622">
        <v>48.007306969923071</v>
      </c>
      <c r="D11" s="299">
        <v>37.900400715743842</v>
      </c>
    </row>
    <row r="12" spans="1:4" ht="30" customHeight="1">
      <c r="A12" s="485" t="s">
        <v>561</v>
      </c>
      <c r="B12" s="618">
        <v>3.1439441187476609</v>
      </c>
      <c r="C12" s="618">
        <v>0.11320657627293076</v>
      </c>
      <c r="D12" s="619">
        <v>2.154372169997564</v>
      </c>
    </row>
    <row r="13" spans="1:4" ht="30" customHeight="1">
      <c r="A13" s="484" t="s">
        <v>562</v>
      </c>
      <c r="B13" s="616">
        <v>0.37857053760758386</v>
      </c>
      <c r="C13" s="616">
        <v>0</v>
      </c>
      <c r="D13" s="620">
        <v>0.25496274267664676</v>
      </c>
    </row>
    <row r="14" spans="1:4" ht="30" customHeight="1">
      <c r="A14" s="485" t="s">
        <v>565</v>
      </c>
      <c r="B14" s="614">
        <v>0.37358114007733567</v>
      </c>
      <c r="C14" s="614">
        <v>0</v>
      </c>
      <c r="D14" s="615">
        <v>0.25160244293791006</v>
      </c>
    </row>
    <row r="15" spans="1:4" ht="30" customHeight="1">
      <c r="A15" s="484" t="s">
        <v>564</v>
      </c>
      <c r="B15" s="616">
        <v>0.84757390545091671</v>
      </c>
      <c r="C15" s="616">
        <v>0.16980986440939613</v>
      </c>
      <c r="D15" s="620">
        <v>0.62627586380705158</v>
      </c>
    </row>
    <row r="16" spans="1:4" ht="30" customHeight="1">
      <c r="A16" s="485" t="s">
        <v>563</v>
      </c>
      <c r="B16" s="614">
        <v>0.24073843083447674</v>
      </c>
      <c r="C16" s="614">
        <v>0</v>
      </c>
      <c r="D16" s="615">
        <v>0.16213446239404555</v>
      </c>
    </row>
    <row r="17" spans="1:4">
      <c r="A17" s="486" t="s">
        <v>18</v>
      </c>
      <c r="B17" s="647">
        <f>SUM(B10:B16)</f>
        <v>100</v>
      </c>
      <c r="C17" s="647">
        <f>SUM(C10:C16)</f>
        <v>100</v>
      </c>
      <c r="D17" s="647">
        <f>SUM(D10:D16)</f>
        <v>100</v>
      </c>
    </row>
    <row r="18" spans="1:4" ht="16.8">
      <c r="A18" s="404" t="s">
        <v>326</v>
      </c>
      <c r="B18" s="158"/>
      <c r="C18" s="158"/>
      <c r="D18" s="158"/>
    </row>
  </sheetData>
  <mergeCells count="8">
    <mergeCell ref="A8:A9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</sheetPr>
  <dimension ref="A1:E11"/>
  <sheetViews>
    <sheetView rightToLeft="1" view="pageBreakPreview" zoomScaleNormal="80" zoomScaleSheetLayoutView="100" workbookViewId="0">
      <selection activeCell="B2" sqref="B2"/>
    </sheetView>
  </sheetViews>
  <sheetFormatPr defaultRowHeight="14.4"/>
  <cols>
    <col min="1" max="1" width="25.77734375" customWidth="1"/>
    <col min="2" max="2" width="34.77734375" customWidth="1"/>
    <col min="3" max="4" width="15.88671875" customWidth="1"/>
    <col min="5" max="5" width="17.10937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8" t="s">
        <v>429</v>
      </c>
      <c r="B3" s="858"/>
      <c r="C3" s="858"/>
      <c r="D3" s="858"/>
      <c r="E3" s="858"/>
    </row>
    <row r="4" spans="1:5" ht="21.6">
      <c r="A4" s="866" t="s">
        <v>430</v>
      </c>
      <c r="B4" s="866"/>
      <c r="C4" s="866"/>
      <c r="D4" s="866"/>
      <c r="E4" s="866"/>
    </row>
    <row r="5" spans="1:5">
      <c r="A5" s="611" t="s">
        <v>412</v>
      </c>
      <c r="B5" s="462"/>
      <c r="C5" s="462"/>
      <c r="D5" s="462"/>
      <c r="E5" s="462"/>
    </row>
    <row r="6" spans="1:5" ht="19.5" customHeight="1">
      <c r="A6" s="930" t="s">
        <v>432</v>
      </c>
      <c r="B6" s="931"/>
      <c r="C6" s="625" t="s">
        <v>0</v>
      </c>
      <c r="D6" s="625" t="s">
        <v>1</v>
      </c>
      <c r="E6" s="488" t="s">
        <v>18</v>
      </c>
    </row>
    <row r="7" spans="1:5" ht="31.5" customHeight="1" thickBot="1">
      <c r="A7" s="930" t="s">
        <v>433</v>
      </c>
      <c r="B7" s="931"/>
      <c r="C7" s="625" t="s">
        <v>25</v>
      </c>
      <c r="D7" s="625" t="s">
        <v>26</v>
      </c>
      <c r="E7" s="489" t="s">
        <v>5</v>
      </c>
    </row>
    <row r="8" spans="1:5" ht="23.4" customHeight="1">
      <c r="A8" s="672" t="s">
        <v>434</v>
      </c>
      <c r="B8" s="673" t="s">
        <v>435</v>
      </c>
      <c r="C8" s="7">
        <v>55204</v>
      </c>
      <c r="D8" s="7">
        <v>13022</v>
      </c>
      <c r="E8" s="490">
        <f>SUM(C8:D8)</f>
        <v>68226</v>
      </c>
    </row>
    <row r="9" spans="1:5" ht="23.4" customHeight="1">
      <c r="A9" s="491" t="s">
        <v>436</v>
      </c>
      <c r="B9" s="674" t="s">
        <v>437</v>
      </c>
      <c r="C9" s="25">
        <v>299186</v>
      </c>
      <c r="D9" s="25">
        <v>420483</v>
      </c>
      <c r="E9" s="492">
        <f>SUM(C9:D9)</f>
        <v>719669</v>
      </c>
    </row>
    <row r="10" spans="1:5" ht="25.5" customHeight="1">
      <c r="A10" s="928" t="s">
        <v>438</v>
      </c>
      <c r="B10" s="929"/>
      <c r="C10" s="493">
        <f>SUM(C8:C9)</f>
        <v>354390</v>
      </c>
      <c r="D10" s="493">
        <f>SUM(D8:D9)</f>
        <v>433505</v>
      </c>
      <c r="E10" s="494">
        <f>SUM(C10:D10)</f>
        <v>787895</v>
      </c>
    </row>
    <row r="11" spans="1:5" ht="16.8">
      <c r="A11" s="404" t="s">
        <v>326</v>
      </c>
      <c r="B11" s="158"/>
      <c r="C11" s="158"/>
      <c r="D11" s="158"/>
      <c r="E11" t="s">
        <v>327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</sheetPr>
  <dimension ref="A1:E11"/>
  <sheetViews>
    <sheetView rightToLeft="1" view="pageBreakPreview" zoomScale="120" zoomScaleNormal="100" zoomScaleSheetLayoutView="120" workbookViewId="0">
      <selection activeCell="G18" sqref="G18"/>
    </sheetView>
  </sheetViews>
  <sheetFormatPr defaultRowHeight="14.4"/>
  <cols>
    <col min="1" max="1" width="22.109375" customWidth="1"/>
    <col min="2" max="2" width="29.109375" bestFit="1" customWidth="1"/>
    <col min="3" max="3" width="12.77734375" customWidth="1"/>
    <col min="4" max="4" width="12.33203125" customWidth="1"/>
    <col min="5" max="5" width="13.88671875" customWidth="1"/>
  </cols>
  <sheetData>
    <row r="1" spans="1:5">
      <c r="C1" s="34"/>
      <c r="D1" s="670" t="s">
        <v>570</v>
      </c>
      <c r="E1" s="34"/>
    </row>
    <row r="2" spans="1:5" ht="61.5" customHeight="1">
      <c r="A2" s="65"/>
      <c r="C2" s="34"/>
      <c r="D2" s="670" t="s">
        <v>577</v>
      </c>
      <c r="E2" s="34"/>
    </row>
    <row r="3" spans="1:5">
      <c r="A3" s="932" t="s">
        <v>439</v>
      </c>
      <c r="B3" s="932"/>
      <c r="C3" s="932"/>
      <c r="D3" s="932"/>
      <c r="E3" s="932"/>
    </row>
    <row r="4" spans="1:5" ht="17.399999999999999">
      <c r="A4" s="891" t="s">
        <v>440</v>
      </c>
      <c r="B4" s="891"/>
      <c r="C4" s="891"/>
      <c r="D4" s="891"/>
      <c r="E4" s="891"/>
    </row>
    <row r="5" spans="1:5">
      <c r="A5" s="611" t="s">
        <v>415</v>
      </c>
      <c r="B5" s="495"/>
      <c r="C5" s="495"/>
      <c r="D5" s="495"/>
      <c r="E5" s="495"/>
    </row>
    <row r="6" spans="1:5" ht="19.5" customHeight="1">
      <c r="A6" s="918" t="s">
        <v>432</v>
      </c>
      <c r="B6" s="933"/>
      <c r="C6" s="610" t="s">
        <v>0</v>
      </c>
      <c r="D6" s="610" t="s">
        <v>1</v>
      </c>
      <c r="E6" s="496" t="s">
        <v>18</v>
      </c>
    </row>
    <row r="7" spans="1:5" ht="31.5" customHeight="1">
      <c r="A7" s="918" t="s">
        <v>433</v>
      </c>
      <c r="B7" s="933"/>
      <c r="C7" s="610" t="s">
        <v>25</v>
      </c>
      <c r="D7" s="610" t="s">
        <v>26</v>
      </c>
      <c r="E7" s="496" t="s">
        <v>5</v>
      </c>
    </row>
    <row r="8" spans="1:5" ht="20.399999999999999" customHeight="1">
      <c r="A8" s="74" t="s">
        <v>434</v>
      </c>
      <c r="B8" s="74" t="s">
        <v>435</v>
      </c>
      <c r="C8" s="369">
        <v>15.577188972600808</v>
      </c>
      <c r="D8" s="369">
        <v>3.0038869217194728</v>
      </c>
      <c r="E8" s="497">
        <v>8.6592756649045874</v>
      </c>
    </row>
    <row r="9" spans="1:5" ht="20.399999999999999" customHeight="1">
      <c r="A9" s="75" t="s">
        <v>436</v>
      </c>
      <c r="B9" s="75" t="s">
        <v>437</v>
      </c>
      <c r="C9" s="372">
        <v>84.422811027399192</v>
      </c>
      <c r="D9" s="372">
        <v>96.99611307828053</v>
      </c>
      <c r="E9" s="498">
        <v>91.340724335095416</v>
      </c>
    </row>
    <row r="10" spans="1:5" ht="19.2" customHeight="1">
      <c r="A10" s="934" t="s">
        <v>438</v>
      </c>
      <c r="B10" s="935"/>
      <c r="C10" s="569">
        <f>SUM(C8:C9)</f>
        <v>100</v>
      </c>
      <c r="D10" s="569">
        <f>SUM(D8:D9)</f>
        <v>100</v>
      </c>
      <c r="E10" s="570">
        <f>SUM(E8:E9)</f>
        <v>100</v>
      </c>
    </row>
    <row r="11" spans="1:5" ht="16.8">
      <c r="A11" s="404" t="s">
        <v>326</v>
      </c>
      <c r="B11" s="158"/>
      <c r="C11" s="158"/>
      <c r="D11" s="158"/>
      <c r="E11" t="s">
        <v>327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50"/>
  </sheetPr>
  <dimension ref="A1:E19"/>
  <sheetViews>
    <sheetView rightToLeft="1" view="pageBreakPreview" zoomScale="90" zoomScaleNormal="70" zoomScaleSheetLayoutView="90" workbookViewId="0">
      <selection activeCell="A3" sqref="A3:E3"/>
    </sheetView>
  </sheetViews>
  <sheetFormatPr defaultRowHeight="14.4"/>
  <cols>
    <col min="1" max="1" width="34.6640625" customWidth="1"/>
    <col min="2" max="2" width="43.6640625" bestFit="1" customWidth="1"/>
    <col min="3" max="5" width="12.77734375" customWidth="1"/>
  </cols>
  <sheetData>
    <row r="1" spans="1:5">
      <c r="C1" s="855" t="s">
        <v>570</v>
      </c>
      <c r="D1" s="855"/>
      <c r="E1" s="855"/>
    </row>
    <row r="2" spans="1:5" ht="61.5" customHeight="1">
      <c r="A2" s="65"/>
      <c r="C2" s="855" t="s">
        <v>577</v>
      </c>
      <c r="D2" s="855"/>
      <c r="E2" s="855"/>
    </row>
    <row r="3" spans="1:5">
      <c r="A3" s="890" t="s">
        <v>442</v>
      </c>
      <c r="B3" s="890"/>
      <c r="C3" s="890"/>
      <c r="D3" s="890"/>
      <c r="E3" s="890"/>
    </row>
    <row r="4" spans="1:5" ht="17.399999999999999">
      <c r="A4" s="891" t="s">
        <v>443</v>
      </c>
      <c r="B4" s="891"/>
      <c r="C4" s="891"/>
      <c r="D4" s="891"/>
      <c r="E4" s="891"/>
    </row>
    <row r="5" spans="1:5">
      <c r="A5" s="611" t="s">
        <v>427</v>
      </c>
      <c r="B5" s="499"/>
      <c r="C5" s="499"/>
      <c r="D5" s="499"/>
      <c r="E5" s="499"/>
    </row>
    <row r="6" spans="1:5" ht="15.75" customHeight="1">
      <c r="A6" s="936" t="s">
        <v>445</v>
      </c>
      <c r="B6" s="937"/>
      <c r="C6" s="940" t="s">
        <v>0</v>
      </c>
      <c r="D6" s="936" t="s">
        <v>1</v>
      </c>
      <c r="E6" s="941" t="s">
        <v>18</v>
      </c>
    </row>
    <row r="7" spans="1:5" ht="31.5" customHeight="1">
      <c r="A7" s="936" t="s">
        <v>433</v>
      </c>
      <c r="B7" s="937"/>
      <c r="C7" s="940"/>
      <c r="D7" s="936"/>
      <c r="E7" s="941"/>
    </row>
    <row r="8" spans="1:5" ht="31.5" customHeight="1">
      <c r="A8" s="936" t="s">
        <v>446</v>
      </c>
      <c r="B8" s="937"/>
      <c r="C8" s="627" t="s">
        <v>25</v>
      </c>
      <c r="D8" s="627" t="s">
        <v>26</v>
      </c>
      <c r="E8" s="628" t="s">
        <v>5</v>
      </c>
    </row>
    <row r="9" spans="1:5" ht="22.2" customHeight="1">
      <c r="A9" s="500" t="s">
        <v>447</v>
      </c>
      <c r="B9" s="501" t="s">
        <v>448</v>
      </c>
      <c r="C9" s="502">
        <v>18.629084848923991</v>
      </c>
      <c r="D9" s="502">
        <v>30.417754569190603</v>
      </c>
      <c r="E9" s="502">
        <v>20.879136985899805</v>
      </c>
    </row>
    <row r="10" spans="1:5" ht="22.2" customHeight="1">
      <c r="A10" s="504" t="s">
        <v>449</v>
      </c>
      <c r="B10" s="505" t="s">
        <v>450</v>
      </c>
      <c r="C10" s="506">
        <v>4.6373451199188471</v>
      </c>
      <c r="D10" s="506">
        <v>2.0273383504837965</v>
      </c>
      <c r="E10" s="507">
        <v>4.1391844751267843</v>
      </c>
    </row>
    <row r="11" spans="1:5" ht="22.2" customHeight="1">
      <c r="A11" s="500" t="s">
        <v>451</v>
      </c>
      <c r="B11" s="501" t="s">
        <v>452</v>
      </c>
      <c r="C11" s="502">
        <v>10.548148684877907</v>
      </c>
      <c r="D11" s="502">
        <v>1.8123176163415757</v>
      </c>
      <c r="E11" s="503">
        <v>8.8807785888077859</v>
      </c>
    </row>
    <row r="12" spans="1:5" ht="22.2" customHeight="1">
      <c r="A12" s="504" t="s">
        <v>453</v>
      </c>
      <c r="B12" s="505" t="s">
        <v>454</v>
      </c>
      <c r="C12" s="506">
        <v>33.2512136801681</v>
      </c>
      <c r="D12" s="506">
        <v>23.444939333435723</v>
      </c>
      <c r="E12" s="507">
        <v>31.379532729457978</v>
      </c>
    </row>
    <row r="13" spans="1:5" ht="22.2" customHeight="1">
      <c r="A13" s="500" t="s">
        <v>455</v>
      </c>
      <c r="B13" s="501" t="s">
        <v>456</v>
      </c>
      <c r="C13" s="502">
        <v>6.352800521701325</v>
      </c>
      <c r="D13" s="502">
        <v>1.2517278451850715</v>
      </c>
      <c r="E13" s="503">
        <v>5.3791809574062679</v>
      </c>
    </row>
    <row r="14" spans="1:5" ht="22.2" customHeight="1">
      <c r="A14" s="504" t="s">
        <v>457</v>
      </c>
      <c r="B14" s="505" t="s">
        <v>458</v>
      </c>
      <c r="C14" s="506">
        <v>3.2968625461923051</v>
      </c>
      <c r="D14" s="506">
        <v>2.7184764245123638</v>
      </c>
      <c r="E14" s="507">
        <v>3.1864685017442032</v>
      </c>
    </row>
    <row r="15" spans="1:5" ht="22.2" customHeight="1">
      <c r="A15" s="500" t="s">
        <v>459</v>
      </c>
      <c r="B15" s="501" t="s">
        <v>460</v>
      </c>
      <c r="C15" s="502">
        <v>6.9016737917542201</v>
      </c>
      <c r="D15" s="502">
        <v>18.96022116418369</v>
      </c>
      <c r="E15" s="503">
        <v>9.2032363028757356</v>
      </c>
    </row>
    <row r="16" spans="1:5" ht="22.2" customHeight="1">
      <c r="A16" s="504" t="s">
        <v>461</v>
      </c>
      <c r="B16" s="505" t="s">
        <v>462</v>
      </c>
      <c r="C16" s="506">
        <v>3.5830736903122959</v>
      </c>
      <c r="D16" s="506">
        <v>2.073414222085701</v>
      </c>
      <c r="E16" s="507">
        <v>3.2949315510216048</v>
      </c>
    </row>
    <row r="17" spans="1:5" ht="22.2" customHeight="1">
      <c r="A17" s="500" t="s">
        <v>463</v>
      </c>
      <c r="B17" s="501" t="s">
        <v>464</v>
      </c>
      <c r="C17" s="502">
        <v>12.799797116151005</v>
      </c>
      <c r="D17" s="502">
        <v>17.293810474581477</v>
      </c>
      <c r="E17" s="503">
        <v>13.657549907659835</v>
      </c>
    </row>
    <row r="18" spans="1:5" ht="25.2" customHeight="1">
      <c r="A18" s="938" t="s">
        <v>438</v>
      </c>
      <c r="B18" s="939"/>
      <c r="C18" s="571">
        <f>SUM(C9:C17)</f>
        <v>100</v>
      </c>
      <c r="D18" s="571">
        <f>SUM(D9:D17)</f>
        <v>100</v>
      </c>
      <c r="E18" s="572">
        <f>SUM(E9:E17)</f>
        <v>100</v>
      </c>
    </row>
    <row r="19" spans="1:5" ht="16.8">
      <c r="A19" s="404" t="s">
        <v>326</v>
      </c>
      <c r="B19" s="158"/>
      <c r="C19" s="158"/>
      <c r="D19" s="158"/>
      <c r="E19" t="s">
        <v>327</v>
      </c>
    </row>
  </sheetData>
  <mergeCells count="11">
    <mergeCell ref="C1:E1"/>
    <mergeCell ref="C2:E2"/>
    <mergeCell ref="A7:B7"/>
    <mergeCell ref="A8:B8"/>
    <mergeCell ref="A18:B18"/>
    <mergeCell ref="A3:E3"/>
    <mergeCell ref="A4:E4"/>
    <mergeCell ref="A6:B6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13"/>
  <sheetViews>
    <sheetView rightToLeft="1" view="pageBreakPreview" zoomScale="110" zoomScaleNormal="100" zoomScaleSheetLayoutView="110" workbookViewId="0">
      <selection activeCell="E11" sqref="A11:E11"/>
    </sheetView>
  </sheetViews>
  <sheetFormatPr defaultRowHeight="14.4"/>
  <cols>
    <col min="1" max="1" width="25.109375" bestFit="1" customWidth="1"/>
    <col min="2" max="2" width="25.109375" customWidth="1"/>
    <col min="3" max="3" width="11.88671875" bestFit="1" customWidth="1"/>
    <col min="4" max="4" width="9.77734375" bestFit="1" customWidth="1"/>
    <col min="5" max="5" width="11.6640625" bestFit="1" customWidth="1"/>
    <col min="6" max="6" width="10.88671875" bestFit="1" customWidth="1"/>
    <col min="7" max="7" width="9.109375" bestFit="1" customWidth="1"/>
    <col min="8" max="8" width="10.88671875" bestFit="1" customWidth="1"/>
  </cols>
  <sheetData>
    <row r="1" spans="1:11" ht="24.75" customHeight="1">
      <c r="A1" s="692"/>
      <c r="B1" s="692"/>
      <c r="C1" s="710"/>
      <c r="D1" s="694" t="s">
        <v>570</v>
      </c>
      <c r="E1" s="710"/>
      <c r="F1" s="2"/>
      <c r="G1" s="2"/>
    </row>
    <row r="2" spans="1:11" s="2" customFormat="1" ht="42" customHeight="1">
      <c r="A2" s="693"/>
      <c r="B2" s="693"/>
      <c r="C2" s="693"/>
      <c r="D2" s="694" t="s">
        <v>577</v>
      </c>
      <c r="E2" s="693"/>
    </row>
    <row r="3" spans="1:11">
      <c r="A3" s="789" t="s">
        <v>580</v>
      </c>
      <c r="B3" s="789"/>
      <c r="C3" s="789"/>
      <c r="D3" s="789"/>
      <c r="E3" s="789"/>
    </row>
    <row r="4" spans="1:11" ht="17.399999999999999">
      <c r="A4" s="790" t="s">
        <v>581</v>
      </c>
      <c r="B4" s="790"/>
      <c r="C4" s="790"/>
      <c r="D4" s="790"/>
      <c r="E4" s="790"/>
    </row>
    <row r="5" spans="1:11">
      <c r="A5" s="716" t="s">
        <v>283</v>
      </c>
      <c r="B5" s="712"/>
      <c r="C5" s="712"/>
      <c r="D5" s="712"/>
      <c r="E5" s="712"/>
    </row>
    <row r="6" spans="1:11" ht="13.2" customHeight="1">
      <c r="A6" s="775" t="s">
        <v>35</v>
      </c>
      <c r="B6" s="788"/>
      <c r="C6" s="775" t="s">
        <v>22</v>
      </c>
      <c r="D6" s="795" t="s">
        <v>23</v>
      </c>
      <c r="E6" s="776" t="s">
        <v>24</v>
      </c>
    </row>
    <row r="7" spans="1:11" ht="13.2" customHeight="1">
      <c r="A7" s="775" t="s">
        <v>36</v>
      </c>
      <c r="B7" s="788"/>
      <c r="C7" s="775"/>
      <c r="D7" s="795"/>
      <c r="E7" s="776"/>
    </row>
    <row r="8" spans="1:11" ht="18" customHeight="1">
      <c r="A8" s="775"/>
      <c r="B8" s="788"/>
      <c r="C8" s="197" t="s">
        <v>25</v>
      </c>
      <c r="D8" s="196" t="s">
        <v>26</v>
      </c>
      <c r="E8" s="16" t="s">
        <v>5</v>
      </c>
    </row>
    <row r="9" spans="1:11" ht="25.95" customHeight="1">
      <c r="A9" s="11" t="s">
        <v>572</v>
      </c>
      <c r="B9" s="212" t="s">
        <v>574</v>
      </c>
      <c r="C9" s="17">
        <v>1696589</v>
      </c>
      <c r="D9" s="17">
        <v>724514</v>
      </c>
      <c r="E9" s="28">
        <f>SUM(C9:D9)</f>
        <v>2421103</v>
      </c>
      <c r="F9" s="203"/>
      <c r="G9" s="203"/>
      <c r="H9" s="203"/>
      <c r="I9" s="203"/>
      <c r="J9" s="203"/>
      <c r="K9" s="203"/>
    </row>
    <row r="10" spans="1:11" ht="25.95" customHeight="1">
      <c r="A10" s="14" t="s">
        <v>568</v>
      </c>
      <c r="B10" s="213" t="s">
        <v>567</v>
      </c>
      <c r="C10" s="30">
        <v>1688722</v>
      </c>
      <c r="D10" s="30">
        <v>710381</v>
      </c>
      <c r="E10" s="29">
        <f>C10+D10</f>
        <v>2399103</v>
      </c>
      <c r="F10" s="203"/>
      <c r="G10" s="203"/>
      <c r="H10" s="203"/>
      <c r="I10" s="203"/>
      <c r="J10" s="203"/>
      <c r="K10" s="203"/>
    </row>
    <row r="11" spans="1:11" s="35" customFormat="1" ht="13.2">
      <c r="A11" s="794" t="s">
        <v>42</v>
      </c>
      <c r="B11" s="794"/>
      <c r="C11" s="717"/>
      <c r="D11" s="717"/>
      <c r="E11" s="718" t="s">
        <v>41</v>
      </c>
    </row>
    <row r="12" spans="1:11">
      <c r="C12" s="203"/>
    </row>
    <row r="13" spans="1:11">
      <c r="C13" s="203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</sheetPr>
  <dimension ref="A1:E20"/>
  <sheetViews>
    <sheetView rightToLeft="1" view="pageBreakPreview" zoomScale="90" zoomScaleNormal="60" zoomScaleSheetLayoutView="90" workbookViewId="0">
      <selection activeCell="E13" sqref="E13"/>
    </sheetView>
  </sheetViews>
  <sheetFormatPr defaultRowHeight="14.4"/>
  <cols>
    <col min="1" max="1" width="43.44140625" customWidth="1"/>
    <col min="2" max="2" width="50.109375" customWidth="1"/>
    <col min="3" max="5" width="12.33203125" customWidth="1"/>
  </cols>
  <sheetData>
    <row r="1" spans="1:5">
      <c r="C1" s="855" t="s">
        <v>570</v>
      </c>
      <c r="D1" s="855"/>
    </row>
    <row r="2" spans="1:5" ht="61.5" customHeight="1">
      <c r="A2" s="65"/>
      <c r="C2" s="855" t="s">
        <v>577</v>
      </c>
      <c r="D2" s="855"/>
    </row>
    <row r="3" spans="1:5" ht="15">
      <c r="A3" s="859" t="s">
        <v>466</v>
      </c>
      <c r="B3" s="859"/>
      <c r="C3" s="859"/>
      <c r="D3" s="859"/>
    </row>
    <row r="4" spans="1:5" ht="21.6">
      <c r="A4" s="866" t="s">
        <v>467</v>
      </c>
      <c r="B4" s="866"/>
      <c r="C4" s="866"/>
      <c r="D4" s="866"/>
    </row>
    <row r="5" spans="1:5" ht="15.75" customHeight="1">
      <c r="A5" s="644" t="s">
        <v>431</v>
      </c>
      <c r="B5" s="594"/>
      <c r="C5" s="594"/>
      <c r="D5" s="594"/>
    </row>
    <row r="6" spans="1:5">
      <c r="A6" s="944" t="s">
        <v>469</v>
      </c>
      <c r="B6" s="944" t="s">
        <v>470</v>
      </c>
      <c r="C6" s="685" t="s">
        <v>0</v>
      </c>
      <c r="D6" s="685" t="s">
        <v>1</v>
      </c>
      <c r="E6" s="496" t="s">
        <v>18</v>
      </c>
    </row>
    <row r="7" spans="1:5">
      <c r="A7" s="944"/>
      <c r="B7" s="944"/>
      <c r="C7" s="685" t="s">
        <v>25</v>
      </c>
      <c r="D7" s="685" t="s">
        <v>26</v>
      </c>
      <c r="E7" s="496" t="s">
        <v>5</v>
      </c>
    </row>
    <row r="8" spans="1:5" ht="22.95" customHeight="1">
      <c r="A8" s="326" t="s">
        <v>471</v>
      </c>
      <c r="B8" s="686" t="s">
        <v>606</v>
      </c>
      <c r="C8" s="506">
        <v>39.46161</v>
      </c>
      <c r="D8" s="506">
        <v>14.53778</v>
      </c>
      <c r="E8" s="507">
        <v>25.748349999999999</v>
      </c>
    </row>
    <row r="9" spans="1:5" ht="22.95" customHeight="1">
      <c r="A9" s="324" t="s">
        <v>472</v>
      </c>
      <c r="B9" s="687" t="s">
        <v>607</v>
      </c>
      <c r="C9" s="502">
        <v>31.550270000000001</v>
      </c>
      <c r="D9" s="502">
        <v>36.025880000000001</v>
      </c>
      <c r="E9" s="503">
        <v>34.012779999999999</v>
      </c>
    </row>
    <row r="10" spans="1:5" ht="22.95" customHeight="1">
      <c r="A10" s="326" t="s">
        <v>473</v>
      </c>
      <c r="B10" s="686" t="s">
        <v>608</v>
      </c>
      <c r="C10" s="506">
        <v>4.1349929999999997</v>
      </c>
      <c r="D10" s="506">
        <v>2.3123149999999999</v>
      </c>
      <c r="E10" s="507">
        <v>3.1321430000000001</v>
      </c>
    </row>
    <row r="11" spans="1:5" ht="22.95" customHeight="1">
      <c r="A11" s="324" t="s">
        <v>474</v>
      </c>
      <c r="B11" s="687" t="s">
        <v>609</v>
      </c>
      <c r="C11" s="502">
        <v>2.3804280000000002</v>
      </c>
      <c r="D11" s="502">
        <v>1.849575</v>
      </c>
      <c r="E11" s="503">
        <v>2.088349</v>
      </c>
    </row>
    <row r="12" spans="1:5" ht="22.95" customHeight="1">
      <c r="A12" s="326" t="s">
        <v>475</v>
      </c>
      <c r="B12" s="686" t="s">
        <v>610</v>
      </c>
      <c r="C12" s="506">
        <v>15.611330000000001</v>
      </c>
      <c r="D12" s="506">
        <v>40.347169999999998</v>
      </c>
      <c r="E12" s="507">
        <v>29.221150000000002</v>
      </c>
    </row>
    <row r="13" spans="1:5" ht="22.95" customHeight="1">
      <c r="A13" s="324" t="s">
        <v>611</v>
      </c>
      <c r="B13" s="687" t="s">
        <v>612</v>
      </c>
      <c r="C13" s="502">
        <v>4.2233130000000001</v>
      </c>
      <c r="D13" s="502">
        <v>3.1134590000000002</v>
      </c>
      <c r="E13" s="503">
        <v>3.6126640000000001</v>
      </c>
    </row>
    <row r="14" spans="1:5" ht="22.95" customHeight="1">
      <c r="A14" s="326" t="s">
        <v>476</v>
      </c>
      <c r="B14" s="686" t="s">
        <v>613</v>
      </c>
      <c r="C14" s="506">
        <v>0.63066100000000003</v>
      </c>
      <c r="D14" s="506">
        <v>0.37139100000000003</v>
      </c>
      <c r="E14" s="507">
        <v>0.48800900000000003</v>
      </c>
    </row>
    <row r="15" spans="1:5" ht="27.6" customHeight="1">
      <c r="A15" s="324" t="s">
        <v>477</v>
      </c>
      <c r="B15" s="688" t="s">
        <v>614</v>
      </c>
      <c r="C15" s="502">
        <v>2.6807000000000001E-2</v>
      </c>
      <c r="D15" s="502">
        <v>0</v>
      </c>
      <c r="E15" s="503">
        <v>1.2057E-2</v>
      </c>
    </row>
    <row r="16" spans="1:5" ht="36.75" customHeight="1">
      <c r="A16" s="326" t="s">
        <v>478</v>
      </c>
      <c r="B16" s="686" t="s">
        <v>615</v>
      </c>
      <c r="C16" s="506">
        <v>0.278507</v>
      </c>
      <c r="D16" s="506">
        <v>2.6759000000000002E-2</v>
      </c>
      <c r="E16" s="507">
        <v>0.13999300000000001</v>
      </c>
    </row>
    <row r="17" spans="1:5" ht="22.95" customHeight="1">
      <c r="A17" s="324" t="s">
        <v>465</v>
      </c>
      <c r="B17" s="687" t="s">
        <v>344</v>
      </c>
      <c r="C17" s="502">
        <v>1.70208</v>
      </c>
      <c r="D17" s="502">
        <v>1.41567</v>
      </c>
      <c r="E17" s="503">
        <v>1.544495</v>
      </c>
    </row>
    <row r="18" spans="1:5" ht="22.95" customHeight="1">
      <c r="A18" s="326" t="s">
        <v>479</v>
      </c>
      <c r="B18" s="686" t="s">
        <v>616</v>
      </c>
      <c r="C18" s="689">
        <v>0</v>
      </c>
      <c r="D18" s="689">
        <v>0</v>
      </c>
      <c r="E18" s="690">
        <v>0</v>
      </c>
    </row>
    <row r="19" spans="1:5" ht="22.95" customHeight="1">
      <c r="A19" s="942" t="s">
        <v>438</v>
      </c>
      <c r="B19" s="943"/>
      <c r="C19" s="493">
        <f>SUM(C8:C18)</f>
        <v>99.999999000000003</v>
      </c>
      <c r="D19" s="493">
        <f>SUM(D8:D18)</f>
        <v>99.999999000000017</v>
      </c>
      <c r="E19" s="508">
        <f>SUM(E8:E18)</f>
        <v>99.999989999999983</v>
      </c>
    </row>
    <row r="20" spans="1:5" ht="16.8">
      <c r="A20" s="404" t="s">
        <v>326</v>
      </c>
      <c r="B20" s="158"/>
      <c r="C20" s="158"/>
      <c r="D20" t="s">
        <v>327</v>
      </c>
    </row>
  </sheetData>
  <mergeCells count="7">
    <mergeCell ref="C1:D1"/>
    <mergeCell ref="C2:D2"/>
    <mergeCell ref="A3:D3"/>
    <mergeCell ref="A4:D4"/>
    <mergeCell ref="A19:B19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</sheetPr>
  <dimension ref="A1:D16"/>
  <sheetViews>
    <sheetView rightToLeft="1" view="pageBreakPreview" zoomScaleNormal="60" zoomScaleSheetLayoutView="100" workbookViewId="0">
      <selection activeCell="A3" sqref="A3:D3"/>
    </sheetView>
  </sheetViews>
  <sheetFormatPr defaultColWidth="8.88671875" defaultRowHeight="13.8"/>
  <cols>
    <col min="1" max="1" width="27.109375" style="31" customWidth="1"/>
    <col min="2" max="4" width="17.88671875" style="31" customWidth="1"/>
    <col min="5" max="16384" width="8.88671875" style="31"/>
  </cols>
  <sheetData>
    <row r="1" spans="1:4">
      <c r="C1" s="855" t="s">
        <v>570</v>
      </c>
      <c r="D1" s="855"/>
    </row>
    <row r="2" spans="1:4" ht="61.5" customHeight="1">
      <c r="A2" s="65"/>
      <c r="C2" s="945" t="s">
        <v>577</v>
      </c>
      <c r="D2" s="945"/>
    </row>
    <row r="3" spans="1:4">
      <c r="A3" s="890" t="s">
        <v>480</v>
      </c>
      <c r="B3" s="890"/>
      <c r="C3" s="890"/>
      <c r="D3" s="890"/>
    </row>
    <row r="4" spans="1:4">
      <c r="A4" s="891" t="s">
        <v>481</v>
      </c>
      <c r="B4" s="891"/>
      <c r="C4" s="891"/>
      <c r="D4" s="891"/>
    </row>
    <row r="5" spans="1:4">
      <c r="A5" s="611" t="s">
        <v>441</v>
      </c>
      <c r="B5" s="509"/>
      <c r="C5" s="509"/>
      <c r="D5" s="509"/>
    </row>
    <row r="6" spans="1:4" ht="43.2" customHeight="1">
      <c r="A6" s="510" t="s">
        <v>483</v>
      </c>
      <c r="B6" s="511" t="s">
        <v>0</v>
      </c>
      <c r="C6" s="512" t="s">
        <v>1</v>
      </c>
      <c r="D6" s="513" t="s">
        <v>18</v>
      </c>
    </row>
    <row r="7" spans="1:4" ht="43.2" customHeight="1">
      <c r="A7" s="510" t="s">
        <v>484</v>
      </c>
      <c r="B7" s="511" t="s">
        <v>25</v>
      </c>
      <c r="C7" s="512" t="s">
        <v>26</v>
      </c>
      <c r="D7" s="514" t="s">
        <v>5</v>
      </c>
    </row>
    <row r="8" spans="1:4" ht="21.6" customHeight="1">
      <c r="A8" s="515">
        <v>1</v>
      </c>
      <c r="B8" s="516">
        <v>5.2721577922627612</v>
      </c>
      <c r="C8" s="516">
        <v>3.0447169006124497</v>
      </c>
      <c r="D8" s="517">
        <v>4.0466051948546449</v>
      </c>
    </row>
    <row r="9" spans="1:4" ht="21.6" customHeight="1">
      <c r="A9" s="518" t="s">
        <v>485</v>
      </c>
      <c r="B9" s="519">
        <v>14.182115748187027</v>
      </c>
      <c r="C9" s="519">
        <v>15.028661722471481</v>
      </c>
      <c r="D9" s="520">
        <v>14.647890899168036</v>
      </c>
    </row>
    <row r="10" spans="1:4" ht="21.6" customHeight="1">
      <c r="A10" s="521" t="s">
        <v>486</v>
      </c>
      <c r="B10" s="516">
        <v>26.440926662716219</v>
      </c>
      <c r="C10" s="516">
        <v>25.571562035039964</v>
      </c>
      <c r="D10" s="517">
        <v>25.962596538878913</v>
      </c>
    </row>
    <row r="11" spans="1:4" ht="21.6" customHeight="1">
      <c r="A11" s="518" t="s">
        <v>487</v>
      </c>
      <c r="B11" s="519">
        <v>11.234233471599085</v>
      </c>
      <c r="C11" s="519">
        <v>9.7666693579082136</v>
      </c>
      <c r="D11" s="520">
        <v>10.426770064539056</v>
      </c>
    </row>
    <row r="12" spans="1:4" ht="21.6" customHeight="1">
      <c r="A12" s="521" t="s">
        <v>488</v>
      </c>
      <c r="B12" s="516">
        <v>20.249442704365247</v>
      </c>
      <c r="C12" s="516">
        <v>20.381310480847972</v>
      </c>
      <c r="D12" s="517">
        <v>20.321997220441808</v>
      </c>
    </row>
    <row r="13" spans="1:4" ht="21.6" customHeight="1">
      <c r="A13" s="518" t="s">
        <v>489</v>
      </c>
      <c r="B13" s="519">
        <v>4.6293631310138545</v>
      </c>
      <c r="C13" s="519">
        <v>5.0280850278543499</v>
      </c>
      <c r="D13" s="520">
        <v>4.8487425354901355</v>
      </c>
    </row>
    <row r="14" spans="1:4" ht="21.6" customHeight="1">
      <c r="A14" s="522" t="s">
        <v>490</v>
      </c>
      <c r="B14" s="516">
        <v>17.99176048985581</v>
      </c>
      <c r="C14" s="516">
        <v>21.178994475265569</v>
      </c>
      <c r="D14" s="517">
        <v>19.745397546627405</v>
      </c>
    </row>
    <row r="15" spans="1:4" ht="21.6" customHeight="1">
      <c r="A15" s="523" t="s">
        <v>28</v>
      </c>
      <c r="B15" s="626">
        <f>SUM(B8:B14)</f>
        <v>100</v>
      </c>
      <c r="C15" s="626">
        <f>SUM(C8:C14)</f>
        <v>100</v>
      </c>
      <c r="D15" s="573">
        <f>SUM(D8:D14)</f>
        <v>99.999999999999986</v>
      </c>
    </row>
    <row r="16" spans="1:4">
      <c r="A16" s="675" t="s">
        <v>326</v>
      </c>
      <c r="B16" s="675"/>
      <c r="C16" s="675"/>
      <c r="D16" s="36" t="s">
        <v>327</v>
      </c>
    </row>
  </sheetData>
  <mergeCells count="4">
    <mergeCell ref="C2:D2"/>
    <mergeCell ref="A3:D3"/>
    <mergeCell ref="A4:D4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</sheetPr>
  <dimension ref="A1:E11"/>
  <sheetViews>
    <sheetView rightToLeft="1" view="pageBreakPreview" zoomScale="80" zoomScaleNormal="60" zoomScaleSheetLayoutView="80" workbookViewId="0">
      <selection activeCell="A3" sqref="A3:E3"/>
    </sheetView>
  </sheetViews>
  <sheetFormatPr defaultRowHeight="14.4"/>
  <cols>
    <col min="1" max="1" width="24.109375" customWidth="1"/>
    <col min="2" max="2" width="33.109375" customWidth="1"/>
    <col min="3" max="3" width="17" customWidth="1"/>
    <col min="4" max="4" width="16.6640625" customWidth="1"/>
    <col min="5" max="5" width="20.66406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 ht="15">
      <c r="A3" s="859" t="s">
        <v>491</v>
      </c>
      <c r="B3" s="859"/>
      <c r="C3" s="859"/>
      <c r="D3" s="859"/>
      <c r="E3" s="859"/>
    </row>
    <row r="4" spans="1:5" ht="15">
      <c r="A4" s="866" t="s">
        <v>492</v>
      </c>
      <c r="B4" s="866"/>
      <c r="C4" s="866"/>
      <c r="D4" s="866"/>
      <c r="E4" s="866"/>
    </row>
    <row r="5" spans="1:5">
      <c r="A5" s="611" t="s">
        <v>444</v>
      </c>
    </row>
    <row r="6" spans="1:5">
      <c r="A6" s="914" t="s">
        <v>494</v>
      </c>
      <c r="B6" s="897"/>
      <c r="C6" s="608" t="s">
        <v>0</v>
      </c>
      <c r="D6" s="608" t="s">
        <v>1</v>
      </c>
      <c r="E6" s="609" t="s">
        <v>18</v>
      </c>
    </row>
    <row r="7" spans="1:5">
      <c r="A7" s="914" t="s">
        <v>495</v>
      </c>
      <c r="B7" s="897"/>
      <c r="C7" s="608" t="s">
        <v>25</v>
      </c>
      <c r="D7" s="608" t="s">
        <v>26</v>
      </c>
      <c r="E7" s="496" t="s">
        <v>5</v>
      </c>
    </row>
    <row r="8" spans="1:5" ht="27.6" customHeight="1">
      <c r="A8" s="524" t="s">
        <v>496</v>
      </c>
      <c r="B8" s="343" t="s">
        <v>497</v>
      </c>
      <c r="C8" s="525">
        <v>6.5481531645926809</v>
      </c>
      <c r="D8" s="369">
        <v>8.016285855987821</v>
      </c>
      <c r="E8" s="497">
        <v>7.3559294068372054</v>
      </c>
    </row>
    <row r="9" spans="1:5" ht="27.6" customHeight="1">
      <c r="A9" s="526" t="s">
        <v>498</v>
      </c>
      <c r="B9" s="623" t="s">
        <v>499</v>
      </c>
      <c r="C9" s="527">
        <v>93.451846835407309</v>
      </c>
      <c r="D9" s="372">
        <v>91.983714144012183</v>
      </c>
      <c r="E9" s="498">
        <v>92.644070593162795</v>
      </c>
    </row>
    <row r="10" spans="1:5" ht="24.6" customHeight="1">
      <c r="A10" s="942" t="s">
        <v>438</v>
      </c>
      <c r="B10" s="943"/>
      <c r="C10" s="574">
        <f>SUM(C8:C9)</f>
        <v>99.999999999999986</v>
      </c>
      <c r="D10" s="569">
        <f>SUM(D8:D9)</f>
        <v>100</v>
      </c>
      <c r="E10" s="570">
        <f>SUM(E8:E9)</f>
        <v>100</v>
      </c>
    </row>
    <row r="11" spans="1:5" ht="16.8">
      <c r="A11" s="404" t="s">
        <v>326</v>
      </c>
      <c r="B11" s="158"/>
      <c r="C11" s="158"/>
      <c r="D11" s="158"/>
      <c r="E11" t="s">
        <v>327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50"/>
  </sheetPr>
  <dimension ref="A1:E15"/>
  <sheetViews>
    <sheetView rightToLeft="1" view="pageBreakPreview" zoomScale="115" zoomScaleNormal="70" zoomScaleSheetLayoutView="115" workbookViewId="0">
      <selection activeCell="G18" sqref="G18"/>
    </sheetView>
  </sheetViews>
  <sheetFormatPr defaultRowHeight="14.4"/>
  <cols>
    <col min="1" max="1" width="22.109375" customWidth="1"/>
    <col min="2" max="2" width="24.77734375" customWidth="1"/>
    <col min="3" max="5" width="15.109375" customWidth="1"/>
  </cols>
  <sheetData>
    <row r="1" spans="1:5">
      <c r="C1" s="855" t="s">
        <v>570</v>
      </c>
      <c r="D1" s="855"/>
      <c r="E1" s="855"/>
    </row>
    <row r="2" spans="1:5" ht="61.5" customHeight="1">
      <c r="A2" s="65"/>
      <c r="C2" s="855" t="s">
        <v>577</v>
      </c>
      <c r="D2" s="855"/>
      <c r="E2" s="855"/>
    </row>
    <row r="3" spans="1:5">
      <c r="A3" s="890" t="s">
        <v>500</v>
      </c>
      <c r="B3" s="890"/>
      <c r="C3" s="890"/>
      <c r="D3" s="890"/>
      <c r="E3" s="890"/>
    </row>
    <row r="4" spans="1:5">
      <c r="A4" s="891" t="s">
        <v>501</v>
      </c>
      <c r="B4" s="891"/>
      <c r="C4" s="891"/>
      <c r="D4" s="891"/>
      <c r="E4" s="891"/>
    </row>
    <row r="5" spans="1:5">
      <c r="A5" s="611" t="s">
        <v>468</v>
      </c>
    </row>
    <row r="6" spans="1:5" ht="19.5" customHeight="1">
      <c r="A6" s="947" t="s">
        <v>503</v>
      </c>
      <c r="B6" s="948"/>
      <c r="C6" s="630" t="s">
        <v>0</v>
      </c>
      <c r="D6" s="630" t="s">
        <v>1</v>
      </c>
      <c r="E6" s="528" t="s">
        <v>18</v>
      </c>
    </row>
    <row r="7" spans="1:5" ht="17.25" customHeight="1">
      <c r="A7" s="947" t="s">
        <v>504</v>
      </c>
      <c r="B7" s="948"/>
      <c r="C7" s="630" t="s">
        <v>25</v>
      </c>
      <c r="D7" s="630" t="s">
        <v>26</v>
      </c>
      <c r="E7" s="529" t="s">
        <v>5</v>
      </c>
    </row>
    <row r="8" spans="1:5" ht="21.6" customHeight="1">
      <c r="A8" s="530" t="s">
        <v>505</v>
      </c>
      <c r="B8" s="343" t="s">
        <v>506</v>
      </c>
      <c r="C8" s="369">
        <v>19.805222787210205</v>
      </c>
      <c r="D8" s="369">
        <v>13.683059480302726</v>
      </c>
      <c r="E8" s="497">
        <v>16.134375485273562</v>
      </c>
    </row>
    <row r="9" spans="1:5" ht="21.6" customHeight="1">
      <c r="A9" s="531" t="s">
        <v>507</v>
      </c>
      <c r="B9" s="623" t="s">
        <v>508</v>
      </c>
      <c r="C9" s="372">
        <v>2.1546151857278288</v>
      </c>
      <c r="D9" s="372">
        <v>0.83163074443900897</v>
      </c>
      <c r="E9" s="498">
        <v>1.3613541073554531</v>
      </c>
    </row>
    <row r="10" spans="1:5" ht="21.6" customHeight="1">
      <c r="A10" s="530" t="s">
        <v>509</v>
      </c>
      <c r="B10" s="343" t="s">
        <v>510</v>
      </c>
      <c r="C10" s="369">
        <v>42.570886839610445</v>
      </c>
      <c r="D10" s="369">
        <v>56.185433512704677</v>
      </c>
      <c r="E10" s="497">
        <v>50.734164984384975</v>
      </c>
    </row>
    <row r="11" spans="1:5" ht="21.6" customHeight="1">
      <c r="A11" s="531" t="s">
        <v>511</v>
      </c>
      <c r="B11" s="623" t="s">
        <v>512</v>
      </c>
      <c r="C11" s="372">
        <v>18.749461346203571</v>
      </c>
      <c r="D11" s="372">
        <v>7.8645218842623237</v>
      </c>
      <c r="E11" s="498">
        <v>12.222854875166071</v>
      </c>
    </row>
    <row r="12" spans="1:5" ht="21.6" customHeight="1">
      <c r="A12" s="530" t="s">
        <v>513</v>
      </c>
      <c r="B12" s="343" t="s">
        <v>514</v>
      </c>
      <c r="C12" s="369">
        <v>14.08256485391709</v>
      </c>
      <c r="D12" s="369">
        <v>18.103076170469915</v>
      </c>
      <c r="E12" s="497">
        <v>16.493262246148007</v>
      </c>
    </row>
    <row r="13" spans="1:5" ht="21.6" customHeight="1">
      <c r="A13" s="531" t="s">
        <v>515</v>
      </c>
      <c r="B13" s="623" t="s">
        <v>344</v>
      </c>
      <c r="C13" s="372">
        <v>2.6372489873308624</v>
      </c>
      <c r="D13" s="372">
        <v>3.3322782078213575</v>
      </c>
      <c r="E13" s="498">
        <v>3.0539883016719291</v>
      </c>
    </row>
    <row r="14" spans="1:5" ht="21.6" customHeight="1">
      <c r="A14" s="942" t="s">
        <v>438</v>
      </c>
      <c r="B14" s="943"/>
      <c r="C14" s="569">
        <f>SUM(C8:C13)</f>
        <v>100</v>
      </c>
      <c r="D14" s="570">
        <f>SUM(D8:D13)</f>
        <v>100.00000000000001</v>
      </c>
      <c r="E14" s="570">
        <f>SUM(E8:E13)</f>
        <v>100</v>
      </c>
    </row>
    <row r="15" spans="1:5" ht="16.8">
      <c r="A15" s="404" t="s">
        <v>326</v>
      </c>
      <c r="B15" s="158"/>
      <c r="C15" s="946" t="s">
        <v>327</v>
      </c>
      <c r="D15" s="946"/>
      <c r="E15" s="946"/>
    </row>
  </sheetData>
  <mergeCells count="8">
    <mergeCell ref="C1:E1"/>
    <mergeCell ref="A14:B14"/>
    <mergeCell ref="C15:E15"/>
    <mergeCell ref="A3:E3"/>
    <mergeCell ref="A4:E4"/>
    <mergeCell ref="A6:B6"/>
    <mergeCell ref="A7:B7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50"/>
  </sheetPr>
  <dimension ref="A1:E13"/>
  <sheetViews>
    <sheetView rightToLeft="1" view="pageBreakPreview" zoomScale="115" zoomScaleNormal="70" zoomScaleSheetLayoutView="115" workbookViewId="0">
      <selection activeCell="H7" sqref="H7"/>
    </sheetView>
  </sheetViews>
  <sheetFormatPr defaultRowHeight="14.4"/>
  <cols>
    <col min="1" max="1" width="30" customWidth="1"/>
    <col min="2" max="5" width="17.332031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577</v>
      </c>
      <c r="E2" s="855"/>
    </row>
    <row r="3" spans="1:5">
      <c r="A3" s="852" t="s">
        <v>516</v>
      </c>
      <c r="B3" s="852"/>
      <c r="C3" s="852"/>
      <c r="D3" s="852"/>
      <c r="E3" s="852"/>
    </row>
    <row r="4" spans="1:5">
      <c r="A4" s="891" t="s">
        <v>517</v>
      </c>
      <c r="B4" s="891"/>
      <c r="C4" s="891"/>
      <c r="D4" s="891"/>
      <c r="E4" s="891"/>
    </row>
    <row r="5" spans="1:5">
      <c r="A5" s="611" t="s">
        <v>482</v>
      </c>
      <c r="B5" s="462"/>
      <c r="C5" s="462"/>
      <c r="D5" s="462"/>
      <c r="E5" s="462"/>
    </row>
    <row r="6" spans="1:5" ht="19.5" customHeight="1">
      <c r="A6" s="914" t="s">
        <v>519</v>
      </c>
      <c r="B6" s="897"/>
      <c r="C6" s="608" t="s">
        <v>0</v>
      </c>
      <c r="D6" s="608" t="s">
        <v>1</v>
      </c>
      <c r="E6" s="609" t="s">
        <v>18</v>
      </c>
    </row>
    <row r="7" spans="1:5" ht="31.5" customHeight="1">
      <c r="A7" s="914" t="s">
        <v>520</v>
      </c>
      <c r="B7" s="897"/>
      <c r="C7" s="608" t="s">
        <v>25</v>
      </c>
      <c r="D7" s="608" t="s">
        <v>26</v>
      </c>
      <c r="E7" s="496" t="s">
        <v>5</v>
      </c>
    </row>
    <row r="8" spans="1:5" ht="21.6" customHeight="1">
      <c r="A8" s="532" t="s">
        <v>521</v>
      </c>
      <c r="B8" s="332" t="s">
        <v>522</v>
      </c>
      <c r="C8" s="369">
        <v>66.56037231750409</v>
      </c>
      <c r="D8" s="369">
        <v>79.822163390981558</v>
      </c>
      <c r="E8" s="497">
        <v>74.51213830943631</v>
      </c>
    </row>
    <row r="9" spans="1:5" ht="21.6" customHeight="1">
      <c r="A9" s="533" t="s">
        <v>523</v>
      </c>
      <c r="B9" s="333" t="s">
        <v>524</v>
      </c>
      <c r="C9" s="372">
        <v>19.107127467034388</v>
      </c>
      <c r="D9" s="372">
        <v>8.8803199907916319</v>
      </c>
      <c r="E9" s="498">
        <v>12.975136739306729</v>
      </c>
    </row>
    <row r="10" spans="1:5" ht="21.6" customHeight="1">
      <c r="A10" s="532" t="s">
        <v>525</v>
      </c>
      <c r="B10" s="332" t="s">
        <v>617</v>
      </c>
      <c r="C10" s="369">
        <v>10.510212875980351</v>
      </c>
      <c r="D10" s="369">
        <v>6.3077321515927594</v>
      </c>
      <c r="E10" s="497">
        <v>7.990406680815088</v>
      </c>
    </row>
    <row r="11" spans="1:5" ht="21.6" customHeight="1">
      <c r="A11" s="533" t="s">
        <v>465</v>
      </c>
      <c r="B11" s="333" t="s">
        <v>344</v>
      </c>
      <c r="C11" s="372">
        <v>3.8222873394811687</v>
      </c>
      <c r="D11" s="372">
        <v>4.9897844666340534</v>
      </c>
      <c r="E11" s="498">
        <v>4.5223182704418798</v>
      </c>
    </row>
    <row r="12" spans="1:5" ht="21.6" customHeight="1">
      <c r="A12" s="942" t="s">
        <v>438</v>
      </c>
      <c r="B12" s="943"/>
      <c r="C12" s="569">
        <f>SUM(C8:C11)</f>
        <v>100</v>
      </c>
      <c r="D12" s="570">
        <f>SUM(D8:D11)</f>
        <v>100</v>
      </c>
      <c r="E12" s="570">
        <f>SUM(E8:E11)</f>
        <v>100.00000000000001</v>
      </c>
    </row>
    <row r="13" spans="1:5" ht="16.8">
      <c r="A13" s="404" t="s">
        <v>326</v>
      </c>
      <c r="B13" s="158"/>
      <c r="C13" s="946" t="s">
        <v>327</v>
      </c>
      <c r="D13" s="946"/>
      <c r="E13" s="946"/>
    </row>
  </sheetData>
  <mergeCells count="8">
    <mergeCell ref="A12:B12"/>
    <mergeCell ref="C13:E13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50"/>
  </sheetPr>
  <dimension ref="A1:E11"/>
  <sheetViews>
    <sheetView rightToLeft="1" view="pageBreakPreview" zoomScaleNormal="60" zoomScaleSheetLayoutView="100" workbookViewId="0">
      <selection activeCell="D19" sqref="D19"/>
    </sheetView>
  </sheetViews>
  <sheetFormatPr defaultRowHeight="14.4"/>
  <cols>
    <col min="1" max="2" width="27.109375" customWidth="1"/>
    <col min="3" max="3" width="19.33203125" customWidth="1"/>
    <col min="4" max="4" width="16.88671875" customWidth="1"/>
    <col min="5" max="5" width="17.33203125" customWidth="1"/>
  </cols>
  <sheetData>
    <row r="1" spans="1:5">
      <c r="D1" s="855" t="s">
        <v>570</v>
      </c>
      <c r="E1" s="855"/>
    </row>
    <row r="2" spans="1:5" ht="61.5" customHeight="1">
      <c r="A2" s="65"/>
      <c r="D2" s="855" t="s">
        <v>584</v>
      </c>
      <c r="E2" s="855"/>
    </row>
    <row r="3" spans="1:5" ht="15">
      <c r="A3" s="859" t="s">
        <v>526</v>
      </c>
      <c r="B3" s="859"/>
      <c r="C3" s="859"/>
      <c r="D3" s="859"/>
      <c r="E3" s="859"/>
    </row>
    <row r="4" spans="1:5" ht="15">
      <c r="A4" s="866" t="s">
        <v>527</v>
      </c>
      <c r="B4" s="866"/>
      <c r="C4" s="866"/>
      <c r="D4" s="866"/>
      <c r="E4" s="866"/>
    </row>
    <row r="5" spans="1:5">
      <c r="A5" s="611" t="s">
        <v>493</v>
      </c>
      <c r="B5" s="32"/>
      <c r="C5" s="32"/>
      <c r="D5" s="32"/>
      <c r="E5" s="32"/>
    </row>
    <row r="6" spans="1:5" ht="17.399999999999999" customHeight="1">
      <c r="A6" s="947" t="s">
        <v>324</v>
      </c>
      <c r="B6" s="948"/>
      <c r="C6" s="630" t="s">
        <v>0</v>
      </c>
      <c r="D6" s="630" t="s">
        <v>1</v>
      </c>
      <c r="E6" s="528" t="s">
        <v>18</v>
      </c>
    </row>
    <row r="7" spans="1:5" ht="17.399999999999999" customHeight="1">
      <c r="A7" s="949" t="s">
        <v>325</v>
      </c>
      <c r="B7" s="950"/>
      <c r="C7" s="631" t="s">
        <v>25</v>
      </c>
      <c r="D7" s="631" t="s">
        <v>26</v>
      </c>
      <c r="E7" s="528" t="s">
        <v>5</v>
      </c>
    </row>
    <row r="8" spans="1:5" ht="30.6" customHeight="1">
      <c r="A8" s="293" t="s">
        <v>16</v>
      </c>
      <c r="B8" s="294" t="s">
        <v>19</v>
      </c>
      <c r="C8" s="615">
        <v>7.5520791712083772</v>
      </c>
      <c r="D8" s="619">
        <v>31.094105385924681</v>
      </c>
      <c r="E8" s="295">
        <v>12.944351912487148</v>
      </c>
    </row>
    <row r="9" spans="1:5" ht="30.6" customHeight="1">
      <c r="A9" s="297" t="s">
        <v>17</v>
      </c>
      <c r="B9" s="298" t="s">
        <v>20</v>
      </c>
      <c r="C9" s="620">
        <v>0.52498352780256718</v>
      </c>
      <c r="D9" s="299">
        <v>2.5234858234637123</v>
      </c>
      <c r="E9" s="300">
        <v>0.74322780683902823</v>
      </c>
    </row>
    <row r="10" spans="1:5" ht="30.6" customHeight="1">
      <c r="A10" s="528" t="s">
        <v>18</v>
      </c>
      <c r="B10" s="534" t="s">
        <v>5</v>
      </c>
      <c r="C10" s="650">
        <v>3.2991644761665597</v>
      </c>
      <c r="D10" s="650">
        <v>20.02384795653591</v>
      </c>
      <c r="E10" s="651">
        <v>5.9869977640469738</v>
      </c>
    </row>
    <row r="11" spans="1:5" ht="16.8">
      <c r="A11" s="404" t="s">
        <v>326</v>
      </c>
      <c r="B11" s="158"/>
      <c r="C11" s="946" t="s">
        <v>327</v>
      </c>
      <c r="D11" s="946"/>
      <c r="E11" s="946"/>
    </row>
  </sheetData>
  <mergeCells count="7">
    <mergeCell ref="C11:E11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</sheetPr>
  <dimension ref="A1:U12"/>
  <sheetViews>
    <sheetView rightToLeft="1" view="pageBreakPreview" zoomScale="75" zoomScaleNormal="70" zoomScaleSheetLayoutView="75" workbookViewId="0">
      <selection activeCell="A3" sqref="A3:K3"/>
    </sheetView>
  </sheetViews>
  <sheetFormatPr defaultRowHeight="14.4"/>
  <cols>
    <col min="1" max="1" width="20.6640625" customWidth="1"/>
    <col min="2" max="2" width="17.6640625" customWidth="1"/>
  </cols>
  <sheetData>
    <row r="1" spans="1:21">
      <c r="I1" s="855" t="s">
        <v>569</v>
      </c>
      <c r="J1" s="855"/>
      <c r="K1" s="855"/>
    </row>
    <row r="2" spans="1:21" ht="61.5" customHeight="1">
      <c r="A2" s="65"/>
      <c r="B2" s="65"/>
      <c r="H2" s="855" t="s">
        <v>584</v>
      </c>
      <c r="I2" s="855"/>
      <c r="J2" s="855"/>
      <c r="K2" s="855"/>
    </row>
    <row r="3" spans="1:21" ht="15">
      <c r="A3" s="859" t="s">
        <v>599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21" ht="15">
      <c r="A4" s="866" t="s">
        <v>600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21">
      <c r="A5" s="611" t="s">
        <v>502</v>
      </c>
      <c r="B5" s="535"/>
      <c r="C5" s="67"/>
      <c r="D5" s="67"/>
      <c r="E5" s="67"/>
      <c r="F5" s="67"/>
      <c r="G5" s="67"/>
      <c r="H5" s="67"/>
      <c r="I5" s="67"/>
      <c r="J5" s="67"/>
      <c r="K5" s="67"/>
    </row>
    <row r="6" spans="1:21" ht="17.399999999999999" customHeight="1">
      <c r="A6" s="947" t="s">
        <v>35</v>
      </c>
      <c r="B6" s="948"/>
      <c r="C6" s="947" t="s">
        <v>16</v>
      </c>
      <c r="D6" s="951"/>
      <c r="E6" s="948"/>
      <c r="F6" s="947" t="s">
        <v>17</v>
      </c>
      <c r="G6" s="951"/>
      <c r="H6" s="951"/>
      <c r="I6" s="952" t="s">
        <v>18</v>
      </c>
      <c r="J6" s="953"/>
      <c r="K6" s="953"/>
    </row>
    <row r="7" spans="1:21" ht="18" customHeight="1" thickBot="1">
      <c r="A7" s="947"/>
      <c r="B7" s="948"/>
      <c r="C7" s="954" t="s">
        <v>19</v>
      </c>
      <c r="D7" s="955"/>
      <c r="E7" s="956"/>
      <c r="F7" s="957" t="s">
        <v>20</v>
      </c>
      <c r="G7" s="958"/>
      <c r="H7" s="958"/>
      <c r="I7" s="959" t="s">
        <v>5</v>
      </c>
      <c r="J7" s="958"/>
      <c r="K7" s="958"/>
    </row>
    <row r="8" spans="1:21">
      <c r="A8" s="947" t="s">
        <v>36</v>
      </c>
      <c r="B8" s="948"/>
      <c r="C8" s="630" t="s">
        <v>22</v>
      </c>
      <c r="D8" s="536" t="s">
        <v>23</v>
      </c>
      <c r="E8" s="536" t="s">
        <v>24</v>
      </c>
      <c r="F8" s="630" t="s">
        <v>22</v>
      </c>
      <c r="G8" s="630" t="s">
        <v>23</v>
      </c>
      <c r="H8" s="630" t="s">
        <v>24</v>
      </c>
      <c r="I8" s="528" t="s">
        <v>22</v>
      </c>
      <c r="J8" s="630" t="s">
        <v>23</v>
      </c>
      <c r="K8" s="536" t="s">
        <v>24</v>
      </c>
    </row>
    <row r="9" spans="1:21">
      <c r="A9" s="947"/>
      <c r="B9" s="948"/>
      <c r="C9" s="631" t="s">
        <v>25</v>
      </c>
      <c r="D9" s="631" t="s">
        <v>26</v>
      </c>
      <c r="E9" s="631" t="s">
        <v>5</v>
      </c>
      <c r="F9" s="631" t="s">
        <v>25</v>
      </c>
      <c r="G9" s="631" t="s">
        <v>26</v>
      </c>
      <c r="H9" s="631" t="s">
        <v>5</v>
      </c>
      <c r="I9" s="632" t="s">
        <v>25</v>
      </c>
      <c r="J9" s="631" t="s">
        <v>26</v>
      </c>
      <c r="K9" s="631" t="s">
        <v>5</v>
      </c>
    </row>
    <row r="10" spans="1:21" ht="40.950000000000003" customHeight="1">
      <c r="A10" s="537" t="s">
        <v>572</v>
      </c>
      <c r="B10" s="538" t="s">
        <v>574</v>
      </c>
      <c r="C10" s="370">
        <v>7.5520791712083772</v>
      </c>
      <c r="D10" s="369">
        <v>31.094105385924681</v>
      </c>
      <c r="E10" s="370">
        <v>12.944351912487148</v>
      </c>
      <c r="F10" s="369">
        <v>0.52498352780256718</v>
      </c>
      <c r="G10" s="370">
        <v>2.5234858234637123</v>
      </c>
      <c r="H10" s="370">
        <v>0.74322780683902823</v>
      </c>
      <c r="I10" s="371">
        <v>3.2991644761665597</v>
      </c>
      <c r="J10" s="370">
        <v>20.02384795653591</v>
      </c>
      <c r="K10" s="370">
        <v>5.9869977640469738</v>
      </c>
      <c r="L10" s="296"/>
      <c r="M10" s="296"/>
      <c r="N10" s="296"/>
      <c r="O10" s="296"/>
      <c r="P10" s="296"/>
      <c r="Q10" s="296"/>
      <c r="R10" s="296"/>
      <c r="S10" s="296"/>
      <c r="T10" s="296"/>
      <c r="U10" s="296"/>
    </row>
    <row r="11" spans="1:21" ht="31.5" customHeight="1">
      <c r="A11" s="539" t="s">
        <v>568</v>
      </c>
      <c r="B11" s="540" t="s">
        <v>567</v>
      </c>
      <c r="C11" s="373">
        <v>7.570216453784175</v>
      </c>
      <c r="D11" s="372">
        <v>30.947068352467166</v>
      </c>
      <c r="E11" s="373">
        <v>12.903556584021455</v>
      </c>
      <c r="F11" s="372">
        <v>0.69444405457980241</v>
      </c>
      <c r="G11" s="373">
        <v>2.5720522721324128</v>
      </c>
      <c r="H11" s="373">
        <v>0.87136344994989934</v>
      </c>
      <c r="I11" s="374">
        <v>3.4130327676738945</v>
      </c>
      <c r="J11" s="373">
        <v>21.019180741182019</v>
      </c>
      <c r="K11" s="373">
        <v>6.0957570731331883</v>
      </c>
      <c r="L11" s="296"/>
      <c r="M11" s="296"/>
      <c r="N11" s="296"/>
      <c r="O11" s="296"/>
      <c r="P11" s="296"/>
      <c r="Q11" s="296"/>
      <c r="R11" s="296"/>
      <c r="S11" s="296"/>
      <c r="T11" s="296"/>
      <c r="U11" s="296"/>
    </row>
    <row r="12" spans="1:21" ht="16.8">
      <c r="A12" s="404" t="s">
        <v>326</v>
      </c>
      <c r="B12" s="404"/>
      <c r="C12" s="158"/>
      <c r="D12" s="158"/>
      <c r="E12" s="158"/>
      <c r="G12" s="946" t="s">
        <v>327</v>
      </c>
      <c r="H12" s="946"/>
      <c r="I12" s="946"/>
      <c r="J12" s="946"/>
      <c r="K12" s="946"/>
    </row>
  </sheetData>
  <mergeCells count="13">
    <mergeCell ref="G12:K12"/>
    <mergeCell ref="I1:K1"/>
    <mergeCell ref="H2:K2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50"/>
  </sheetPr>
  <dimension ref="A1:R35"/>
  <sheetViews>
    <sheetView rightToLeft="1" view="pageBreakPreview" zoomScale="75" zoomScaleNormal="70" zoomScaleSheetLayoutView="75" workbookViewId="0">
      <selection activeCell="A3" sqref="A3:J3"/>
    </sheetView>
  </sheetViews>
  <sheetFormatPr defaultRowHeight="14.4"/>
  <cols>
    <col min="1" max="1" width="19.109375" customWidth="1"/>
  </cols>
  <sheetData>
    <row r="1" spans="1:18">
      <c r="F1" s="855" t="s">
        <v>570</v>
      </c>
      <c r="G1" s="855"/>
      <c r="H1" s="855"/>
      <c r="I1" s="855"/>
      <c r="J1" s="855"/>
    </row>
    <row r="2" spans="1:18" ht="61.5" customHeight="1">
      <c r="A2" s="65"/>
      <c r="F2" s="855" t="s">
        <v>584</v>
      </c>
      <c r="G2" s="855"/>
      <c r="H2" s="855"/>
      <c r="I2" s="855"/>
      <c r="J2" s="855"/>
    </row>
    <row r="3" spans="1:18" ht="15">
      <c r="A3" s="859" t="s">
        <v>529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8" ht="15">
      <c r="A4" s="866" t="s">
        <v>530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8">
      <c r="A5" s="611" t="s">
        <v>518</v>
      </c>
      <c r="B5" s="32"/>
      <c r="C5" s="32"/>
      <c r="D5" s="32"/>
      <c r="E5" s="32"/>
      <c r="F5" s="32"/>
      <c r="G5" s="32"/>
      <c r="H5" s="32"/>
      <c r="I5" s="32"/>
      <c r="J5" s="32"/>
    </row>
    <row r="6" spans="1:18" ht="15.75" customHeight="1">
      <c r="A6" s="960" t="s">
        <v>45</v>
      </c>
      <c r="B6" s="914" t="s">
        <v>16</v>
      </c>
      <c r="C6" s="915"/>
      <c r="D6" s="897"/>
      <c r="E6" s="914" t="s">
        <v>17</v>
      </c>
      <c r="F6" s="915"/>
      <c r="G6" s="915"/>
      <c r="H6" s="916" t="s">
        <v>18</v>
      </c>
      <c r="I6" s="915"/>
      <c r="J6" s="915"/>
    </row>
    <row r="7" spans="1:18" ht="18" customHeight="1" thickBot="1">
      <c r="A7" s="960"/>
      <c r="B7" s="909" t="s">
        <v>19</v>
      </c>
      <c r="C7" s="910"/>
      <c r="D7" s="911"/>
      <c r="E7" s="909" t="s">
        <v>20</v>
      </c>
      <c r="F7" s="910"/>
      <c r="G7" s="910"/>
      <c r="H7" s="961" t="s">
        <v>5</v>
      </c>
      <c r="I7" s="962"/>
      <c r="J7" s="962"/>
    </row>
    <row r="8" spans="1:18" ht="17.399999999999999" customHeight="1">
      <c r="A8" s="899" t="s">
        <v>383</v>
      </c>
      <c r="B8" s="608" t="s">
        <v>0</v>
      </c>
      <c r="C8" s="464" t="s">
        <v>1</v>
      </c>
      <c r="D8" s="464" t="s">
        <v>47</v>
      </c>
      <c r="E8" s="608" t="s">
        <v>0</v>
      </c>
      <c r="F8" s="608" t="s">
        <v>1</v>
      </c>
      <c r="G8" s="608" t="s">
        <v>47</v>
      </c>
      <c r="H8" s="609" t="s">
        <v>0</v>
      </c>
      <c r="I8" s="608" t="s">
        <v>1</v>
      </c>
      <c r="J8" s="464" t="s">
        <v>47</v>
      </c>
    </row>
    <row r="9" spans="1:18">
      <c r="A9" s="899"/>
      <c r="B9" s="608" t="s">
        <v>25</v>
      </c>
      <c r="C9" s="608" t="s">
        <v>26</v>
      </c>
      <c r="D9" s="541" t="s">
        <v>5</v>
      </c>
      <c r="E9" s="608" t="s">
        <v>25</v>
      </c>
      <c r="F9" s="608" t="s">
        <v>26</v>
      </c>
      <c r="G9" s="541" t="s">
        <v>5</v>
      </c>
      <c r="H9" s="609" t="s">
        <v>25</v>
      </c>
      <c r="I9" s="608" t="s">
        <v>26</v>
      </c>
      <c r="J9" s="541" t="s">
        <v>5</v>
      </c>
    </row>
    <row r="10" spans="1:18" ht="20.399999999999999" customHeight="1">
      <c r="A10" s="332" t="s">
        <v>48</v>
      </c>
      <c r="B10" s="369">
        <v>64.42678029992625</v>
      </c>
      <c r="C10" s="369">
        <v>49.747713654998421</v>
      </c>
      <c r="D10" s="369">
        <v>61.399115389618842</v>
      </c>
      <c r="E10" s="369">
        <v>30.503563771223273</v>
      </c>
      <c r="F10" s="369">
        <v>10.75079309129362</v>
      </c>
      <c r="G10" s="369">
        <v>27.714740718622476</v>
      </c>
      <c r="H10" s="497">
        <v>50.375633055708903</v>
      </c>
      <c r="I10" s="369">
        <v>37.694737988887681</v>
      </c>
      <c r="J10" s="369">
        <v>48.08622792179694</v>
      </c>
      <c r="K10" s="296"/>
      <c r="L10" s="296"/>
      <c r="M10" s="296"/>
      <c r="N10" s="296"/>
      <c r="O10" s="296"/>
      <c r="P10" s="296"/>
      <c r="Q10" s="296"/>
      <c r="R10" s="296"/>
    </row>
    <row r="11" spans="1:18" ht="20.399999999999999" customHeight="1">
      <c r="A11" s="333" t="s">
        <v>49</v>
      </c>
      <c r="B11" s="372">
        <v>31.494729732989217</v>
      </c>
      <c r="C11" s="372">
        <v>72.081203615466805</v>
      </c>
      <c r="D11" s="372">
        <v>41.658922521180386</v>
      </c>
      <c r="E11" s="372">
        <v>5.2027593921879367</v>
      </c>
      <c r="F11" s="372">
        <v>13.275503902082983</v>
      </c>
      <c r="G11" s="372">
        <v>6.3522837201493427</v>
      </c>
      <c r="H11" s="498">
        <v>22.528889100821768</v>
      </c>
      <c r="I11" s="372">
        <v>60.051797999287928</v>
      </c>
      <c r="J11" s="372">
        <v>30.663365153348572</v>
      </c>
      <c r="K11" s="296"/>
      <c r="L11" s="296"/>
      <c r="M11" s="296"/>
      <c r="N11" s="296"/>
      <c r="O11" s="296"/>
      <c r="P11" s="296"/>
      <c r="Q11" s="296"/>
      <c r="R11" s="296"/>
    </row>
    <row r="12" spans="1:18" ht="20.399999999999999" customHeight="1">
      <c r="A12" s="332" t="s">
        <v>50</v>
      </c>
      <c r="B12" s="369">
        <v>14.795424375088265</v>
      </c>
      <c r="C12" s="369">
        <v>53.073285700256811</v>
      </c>
      <c r="D12" s="369">
        <v>25.328743184792241</v>
      </c>
      <c r="E12" s="369">
        <v>0.97429364725885992</v>
      </c>
      <c r="F12" s="369">
        <v>7.1277050165432261</v>
      </c>
      <c r="G12" s="369">
        <v>1.943632158319001</v>
      </c>
      <c r="H12" s="497">
        <v>8.508055725594188</v>
      </c>
      <c r="I12" s="369">
        <v>39.68943234830143</v>
      </c>
      <c r="J12" s="369">
        <v>15.55535854046134</v>
      </c>
      <c r="K12" s="296"/>
      <c r="L12" s="296"/>
      <c r="M12" s="296"/>
      <c r="N12" s="296"/>
      <c r="O12" s="296"/>
      <c r="P12" s="296"/>
      <c r="Q12" s="296"/>
      <c r="R12" s="296"/>
    </row>
    <row r="13" spans="1:18" ht="20.399999999999999" customHeight="1">
      <c r="A13" s="333" t="s">
        <v>51</v>
      </c>
      <c r="B13" s="372">
        <v>5.1862647518839751</v>
      </c>
      <c r="C13" s="372">
        <v>36.599201995364375</v>
      </c>
      <c r="D13" s="372">
        <v>12.708745008156757</v>
      </c>
      <c r="E13" s="372">
        <v>0.57881382010058868</v>
      </c>
      <c r="F13" s="372">
        <v>2.1033803912914708</v>
      </c>
      <c r="G13" s="372">
        <v>0.80447736048218776</v>
      </c>
      <c r="H13" s="498">
        <v>2.7717724910105748</v>
      </c>
      <c r="I13" s="372">
        <v>23.562731534315361</v>
      </c>
      <c r="J13" s="372">
        <v>6.8081353361354386</v>
      </c>
      <c r="K13" s="296"/>
      <c r="L13" s="296"/>
      <c r="M13" s="296"/>
      <c r="N13" s="296"/>
      <c r="O13" s="296"/>
      <c r="P13" s="296"/>
      <c r="Q13" s="296"/>
      <c r="R13" s="296"/>
    </row>
    <row r="14" spans="1:18" ht="20.399999999999999" customHeight="1">
      <c r="A14" s="332" t="s">
        <v>52</v>
      </c>
      <c r="B14" s="369">
        <v>2.1342985050984553</v>
      </c>
      <c r="C14" s="369">
        <v>15.658435592093333</v>
      </c>
      <c r="D14" s="369">
        <v>5.5109538969461154</v>
      </c>
      <c r="E14" s="369">
        <v>0.27146930795513879</v>
      </c>
      <c r="F14" s="369">
        <v>1.378526896601467</v>
      </c>
      <c r="G14" s="369">
        <v>0.41737516472208464</v>
      </c>
      <c r="H14" s="497">
        <v>0.92806273108513859</v>
      </c>
      <c r="I14" s="369">
        <v>9.1474330909995292</v>
      </c>
      <c r="J14" s="369">
        <v>2.3857719803022897</v>
      </c>
      <c r="K14" s="296"/>
      <c r="L14" s="296"/>
      <c r="M14" s="296"/>
      <c r="N14" s="296"/>
      <c r="O14" s="296"/>
      <c r="P14" s="296"/>
      <c r="Q14" s="296"/>
      <c r="R14" s="296"/>
    </row>
    <row r="15" spans="1:18" ht="20.399999999999999" customHeight="1">
      <c r="A15" s="333" t="s">
        <v>53</v>
      </c>
      <c r="B15" s="372">
        <v>1.3291369713364198</v>
      </c>
      <c r="C15" s="372">
        <v>3.4944234098626783</v>
      </c>
      <c r="D15" s="372">
        <v>1.8260269854462501</v>
      </c>
      <c r="E15" s="372">
        <v>6.2279095901832483E-2</v>
      </c>
      <c r="F15" s="372">
        <v>0.38976093542624501</v>
      </c>
      <c r="G15" s="372">
        <v>9.9817311852391052E-2</v>
      </c>
      <c r="H15" s="498">
        <v>0.46958541599335318</v>
      </c>
      <c r="I15" s="372">
        <v>2.0089812016376225</v>
      </c>
      <c r="J15" s="372">
        <v>0.7083718295435607</v>
      </c>
      <c r="K15" s="296"/>
      <c r="L15" s="296"/>
      <c r="M15" s="296"/>
      <c r="N15" s="296"/>
      <c r="O15" s="296"/>
      <c r="P15" s="296"/>
      <c r="Q15" s="296"/>
      <c r="R15" s="296"/>
    </row>
    <row r="16" spans="1:18" ht="20.399999999999999" customHeight="1">
      <c r="A16" s="332" t="s">
        <v>54</v>
      </c>
      <c r="B16" s="369">
        <v>0.63133504835944554</v>
      </c>
      <c r="C16" s="369">
        <v>0.16204310152436951</v>
      </c>
      <c r="D16" s="369">
        <v>0.5527930338983601</v>
      </c>
      <c r="E16" s="369">
        <v>0.27380231314379977</v>
      </c>
      <c r="F16" s="369">
        <v>0</v>
      </c>
      <c r="G16" s="369">
        <v>0.25158790957045146</v>
      </c>
      <c r="H16" s="497">
        <v>0.39428714146751848</v>
      </c>
      <c r="I16" s="369">
        <v>8.6920766776488717E-2</v>
      </c>
      <c r="J16" s="369">
        <v>0.35982537439987766</v>
      </c>
      <c r="K16" s="296"/>
      <c r="L16" s="296"/>
      <c r="M16" s="296"/>
      <c r="N16" s="296"/>
      <c r="O16" s="296"/>
      <c r="P16" s="296"/>
      <c r="Q16" s="296"/>
      <c r="R16" s="296"/>
    </row>
    <row r="17" spans="1:18" ht="20.399999999999999" customHeight="1">
      <c r="A17" s="333" t="s">
        <v>55</v>
      </c>
      <c r="B17" s="372">
        <v>0.42129709942257509</v>
      </c>
      <c r="C17" s="372">
        <v>0</v>
      </c>
      <c r="D17" s="372">
        <v>0.36170872417126149</v>
      </c>
      <c r="E17" s="372">
        <v>0.1195898025965151</v>
      </c>
      <c r="F17" s="372">
        <v>0</v>
      </c>
      <c r="G17" s="372">
        <v>0.1148340654764492</v>
      </c>
      <c r="H17" s="498">
        <v>0.20769108303301348</v>
      </c>
      <c r="I17" s="372">
        <v>0</v>
      </c>
      <c r="J17" s="372">
        <v>0.19276585904584256</v>
      </c>
      <c r="K17" s="296"/>
      <c r="L17" s="296"/>
      <c r="M17" s="296"/>
      <c r="N17" s="296"/>
      <c r="O17" s="296"/>
      <c r="P17" s="296"/>
      <c r="Q17" s="296"/>
      <c r="R17" s="296"/>
    </row>
    <row r="18" spans="1:18" ht="20.399999999999999" customHeight="1">
      <c r="A18" s="332" t="s">
        <v>56</v>
      </c>
      <c r="B18" s="369">
        <v>0.24119305635764512</v>
      </c>
      <c r="C18" s="369">
        <v>0</v>
      </c>
      <c r="D18" s="369">
        <v>0.22257192835064799</v>
      </c>
      <c r="E18" s="369">
        <v>0</v>
      </c>
      <c r="F18" s="369">
        <v>0</v>
      </c>
      <c r="G18" s="369">
        <v>0</v>
      </c>
      <c r="H18" s="497">
        <v>6.3826191392273982E-2</v>
      </c>
      <c r="I18" s="369">
        <v>0</v>
      </c>
      <c r="J18" s="369">
        <v>6.1299056512549903E-2</v>
      </c>
      <c r="K18" s="296"/>
      <c r="L18" s="296"/>
      <c r="M18" s="296"/>
      <c r="N18" s="296"/>
      <c r="O18" s="296"/>
      <c r="P18" s="296"/>
      <c r="Q18" s="296"/>
      <c r="R18" s="296"/>
    </row>
    <row r="19" spans="1:18" ht="20.399999999999999" customHeight="1">
      <c r="A19" s="333" t="s">
        <v>57</v>
      </c>
      <c r="B19" s="372">
        <v>0</v>
      </c>
      <c r="C19" s="372">
        <v>0</v>
      </c>
      <c r="D19" s="372">
        <v>0</v>
      </c>
      <c r="E19" s="372">
        <v>0</v>
      </c>
      <c r="F19" s="372">
        <v>0</v>
      </c>
      <c r="G19" s="372">
        <v>0</v>
      </c>
      <c r="H19" s="498">
        <v>0</v>
      </c>
      <c r="I19" s="372">
        <v>0</v>
      </c>
      <c r="J19" s="372">
        <v>0</v>
      </c>
    </row>
    <row r="20" spans="1:18" ht="20.399999999999999" customHeight="1">
      <c r="A20" s="332" t="s">
        <v>58</v>
      </c>
      <c r="B20" s="369">
        <v>0</v>
      </c>
      <c r="C20" s="369">
        <v>0</v>
      </c>
      <c r="D20" s="369">
        <v>0</v>
      </c>
      <c r="E20" s="369">
        <v>0</v>
      </c>
      <c r="F20" s="369">
        <v>0</v>
      </c>
      <c r="G20" s="369">
        <v>0</v>
      </c>
      <c r="H20" s="497">
        <v>0</v>
      </c>
      <c r="I20" s="369">
        <v>0</v>
      </c>
      <c r="J20" s="369">
        <v>0</v>
      </c>
      <c r="K20" s="296"/>
      <c r="L20" s="296"/>
      <c r="M20" s="296"/>
      <c r="N20" s="296"/>
      <c r="O20" s="296"/>
      <c r="P20" s="296"/>
      <c r="Q20" s="296"/>
      <c r="R20" s="296"/>
    </row>
    <row r="21" spans="1:18" ht="20.399999999999999" customHeight="1">
      <c r="A21" s="542" t="s">
        <v>28</v>
      </c>
      <c r="B21" s="543">
        <v>7.5520791712083772</v>
      </c>
      <c r="C21" s="543">
        <v>31.094105385924681</v>
      </c>
      <c r="D21" s="543">
        <v>12.944351912487148</v>
      </c>
      <c r="E21" s="543">
        <v>0.52498352780256718</v>
      </c>
      <c r="F21" s="543">
        <v>2.5234858234637123</v>
      </c>
      <c r="G21" s="543">
        <v>0.74322780683902823</v>
      </c>
      <c r="H21" s="544">
        <v>3.2991644761665597</v>
      </c>
      <c r="I21" s="543">
        <v>20.02384795653591</v>
      </c>
      <c r="J21" s="543">
        <v>5.9869977640469738</v>
      </c>
      <c r="K21" s="296"/>
      <c r="L21" s="296"/>
      <c r="M21" s="296"/>
      <c r="N21" s="296"/>
      <c r="O21" s="296"/>
      <c r="P21" s="296"/>
      <c r="Q21" s="296"/>
      <c r="R21" s="296"/>
    </row>
    <row r="22" spans="1:18" ht="16.8">
      <c r="A22" s="404" t="s">
        <v>326</v>
      </c>
      <c r="B22" s="158"/>
      <c r="C22" s="158"/>
      <c r="D22" s="158"/>
      <c r="F22" s="946" t="s">
        <v>327</v>
      </c>
      <c r="G22" s="946"/>
      <c r="H22" s="946"/>
      <c r="I22" s="946"/>
      <c r="J22" s="946"/>
    </row>
    <row r="24" spans="1:18"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8">
      <c r="B25" s="296"/>
      <c r="C25" s="296"/>
      <c r="D25" s="296"/>
      <c r="E25" s="296"/>
      <c r="F25" s="296"/>
      <c r="G25" s="296"/>
      <c r="H25" s="296"/>
      <c r="I25" s="296"/>
      <c r="J25" s="296"/>
    </row>
    <row r="26" spans="1:18">
      <c r="B26" s="296"/>
      <c r="C26" s="296"/>
      <c r="D26" s="296"/>
      <c r="E26" s="296"/>
      <c r="F26" s="296"/>
      <c r="G26" s="296"/>
      <c r="H26" s="296"/>
      <c r="I26" s="296"/>
      <c r="J26" s="296"/>
    </row>
    <row r="27" spans="1:18">
      <c r="B27" s="296"/>
      <c r="C27" s="296"/>
      <c r="D27" s="296"/>
      <c r="E27" s="296"/>
      <c r="F27" s="296"/>
      <c r="G27" s="296"/>
      <c r="H27" s="296"/>
      <c r="I27" s="296"/>
      <c r="J27" s="296"/>
    </row>
    <row r="28" spans="1:18">
      <c r="B28" s="296"/>
      <c r="C28" s="296"/>
      <c r="D28" s="296"/>
      <c r="E28" s="296"/>
      <c r="F28" s="296"/>
      <c r="G28" s="296"/>
      <c r="H28" s="296"/>
      <c r="I28" s="296"/>
      <c r="J28" s="296"/>
    </row>
    <row r="29" spans="1:18">
      <c r="B29" s="296"/>
      <c r="C29" s="296"/>
      <c r="D29" s="296"/>
      <c r="E29" s="296"/>
      <c r="F29" s="296"/>
      <c r="G29" s="296"/>
      <c r="H29" s="296"/>
      <c r="I29" s="296"/>
      <c r="J29" s="296"/>
    </row>
    <row r="30" spans="1:18">
      <c r="B30" s="296"/>
      <c r="C30" s="296"/>
      <c r="D30" s="296"/>
      <c r="E30" s="296"/>
      <c r="F30" s="296"/>
      <c r="G30" s="296"/>
      <c r="H30" s="296"/>
      <c r="I30" s="296"/>
      <c r="J30" s="296"/>
    </row>
    <row r="31" spans="1:18">
      <c r="B31" s="296"/>
      <c r="C31" s="296"/>
      <c r="D31" s="296"/>
      <c r="E31" s="296"/>
      <c r="F31" s="296"/>
      <c r="G31" s="296"/>
      <c r="H31" s="296"/>
      <c r="I31" s="296"/>
      <c r="J31" s="296"/>
    </row>
    <row r="32" spans="1:18">
      <c r="B32" s="296"/>
      <c r="C32" s="296"/>
      <c r="D32" s="296"/>
      <c r="E32" s="296"/>
      <c r="F32" s="296"/>
      <c r="G32" s="296"/>
      <c r="H32" s="296"/>
      <c r="I32" s="296"/>
      <c r="J32" s="296"/>
    </row>
    <row r="33" spans="2:10">
      <c r="B33" s="296"/>
      <c r="C33" s="296"/>
      <c r="D33" s="296"/>
      <c r="E33" s="296"/>
      <c r="F33" s="296"/>
      <c r="G33" s="296"/>
      <c r="H33" s="296"/>
      <c r="I33" s="296"/>
      <c r="J33" s="296"/>
    </row>
    <row r="34" spans="2:10">
      <c r="B34" s="296"/>
      <c r="C34" s="296"/>
      <c r="D34" s="296"/>
      <c r="E34" s="296"/>
      <c r="F34" s="296"/>
      <c r="G34" s="296"/>
      <c r="H34" s="296"/>
      <c r="I34" s="296"/>
      <c r="J34" s="296"/>
    </row>
    <row r="35" spans="2:10">
      <c r="B35" s="296"/>
      <c r="C35" s="296"/>
      <c r="D35" s="296"/>
      <c r="E35" s="296"/>
      <c r="F35" s="296"/>
      <c r="G35" s="296"/>
      <c r="H35" s="296"/>
      <c r="I35" s="296"/>
      <c r="J35" s="296"/>
    </row>
  </sheetData>
  <mergeCells count="13">
    <mergeCell ref="F1:J1"/>
    <mergeCell ref="F2:J2"/>
    <mergeCell ref="F22:J22"/>
    <mergeCell ref="A3:J3"/>
    <mergeCell ref="A4:J4"/>
    <mergeCell ref="A6:A7"/>
    <mergeCell ref="B6:D6"/>
    <mergeCell ref="E6:G6"/>
    <mergeCell ref="H6:J6"/>
    <mergeCell ref="B7:D7"/>
    <mergeCell ref="E7:G7"/>
    <mergeCell ref="H7:J7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</sheetPr>
  <dimension ref="A1:L20"/>
  <sheetViews>
    <sheetView rightToLeft="1" view="pageBreakPreview" zoomScale="80" zoomScaleNormal="60" zoomScaleSheetLayoutView="80" workbookViewId="0">
      <selection activeCell="A3" sqref="A3:K3"/>
    </sheetView>
  </sheetViews>
  <sheetFormatPr defaultRowHeight="14.4"/>
  <cols>
    <col min="1" max="1" width="20.109375" customWidth="1"/>
    <col min="2" max="10" width="9.109375" customWidth="1"/>
    <col min="11" max="11" width="29.33203125" bestFit="1" customWidth="1"/>
  </cols>
  <sheetData>
    <row r="1" spans="1:12">
      <c r="I1" s="855" t="s">
        <v>569</v>
      </c>
      <c r="J1" s="855"/>
      <c r="K1" s="855"/>
    </row>
    <row r="2" spans="1:12" ht="61.5" customHeight="1">
      <c r="A2" s="65"/>
      <c r="H2" s="2"/>
      <c r="I2" s="855" t="s">
        <v>584</v>
      </c>
      <c r="J2" s="855"/>
      <c r="K2" s="855"/>
    </row>
    <row r="3" spans="1:12" ht="15">
      <c r="A3" s="859" t="s">
        <v>531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2" ht="15">
      <c r="A4" s="866" t="s">
        <v>532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</row>
    <row r="5" spans="1:12" ht="15" thickBot="1">
      <c r="A5" s="344" t="s">
        <v>528</v>
      </c>
    </row>
    <row r="6" spans="1:12" ht="17.399999999999999" customHeight="1">
      <c r="A6" s="960" t="s">
        <v>101</v>
      </c>
      <c r="B6" s="914" t="s">
        <v>16</v>
      </c>
      <c r="C6" s="915"/>
      <c r="D6" s="897"/>
      <c r="E6" s="914" t="s">
        <v>17</v>
      </c>
      <c r="F6" s="915"/>
      <c r="G6" s="915"/>
      <c r="H6" s="916" t="s">
        <v>18</v>
      </c>
      <c r="I6" s="915"/>
      <c r="J6" s="915"/>
      <c r="K6" s="917" t="s">
        <v>349</v>
      </c>
    </row>
    <row r="7" spans="1:12" ht="17.399999999999999" customHeight="1" thickBot="1">
      <c r="A7" s="960"/>
      <c r="B7" s="909" t="s">
        <v>19</v>
      </c>
      <c r="C7" s="910"/>
      <c r="D7" s="911"/>
      <c r="E7" s="909" t="s">
        <v>20</v>
      </c>
      <c r="F7" s="910"/>
      <c r="G7" s="910"/>
      <c r="H7" s="961" t="s">
        <v>5</v>
      </c>
      <c r="I7" s="962"/>
      <c r="J7" s="962"/>
      <c r="K7" s="918"/>
    </row>
    <row r="8" spans="1:12">
      <c r="A8" s="960"/>
      <c r="B8" s="608" t="s">
        <v>0</v>
      </c>
      <c r="C8" s="464" t="s">
        <v>1</v>
      </c>
      <c r="D8" s="464" t="s">
        <v>47</v>
      </c>
      <c r="E8" s="608" t="s">
        <v>0</v>
      </c>
      <c r="F8" s="608" t="s">
        <v>1</v>
      </c>
      <c r="G8" s="608" t="s">
        <v>47</v>
      </c>
      <c r="H8" s="609" t="s">
        <v>0</v>
      </c>
      <c r="I8" s="608" t="s">
        <v>1</v>
      </c>
      <c r="J8" s="464" t="s">
        <v>47</v>
      </c>
      <c r="K8" s="918"/>
    </row>
    <row r="9" spans="1:12">
      <c r="A9" s="960"/>
      <c r="B9" s="608" t="s">
        <v>25</v>
      </c>
      <c r="C9" s="608" t="s">
        <v>26</v>
      </c>
      <c r="D9" s="541" t="s">
        <v>5</v>
      </c>
      <c r="E9" s="608" t="s">
        <v>25</v>
      </c>
      <c r="F9" s="608" t="s">
        <v>26</v>
      </c>
      <c r="G9" s="541" t="s">
        <v>5</v>
      </c>
      <c r="H9" s="609" t="s">
        <v>25</v>
      </c>
      <c r="I9" s="608" t="s">
        <v>26</v>
      </c>
      <c r="J9" s="541" t="s">
        <v>5</v>
      </c>
      <c r="K9" s="918"/>
    </row>
    <row r="10" spans="1:12" ht="21" customHeight="1" thickBot="1">
      <c r="A10" s="332" t="s">
        <v>350</v>
      </c>
      <c r="B10" s="369">
        <v>0</v>
      </c>
      <c r="C10" s="369">
        <v>3.353867214236824</v>
      </c>
      <c r="D10" s="369">
        <v>0.77348066298342544</v>
      </c>
      <c r="E10" s="369">
        <v>1.1635851231905718</v>
      </c>
      <c r="F10" s="369">
        <v>0</v>
      </c>
      <c r="G10" s="369">
        <v>1.0357672279448098</v>
      </c>
      <c r="H10" s="497">
        <v>1.0539139851485149</v>
      </c>
      <c r="I10" s="369">
        <v>0.67670211296782212</v>
      </c>
      <c r="J10" s="369">
        <v>1.0075823113327564</v>
      </c>
      <c r="K10" s="479" t="s">
        <v>257</v>
      </c>
      <c r="L10" s="296"/>
    </row>
    <row r="11" spans="1:12" ht="21" customHeight="1" thickBot="1">
      <c r="A11" s="333" t="s">
        <v>351</v>
      </c>
      <c r="B11" s="372">
        <v>3.4571044219113882</v>
      </c>
      <c r="C11" s="372">
        <v>10.097202935925411</v>
      </c>
      <c r="D11" s="372">
        <v>4.9564934992216987</v>
      </c>
      <c r="E11" s="372">
        <v>0.33285427626227021</v>
      </c>
      <c r="F11" s="372">
        <v>6.7634625987869873E-2</v>
      </c>
      <c r="G11" s="372">
        <v>0.2915572039355071</v>
      </c>
      <c r="H11" s="498">
        <v>0.60060022833965332</v>
      </c>
      <c r="I11" s="372">
        <v>1.3624519012222371</v>
      </c>
      <c r="J11" s="372">
        <v>0.72418011760527257</v>
      </c>
      <c r="K11" s="545" t="s">
        <v>352</v>
      </c>
      <c r="L11" s="296"/>
    </row>
    <row r="12" spans="1:12" ht="21" customHeight="1" thickBot="1">
      <c r="A12" s="332" t="s">
        <v>353</v>
      </c>
      <c r="B12" s="369">
        <v>6.5477953935618212</v>
      </c>
      <c r="C12" s="369">
        <v>14.391630800163362</v>
      </c>
      <c r="D12" s="369">
        <v>7.4790477007485752</v>
      </c>
      <c r="E12" s="369">
        <v>0.32399290496549882</v>
      </c>
      <c r="F12" s="369">
        <v>0.14280561864563737</v>
      </c>
      <c r="G12" s="369">
        <v>0.29875711338582572</v>
      </c>
      <c r="H12" s="497">
        <v>1.3016160674694375</v>
      </c>
      <c r="I12" s="369">
        <v>2.0564966983818906</v>
      </c>
      <c r="J12" s="369">
        <v>1.404366613600182</v>
      </c>
      <c r="K12" s="479" t="s">
        <v>258</v>
      </c>
      <c r="L12" s="296"/>
    </row>
    <row r="13" spans="1:12" ht="21" customHeight="1" thickBot="1">
      <c r="A13" s="333" t="s">
        <v>354</v>
      </c>
      <c r="B13" s="372">
        <v>7.7953918794060506</v>
      </c>
      <c r="C13" s="372">
        <v>26.107705053852527</v>
      </c>
      <c r="D13" s="372">
        <v>9.0440508525898586</v>
      </c>
      <c r="E13" s="372">
        <v>0.23555520946893005</v>
      </c>
      <c r="F13" s="372">
        <v>1.1398967598415939</v>
      </c>
      <c r="G13" s="372">
        <v>0.3528416849848412</v>
      </c>
      <c r="H13" s="498">
        <v>1.6459758424315198</v>
      </c>
      <c r="I13" s="372">
        <v>3.6672995766436087</v>
      </c>
      <c r="J13" s="372">
        <v>1.8861929416867695</v>
      </c>
      <c r="K13" s="545" t="s">
        <v>259</v>
      </c>
      <c r="L13" s="296"/>
    </row>
    <row r="14" spans="1:12" ht="21" customHeight="1" thickBot="1">
      <c r="A14" s="332" t="s">
        <v>355</v>
      </c>
      <c r="B14" s="369">
        <v>8.0981761174008273</v>
      </c>
      <c r="C14" s="369">
        <v>42.772327348560296</v>
      </c>
      <c r="D14" s="369">
        <v>11.013322440626343</v>
      </c>
      <c r="E14" s="369">
        <v>0.98500351813732789</v>
      </c>
      <c r="F14" s="369">
        <v>5.4327926086771408</v>
      </c>
      <c r="G14" s="369">
        <v>1.2775287529726047</v>
      </c>
      <c r="H14" s="497">
        <v>5.2341780649365734</v>
      </c>
      <c r="I14" s="369">
        <v>30.047844113070255</v>
      </c>
      <c r="J14" s="369">
        <v>7.1396141444707624</v>
      </c>
      <c r="K14" s="479" t="s">
        <v>356</v>
      </c>
      <c r="L14" s="296"/>
    </row>
    <row r="15" spans="1:12" ht="21" customHeight="1" thickBot="1">
      <c r="A15" s="333" t="s">
        <v>357</v>
      </c>
      <c r="B15" s="372">
        <v>8.3679331720967092</v>
      </c>
      <c r="C15" s="372">
        <v>15.771175247088831</v>
      </c>
      <c r="D15" s="372">
        <v>9.9503181778356122</v>
      </c>
      <c r="E15" s="372">
        <v>0.57713461846531744</v>
      </c>
      <c r="F15" s="372">
        <v>4.5820287513045823</v>
      </c>
      <c r="G15" s="372">
        <v>0.81606337295482023</v>
      </c>
      <c r="H15" s="498">
        <v>4.5396389238456996</v>
      </c>
      <c r="I15" s="372">
        <v>13.712469879891225</v>
      </c>
      <c r="J15" s="372">
        <v>5.8686950278226533</v>
      </c>
      <c r="K15" s="545" t="s">
        <v>358</v>
      </c>
      <c r="L15" s="296"/>
    </row>
    <row r="16" spans="1:12" ht="21" customHeight="1" thickBot="1">
      <c r="A16" s="332" t="s">
        <v>359</v>
      </c>
      <c r="B16" s="369">
        <v>7.2087472584182688</v>
      </c>
      <c r="C16" s="369">
        <v>33.038990464801586</v>
      </c>
      <c r="D16" s="369">
        <v>17.693879897295709</v>
      </c>
      <c r="E16" s="369">
        <v>0.75552164933107568</v>
      </c>
      <c r="F16" s="369">
        <v>10.539820909162808</v>
      </c>
      <c r="G16" s="369">
        <v>1.5195159506289402</v>
      </c>
      <c r="H16" s="497">
        <v>4.0429319161443793</v>
      </c>
      <c r="I16" s="369">
        <v>30.639664063678712</v>
      </c>
      <c r="J16" s="369">
        <v>11.500259336780998</v>
      </c>
      <c r="K16" s="479" t="s">
        <v>260</v>
      </c>
      <c r="L16" s="296"/>
    </row>
    <row r="17" spans="1:12" ht="21" customHeight="1" thickBot="1">
      <c r="A17" s="333" t="s">
        <v>360</v>
      </c>
      <c r="B17" s="372">
        <v>3.3506784029567673</v>
      </c>
      <c r="C17" s="372">
        <v>16.182021941724667</v>
      </c>
      <c r="D17" s="372">
        <v>7.0962465564738286</v>
      </c>
      <c r="E17" s="372">
        <v>0.24239037687550499</v>
      </c>
      <c r="F17" s="372">
        <v>3.3467704134245801</v>
      </c>
      <c r="G17" s="372">
        <v>0.47380117122531412</v>
      </c>
      <c r="H17" s="498">
        <v>1.4332760395559965</v>
      </c>
      <c r="I17" s="372">
        <v>13.110487941671339</v>
      </c>
      <c r="J17" s="372">
        <v>3.4409738561587302</v>
      </c>
      <c r="K17" s="545" t="s">
        <v>261</v>
      </c>
      <c r="L17" s="296"/>
    </row>
    <row r="18" spans="1:12" ht="21" customHeight="1" thickBot="1">
      <c r="A18" s="332" t="s">
        <v>115</v>
      </c>
      <c r="B18" s="369">
        <v>0.58216364870173931</v>
      </c>
      <c r="C18" s="369">
        <v>0</v>
      </c>
      <c r="D18" s="369">
        <v>0.43067004861551467</v>
      </c>
      <c r="E18" s="369">
        <v>0.16144159658051324</v>
      </c>
      <c r="F18" s="369">
        <v>0</v>
      </c>
      <c r="G18" s="369">
        <v>0.12508785932976732</v>
      </c>
      <c r="H18" s="497">
        <v>0.28805434338657321</v>
      </c>
      <c r="I18" s="369">
        <v>0</v>
      </c>
      <c r="J18" s="369">
        <v>0.22005271412032287</v>
      </c>
      <c r="K18" s="479" t="s">
        <v>262</v>
      </c>
      <c r="L18" s="296"/>
    </row>
    <row r="19" spans="1:12" ht="21" customHeight="1">
      <c r="A19" s="629" t="s">
        <v>28</v>
      </c>
      <c r="B19" s="543">
        <v>7.5520791712083772</v>
      </c>
      <c r="C19" s="543">
        <v>31.094105385924681</v>
      </c>
      <c r="D19" s="543">
        <v>12.944351912487148</v>
      </c>
      <c r="E19" s="543">
        <v>0.52498352780256718</v>
      </c>
      <c r="F19" s="543">
        <v>2.5234858234637123</v>
      </c>
      <c r="G19" s="543">
        <v>0.74322780683902823</v>
      </c>
      <c r="H19" s="544">
        <v>3.2991644761665597</v>
      </c>
      <c r="I19" s="543">
        <v>20.02384795653591</v>
      </c>
      <c r="J19" s="543">
        <v>5.9869977640469738</v>
      </c>
      <c r="K19" s="482" t="s">
        <v>5</v>
      </c>
      <c r="L19" s="296"/>
    </row>
    <row r="20" spans="1:12" ht="16.8">
      <c r="A20" s="404" t="s">
        <v>326</v>
      </c>
      <c r="B20" s="158"/>
      <c r="C20" s="158"/>
      <c r="D20" s="158"/>
      <c r="I20" s="946" t="s">
        <v>327</v>
      </c>
      <c r="J20" s="946"/>
      <c r="K20" s="946"/>
    </row>
  </sheetData>
  <mergeCells count="13">
    <mergeCell ref="I20:K20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</sheetPr>
  <dimension ref="A1:S24"/>
  <sheetViews>
    <sheetView rightToLeft="1" tabSelected="1" view="pageBreakPreview" zoomScale="75" zoomScaleNormal="60" zoomScaleSheetLayoutView="75" workbookViewId="0">
      <selection activeCell="Y12" sqref="U12:Y14"/>
    </sheetView>
  </sheetViews>
  <sheetFormatPr defaultRowHeight="14.4"/>
  <cols>
    <col min="1" max="1" width="17.109375" customWidth="1"/>
    <col min="11" max="11" width="21.33203125" style="581" customWidth="1"/>
  </cols>
  <sheetData>
    <row r="1" spans="1:19">
      <c r="I1" s="855" t="s">
        <v>569</v>
      </c>
      <c r="J1" s="855"/>
      <c r="K1" s="855"/>
    </row>
    <row r="2" spans="1:19" ht="61.5" customHeight="1">
      <c r="A2" s="65"/>
      <c r="H2" s="2"/>
      <c r="I2" s="855" t="s">
        <v>584</v>
      </c>
      <c r="J2" s="855"/>
      <c r="K2" s="855"/>
    </row>
    <row r="3" spans="1:19" ht="15">
      <c r="A3" s="859" t="s">
        <v>533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9" ht="15">
      <c r="A4" s="858" t="s">
        <v>534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9">
      <c r="A5" s="611" t="s">
        <v>558</v>
      </c>
      <c r="B5" s="32"/>
      <c r="D5" s="32"/>
      <c r="E5" s="32"/>
      <c r="F5" s="32"/>
      <c r="G5" s="32"/>
      <c r="H5" s="32"/>
      <c r="I5" s="32"/>
      <c r="J5" s="32"/>
    </row>
    <row r="6" spans="1:19" ht="15.75" customHeight="1">
      <c r="A6" s="960" t="s">
        <v>65</v>
      </c>
      <c r="B6" s="914" t="s">
        <v>16</v>
      </c>
      <c r="C6" s="915"/>
      <c r="D6" s="897"/>
      <c r="E6" s="914" t="s">
        <v>17</v>
      </c>
      <c r="F6" s="915"/>
      <c r="G6" s="915"/>
      <c r="H6" s="916" t="s">
        <v>18</v>
      </c>
      <c r="I6" s="915"/>
      <c r="J6" s="915"/>
      <c r="K6" s="960" t="s">
        <v>238</v>
      </c>
    </row>
    <row r="7" spans="1:19" ht="18.75" customHeight="1" thickBot="1">
      <c r="A7" s="960"/>
      <c r="B7" s="909" t="s">
        <v>19</v>
      </c>
      <c r="C7" s="910"/>
      <c r="D7" s="911"/>
      <c r="E7" s="909" t="s">
        <v>20</v>
      </c>
      <c r="F7" s="910"/>
      <c r="G7" s="910"/>
      <c r="H7" s="961" t="s">
        <v>5</v>
      </c>
      <c r="I7" s="962"/>
      <c r="J7" s="962"/>
      <c r="K7" s="960"/>
    </row>
    <row r="8" spans="1:19" ht="15.75" customHeight="1">
      <c r="A8" s="960"/>
      <c r="B8" s="608" t="s">
        <v>0</v>
      </c>
      <c r="C8" s="464" t="s">
        <v>1</v>
      </c>
      <c r="D8" s="464" t="s">
        <v>47</v>
      </c>
      <c r="E8" s="608" t="s">
        <v>0</v>
      </c>
      <c r="F8" s="608" t="s">
        <v>1</v>
      </c>
      <c r="G8" s="608" t="s">
        <v>47</v>
      </c>
      <c r="H8" s="609" t="s">
        <v>0</v>
      </c>
      <c r="I8" s="608" t="s">
        <v>1</v>
      </c>
      <c r="J8" s="464" t="s">
        <v>47</v>
      </c>
      <c r="K8" s="960"/>
    </row>
    <row r="9" spans="1:19" ht="18" customHeight="1">
      <c r="A9" s="960"/>
      <c r="B9" s="608" t="s">
        <v>25</v>
      </c>
      <c r="C9" s="608" t="s">
        <v>26</v>
      </c>
      <c r="D9" s="541" t="s">
        <v>5</v>
      </c>
      <c r="E9" s="608" t="s">
        <v>25</v>
      </c>
      <c r="F9" s="608" t="s">
        <v>26</v>
      </c>
      <c r="G9" s="541" t="s">
        <v>5</v>
      </c>
      <c r="H9" s="609" t="s">
        <v>25</v>
      </c>
      <c r="I9" s="608" t="s">
        <v>26</v>
      </c>
      <c r="J9" s="541" t="s">
        <v>5</v>
      </c>
      <c r="K9" s="960"/>
    </row>
    <row r="10" spans="1:19" ht="23.4" customHeight="1">
      <c r="A10" s="330" t="s">
        <v>66</v>
      </c>
      <c r="B10" s="369">
        <v>7.4411529050001075</v>
      </c>
      <c r="C10" s="369">
        <v>30.558759384305667</v>
      </c>
      <c r="D10" s="369">
        <v>13.360863051287971</v>
      </c>
      <c r="E10" s="369">
        <v>1.0554127811293665</v>
      </c>
      <c r="F10" s="369">
        <v>4.0177579707519797</v>
      </c>
      <c r="G10" s="369">
        <v>1.4107481355643157</v>
      </c>
      <c r="H10" s="497">
        <v>3.2296694448207841</v>
      </c>
      <c r="I10" s="369">
        <v>19.038138880770937</v>
      </c>
      <c r="J10" s="369">
        <v>5.9418018450913284</v>
      </c>
      <c r="K10" s="331" t="s">
        <v>239</v>
      </c>
      <c r="L10" s="296"/>
      <c r="M10" s="296"/>
      <c r="N10" s="296"/>
      <c r="O10" s="296"/>
      <c r="P10" s="296"/>
      <c r="Q10" s="296"/>
      <c r="R10" s="296"/>
      <c r="S10" s="296"/>
    </row>
    <row r="11" spans="1:19" ht="23.4" customHeight="1">
      <c r="A11" s="546" t="s">
        <v>67</v>
      </c>
      <c r="B11" s="372">
        <v>6.1662006230440278</v>
      </c>
      <c r="C11" s="372">
        <v>25.753176436392422</v>
      </c>
      <c r="D11" s="372">
        <v>10.566504345168216</v>
      </c>
      <c r="E11" s="372">
        <v>0.23375075219182984</v>
      </c>
      <c r="F11" s="372">
        <v>0</v>
      </c>
      <c r="G11" s="372">
        <v>0.21210419456563998</v>
      </c>
      <c r="H11" s="498">
        <v>2.2922216546909979</v>
      </c>
      <c r="I11" s="372">
        <v>15.487132951137012</v>
      </c>
      <c r="J11" s="372">
        <v>4.1822060872089768</v>
      </c>
      <c r="K11" s="547" t="s">
        <v>240</v>
      </c>
      <c r="L11" s="296"/>
      <c r="M11" s="296"/>
      <c r="N11" s="296"/>
      <c r="O11" s="296"/>
      <c r="P11" s="296"/>
      <c r="Q11" s="296"/>
      <c r="R11" s="296"/>
      <c r="S11" s="296"/>
    </row>
    <row r="12" spans="1:19" ht="23.4" customHeight="1">
      <c r="A12" s="330" t="s">
        <v>68</v>
      </c>
      <c r="B12" s="369">
        <v>11.241791760459261</v>
      </c>
      <c r="C12" s="369">
        <v>36.090285932215302</v>
      </c>
      <c r="D12" s="369">
        <v>17.432309781045987</v>
      </c>
      <c r="E12" s="369">
        <v>0.75820777197535016</v>
      </c>
      <c r="F12" s="369">
        <v>8.2158185162477011</v>
      </c>
      <c r="G12" s="369">
        <v>1.4912191381434985</v>
      </c>
      <c r="H12" s="497">
        <v>5.0461302105891104</v>
      </c>
      <c r="I12" s="369">
        <v>27.117559787121099</v>
      </c>
      <c r="J12" s="369">
        <v>8.7266388549691083</v>
      </c>
      <c r="K12" s="331" t="s">
        <v>241</v>
      </c>
      <c r="L12" s="296"/>
      <c r="M12" s="296"/>
      <c r="N12" s="296"/>
      <c r="O12" s="296"/>
      <c r="P12" s="296"/>
      <c r="Q12" s="296"/>
      <c r="R12" s="296"/>
      <c r="S12" s="296"/>
    </row>
    <row r="13" spans="1:19" ht="23.4" customHeight="1">
      <c r="A13" s="546" t="s">
        <v>69</v>
      </c>
      <c r="B13" s="372">
        <v>12.461542662613097</v>
      </c>
      <c r="C13" s="372">
        <v>37.06806650809088</v>
      </c>
      <c r="D13" s="372">
        <v>19.345258582540882</v>
      </c>
      <c r="E13" s="372">
        <v>0.3487500851440638</v>
      </c>
      <c r="F13" s="372">
        <v>1.5855600017210962</v>
      </c>
      <c r="G13" s="372">
        <v>0.51778584071837275</v>
      </c>
      <c r="H13" s="498">
        <v>5.5333265802269045</v>
      </c>
      <c r="I13" s="372">
        <v>24.556798786269677</v>
      </c>
      <c r="J13" s="372">
        <v>9.4203224271469956</v>
      </c>
      <c r="K13" s="547" t="s">
        <v>242</v>
      </c>
      <c r="L13" s="296"/>
      <c r="M13" s="296"/>
      <c r="N13" s="296"/>
      <c r="O13" s="296"/>
      <c r="P13" s="296"/>
      <c r="Q13" s="296"/>
      <c r="R13" s="296"/>
      <c r="S13" s="296"/>
    </row>
    <row r="14" spans="1:19" ht="23.4" customHeight="1">
      <c r="A14" s="330" t="s">
        <v>70</v>
      </c>
      <c r="B14" s="369">
        <v>3.3278817963621794</v>
      </c>
      <c r="C14" s="369">
        <v>25.051962073194918</v>
      </c>
      <c r="D14" s="369">
        <v>6.6149472804537615</v>
      </c>
      <c r="E14" s="369">
        <v>0.33819405735001895</v>
      </c>
      <c r="F14" s="369">
        <v>3.524002945968264</v>
      </c>
      <c r="G14" s="369">
        <v>0.6652228431613626</v>
      </c>
      <c r="H14" s="497">
        <v>1.5158626836479325</v>
      </c>
      <c r="I14" s="369">
        <v>14.357043070759634</v>
      </c>
      <c r="J14" s="369">
        <v>3.0885213787634509</v>
      </c>
      <c r="K14" s="331" t="s">
        <v>243</v>
      </c>
      <c r="L14" s="296"/>
      <c r="M14" s="296"/>
      <c r="N14" s="296"/>
      <c r="O14" s="296"/>
      <c r="P14" s="296"/>
      <c r="Q14" s="296"/>
      <c r="R14" s="296"/>
      <c r="S14" s="296"/>
    </row>
    <row r="15" spans="1:19" ht="23.4" customHeight="1">
      <c r="A15" s="546" t="s">
        <v>71</v>
      </c>
      <c r="B15" s="372">
        <v>8.5552289684679206</v>
      </c>
      <c r="C15" s="372">
        <v>31.65388729583719</v>
      </c>
      <c r="D15" s="372">
        <v>14.187611922959743</v>
      </c>
      <c r="E15" s="372">
        <v>0.20430342648829822</v>
      </c>
      <c r="F15" s="372">
        <v>0.75112546486592291</v>
      </c>
      <c r="G15" s="372">
        <v>0.26866006870556525</v>
      </c>
      <c r="H15" s="498">
        <v>4.6270354580749755</v>
      </c>
      <c r="I15" s="372">
        <v>23.350797730723976</v>
      </c>
      <c r="J15" s="372">
        <v>8.1717916934243338</v>
      </c>
      <c r="K15" s="547" t="s">
        <v>244</v>
      </c>
      <c r="L15" s="296"/>
      <c r="M15" s="296"/>
      <c r="N15" s="296"/>
      <c r="O15" s="296"/>
      <c r="P15" s="296"/>
      <c r="Q15" s="296"/>
      <c r="R15" s="296"/>
      <c r="S15" s="296"/>
    </row>
    <row r="16" spans="1:19" ht="23.4" customHeight="1">
      <c r="A16" s="330" t="s">
        <v>72</v>
      </c>
      <c r="B16" s="369">
        <v>7.9786418837319069</v>
      </c>
      <c r="C16" s="369">
        <v>40.364430056896211</v>
      </c>
      <c r="D16" s="369">
        <v>14.455195954860004</v>
      </c>
      <c r="E16" s="369">
        <v>0</v>
      </c>
      <c r="F16" s="369">
        <v>0</v>
      </c>
      <c r="G16" s="369">
        <v>0</v>
      </c>
      <c r="H16" s="497">
        <v>4.4664765454214752</v>
      </c>
      <c r="I16" s="369">
        <v>27.898028713324408</v>
      </c>
      <c r="J16" s="369">
        <v>8.4117697422871665</v>
      </c>
      <c r="K16" s="331" t="s">
        <v>245</v>
      </c>
      <c r="L16" s="296"/>
      <c r="M16" s="296"/>
      <c r="N16" s="296"/>
      <c r="O16" s="296"/>
      <c r="P16" s="296"/>
      <c r="Q16" s="296"/>
      <c r="R16" s="296"/>
      <c r="S16" s="296"/>
    </row>
    <row r="17" spans="1:19" ht="23.4" customHeight="1">
      <c r="A17" s="546" t="s">
        <v>73</v>
      </c>
      <c r="B17" s="372">
        <v>9.6857586028609184</v>
      </c>
      <c r="C17" s="372">
        <v>39.537663047189788</v>
      </c>
      <c r="D17" s="372">
        <v>16.223229241445321</v>
      </c>
      <c r="E17" s="372">
        <v>4.9249819710481417E-2</v>
      </c>
      <c r="F17" s="372">
        <v>0</v>
      </c>
      <c r="G17" s="372">
        <v>4.1328108279643692E-2</v>
      </c>
      <c r="H17" s="498">
        <v>4.6628894145259183</v>
      </c>
      <c r="I17" s="372">
        <v>22.667919578708325</v>
      </c>
      <c r="J17" s="372">
        <v>8.0789959476876554</v>
      </c>
      <c r="K17" s="547" t="s">
        <v>246</v>
      </c>
      <c r="L17" s="296"/>
      <c r="M17" s="296"/>
      <c r="N17" s="296"/>
      <c r="O17" s="296"/>
      <c r="P17" s="296"/>
      <c r="Q17" s="296"/>
      <c r="R17" s="296"/>
      <c r="S17" s="296"/>
    </row>
    <row r="18" spans="1:19" ht="23.4" customHeight="1">
      <c r="A18" s="330" t="s">
        <v>74</v>
      </c>
      <c r="B18" s="369">
        <v>14.217570118662351</v>
      </c>
      <c r="C18" s="369">
        <v>47.399561026815533</v>
      </c>
      <c r="D18" s="369">
        <v>22.879455944996639</v>
      </c>
      <c r="E18" s="369">
        <v>0.51703461969449749</v>
      </c>
      <c r="F18" s="369">
        <v>0.37271387709109821</v>
      </c>
      <c r="G18" s="369">
        <v>0.49035318248830206</v>
      </c>
      <c r="H18" s="497">
        <v>7.8932800943781478</v>
      </c>
      <c r="I18" s="369">
        <v>30.703185105400831</v>
      </c>
      <c r="J18" s="369">
        <v>13.087812740906863</v>
      </c>
      <c r="K18" s="331" t="s">
        <v>247</v>
      </c>
      <c r="L18" s="296"/>
      <c r="M18" s="296"/>
      <c r="N18" s="296"/>
      <c r="O18" s="296"/>
      <c r="P18" s="296"/>
      <c r="Q18" s="296"/>
      <c r="R18" s="296"/>
      <c r="S18" s="296"/>
    </row>
    <row r="19" spans="1:19" ht="23.4" customHeight="1">
      <c r="A19" s="546" t="s">
        <v>75</v>
      </c>
      <c r="B19" s="372">
        <v>11.812628787405739</v>
      </c>
      <c r="C19" s="372">
        <v>37.166447696280528</v>
      </c>
      <c r="D19" s="372">
        <v>18.021428789353834</v>
      </c>
      <c r="E19" s="372">
        <v>0.14687423503002589</v>
      </c>
      <c r="F19" s="372">
        <v>0</v>
      </c>
      <c r="G19" s="372">
        <v>0.13748183972152614</v>
      </c>
      <c r="H19" s="498">
        <v>6.988015129714034</v>
      </c>
      <c r="I19" s="372">
        <v>32.359060832864934</v>
      </c>
      <c r="J19" s="372">
        <v>11.536414919890181</v>
      </c>
      <c r="K19" s="547" t="s">
        <v>248</v>
      </c>
      <c r="L19" s="296"/>
      <c r="M19" s="296"/>
      <c r="N19" s="296"/>
      <c r="O19" s="296"/>
      <c r="P19" s="296"/>
      <c r="Q19" s="296"/>
      <c r="R19" s="296"/>
      <c r="S19" s="296"/>
    </row>
    <row r="20" spans="1:19" ht="23.4" customHeight="1">
      <c r="A20" s="330" t="s">
        <v>76</v>
      </c>
      <c r="B20" s="369">
        <v>3.5484413781498461</v>
      </c>
      <c r="C20" s="369">
        <v>18.506644905572394</v>
      </c>
      <c r="D20" s="369">
        <v>5.8348182466143976</v>
      </c>
      <c r="E20" s="369">
        <v>0</v>
      </c>
      <c r="F20" s="369">
        <v>0</v>
      </c>
      <c r="G20" s="369">
        <v>0</v>
      </c>
      <c r="H20" s="497">
        <v>1.8061615053130271</v>
      </c>
      <c r="I20" s="369">
        <v>10.483391666116356</v>
      </c>
      <c r="J20" s="369">
        <v>3.016707279435813</v>
      </c>
      <c r="K20" s="331" t="s">
        <v>249</v>
      </c>
      <c r="L20" s="296"/>
      <c r="M20" s="296"/>
      <c r="N20" s="296"/>
      <c r="O20" s="296"/>
      <c r="P20" s="296"/>
      <c r="Q20" s="296"/>
      <c r="R20" s="296"/>
      <c r="S20" s="296"/>
    </row>
    <row r="21" spans="1:19" ht="23.4" customHeight="1">
      <c r="A21" s="546" t="s">
        <v>77</v>
      </c>
      <c r="B21" s="372">
        <v>7.8166183008972077</v>
      </c>
      <c r="C21" s="372">
        <v>26.10154654216516</v>
      </c>
      <c r="D21" s="372">
        <v>12.705533558290586</v>
      </c>
      <c r="E21" s="372">
        <v>0.15321756894790603</v>
      </c>
      <c r="F21" s="372">
        <v>0</v>
      </c>
      <c r="G21" s="372">
        <v>0.12745193241406097</v>
      </c>
      <c r="H21" s="498">
        <v>4.1607495892852171</v>
      </c>
      <c r="I21" s="372">
        <v>17.339471771262417</v>
      </c>
      <c r="J21" s="372">
        <v>7.1019132390954018</v>
      </c>
      <c r="K21" s="547" t="s">
        <v>250</v>
      </c>
      <c r="L21" s="296"/>
      <c r="M21" s="296"/>
      <c r="N21" s="296"/>
      <c r="O21" s="296"/>
      <c r="P21" s="296"/>
      <c r="Q21" s="296"/>
      <c r="R21" s="296"/>
      <c r="S21" s="296"/>
    </row>
    <row r="22" spans="1:19" ht="23.4" customHeight="1">
      <c r="A22" s="330" t="s">
        <v>78</v>
      </c>
      <c r="B22" s="369">
        <v>20.043352395077221</v>
      </c>
      <c r="C22" s="369">
        <v>47.264962442452145</v>
      </c>
      <c r="D22" s="369">
        <v>28.757308098779315</v>
      </c>
      <c r="E22" s="369">
        <v>0.62659349207035131</v>
      </c>
      <c r="F22" s="369">
        <v>5.5508653440270157</v>
      </c>
      <c r="G22" s="369">
        <v>1.2820993088463917</v>
      </c>
      <c r="H22" s="497">
        <v>8.9958017542889106</v>
      </c>
      <c r="I22" s="369">
        <v>34.710988778318864</v>
      </c>
      <c r="J22" s="369">
        <v>14.781556519957888</v>
      </c>
      <c r="K22" s="331" t="s">
        <v>251</v>
      </c>
      <c r="L22" s="296"/>
      <c r="M22" s="296"/>
      <c r="N22" s="296"/>
      <c r="O22" s="296"/>
      <c r="P22" s="296"/>
      <c r="Q22" s="296"/>
      <c r="R22" s="296"/>
      <c r="S22" s="296"/>
    </row>
    <row r="23" spans="1:19" ht="34.950000000000003" customHeight="1">
      <c r="A23" s="542" t="s">
        <v>28</v>
      </c>
      <c r="B23" s="543">
        <v>7.5520791712083772</v>
      </c>
      <c r="C23" s="543">
        <v>31.094105385924681</v>
      </c>
      <c r="D23" s="543">
        <v>12.944351912487148</v>
      </c>
      <c r="E23" s="543">
        <v>0.52498352780256718</v>
      </c>
      <c r="F23" s="543">
        <v>2.5234858234637123</v>
      </c>
      <c r="G23" s="543">
        <v>0.74322780683902823</v>
      </c>
      <c r="H23" s="544">
        <v>3.2991644761665597</v>
      </c>
      <c r="I23" s="543">
        <v>20.02384795653591</v>
      </c>
      <c r="J23" s="543">
        <v>5.9869977640469738</v>
      </c>
      <c r="K23" s="548" t="s">
        <v>5</v>
      </c>
      <c r="L23" s="296"/>
      <c r="M23" s="296"/>
      <c r="N23" s="296"/>
      <c r="O23" s="296"/>
      <c r="P23" s="296"/>
      <c r="Q23" s="296"/>
      <c r="R23" s="296"/>
      <c r="S23" s="296"/>
    </row>
    <row r="24" spans="1:19" ht="16.8">
      <c r="A24" s="404" t="s">
        <v>326</v>
      </c>
      <c r="B24" s="158"/>
      <c r="C24" s="158"/>
      <c r="D24" s="158"/>
      <c r="H24" s="946" t="s">
        <v>327</v>
      </c>
      <c r="I24" s="946"/>
      <c r="J24" s="946"/>
      <c r="K24" s="946"/>
    </row>
  </sheetData>
  <mergeCells count="13"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21"/>
  <sheetViews>
    <sheetView rightToLeft="1" view="pageBreakPreview" zoomScaleNormal="100" zoomScaleSheetLayoutView="100" workbookViewId="0">
      <selection activeCell="A12" sqref="A12:K14"/>
    </sheetView>
  </sheetViews>
  <sheetFormatPr defaultRowHeight="14.4"/>
  <cols>
    <col min="1" max="2" width="20.109375" customWidth="1"/>
    <col min="3" max="3" width="11.33203125" bestFit="1" customWidth="1"/>
    <col min="4" max="4" width="11.88671875" bestFit="1" customWidth="1"/>
    <col min="5" max="5" width="11.6640625" bestFit="1" customWidth="1"/>
    <col min="6" max="6" width="11.77734375" bestFit="1" customWidth="1"/>
    <col min="7" max="7" width="11.33203125" bestFit="1" customWidth="1"/>
    <col min="8" max="8" width="13" bestFit="1" customWidth="1"/>
    <col min="9" max="9" width="13.33203125" bestFit="1" customWidth="1"/>
    <col min="10" max="10" width="12.77734375" bestFit="1" customWidth="1"/>
    <col min="11" max="11" width="13" bestFit="1" customWidth="1"/>
    <col min="12" max="12" width="9.33203125" bestFit="1" customWidth="1"/>
    <col min="13" max="21" width="14.109375" customWidth="1"/>
  </cols>
  <sheetData>
    <row r="1" spans="1:29" ht="24.75" customHeight="1">
      <c r="A1" s="692"/>
      <c r="B1" s="692"/>
      <c r="C1" s="692"/>
      <c r="D1" s="692"/>
      <c r="E1" s="692"/>
      <c r="F1" s="692"/>
      <c r="G1" s="710"/>
      <c r="H1" s="710"/>
      <c r="I1" s="710"/>
      <c r="J1" s="694" t="s">
        <v>570</v>
      </c>
      <c r="K1" s="710"/>
      <c r="L1" s="2"/>
      <c r="M1" s="2"/>
    </row>
    <row r="2" spans="1:29" s="2" customFormat="1" ht="42" customHeight="1">
      <c r="A2" s="693"/>
      <c r="B2" s="693"/>
      <c r="C2" s="693"/>
      <c r="D2" s="693"/>
      <c r="E2" s="693"/>
      <c r="F2" s="693"/>
      <c r="G2" s="693"/>
      <c r="H2" s="693"/>
      <c r="I2" s="693"/>
      <c r="J2" s="694" t="s">
        <v>577</v>
      </c>
      <c r="K2" s="693"/>
      <c r="M2" s="800"/>
      <c r="N2" s="800"/>
      <c r="O2" s="800"/>
      <c r="P2" s="800"/>
      <c r="Q2" s="800"/>
      <c r="R2" s="800"/>
      <c r="S2" s="800"/>
      <c r="T2" s="800"/>
      <c r="U2" s="800"/>
    </row>
    <row r="3" spans="1:29" ht="18">
      <c r="A3" s="796" t="s">
        <v>582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M3" s="801"/>
      <c r="N3" s="801"/>
      <c r="O3" s="801"/>
      <c r="P3" s="801"/>
      <c r="Q3" s="801"/>
      <c r="R3" s="801"/>
      <c r="S3" s="802"/>
      <c r="T3" s="802"/>
      <c r="U3" s="802"/>
    </row>
    <row r="4" spans="1:29" ht="21.6">
      <c r="A4" s="797" t="s">
        <v>583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M4" s="679"/>
      <c r="N4" s="679"/>
      <c r="O4" s="679"/>
      <c r="P4" s="679"/>
      <c r="Q4" s="679"/>
      <c r="R4" s="679"/>
      <c r="S4" s="679"/>
      <c r="T4" s="679"/>
      <c r="U4" s="679"/>
    </row>
    <row r="5" spans="1:29" ht="18">
      <c r="A5" s="711" t="s">
        <v>284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M5" s="680"/>
      <c r="N5" s="680"/>
      <c r="O5" s="681"/>
      <c r="P5" s="680"/>
      <c r="Q5" s="680"/>
      <c r="R5" s="681"/>
      <c r="S5" s="680"/>
      <c r="T5" s="680"/>
      <c r="U5" s="681"/>
    </row>
    <row r="6" spans="1:29" ht="18">
      <c r="A6" s="775" t="s">
        <v>35</v>
      </c>
      <c r="B6" s="788"/>
      <c r="C6" s="775" t="s">
        <v>16</v>
      </c>
      <c r="D6" s="776"/>
      <c r="E6" s="788"/>
      <c r="F6" s="775" t="s">
        <v>17</v>
      </c>
      <c r="G6" s="776"/>
      <c r="H6" s="776"/>
      <c r="I6" s="781" t="s">
        <v>18</v>
      </c>
      <c r="J6" s="781"/>
      <c r="K6" s="793"/>
      <c r="M6" s="682"/>
      <c r="N6" s="682"/>
      <c r="O6" s="682"/>
      <c r="P6" s="682"/>
      <c r="Q6" s="682"/>
      <c r="R6" s="682"/>
      <c r="S6" s="682"/>
      <c r="T6" s="682"/>
      <c r="U6" s="682"/>
    </row>
    <row r="7" spans="1:29" ht="15.6" thickBot="1">
      <c r="A7" s="775"/>
      <c r="B7" s="788"/>
      <c r="C7" s="779" t="s">
        <v>19</v>
      </c>
      <c r="D7" s="780"/>
      <c r="E7" s="786"/>
      <c r="F7" s="777" t="s">
        <v>20</v>
      </c>
      <c r="G7" s="778"/>
      <c r="H7" s="778"/>
      <c r="I7" s="787" t="s">
        <v>5</v>
      </c>
      <c r="J7" s="787"/>
      <c r="K7" s="791"/>
    </row>
    <row r="8" spans="1:29" ht="15">
      <c r="A8" s="775" t="s">
        <v>36</v>
      </c>
      <c r="B8" s="788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6" t="s">
        <v>24</v>
      </c>
    </row>
    <row r="9" spans="1:29" ht="15">
      <c r="A9" s="775"/>
      <c r="B9" s="788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7" t="s">
        <v>5</v>
      </c>
      <c r="P9" s="562"/>
      <c r="Q9" s="562"/>
      <c r="R9" s="562"/>
      <c r="S9" s="562"/>
      <c r="T9" s="562"/>
      <c r="U9" s="562"/>
      <c r="V9" s="562"/>
      <c r="W9" s="562"/>
      <c r="X9" s="562"/>
    </row>
    <row r="10" spans="1:29" ht="30.6" customHeight="1">
      <c r="A10" s="11" t="s">
        <v>572</v>
      </c>
      <c r="B10" s="212" t="s">
        <v>574</v>
      </c>
      <c r="C10" s="6">
        <v>2053189</v>
      </c>
      <c r="D10" s="7">
        <v>1072154</v>
      </c>
      <c r="E10" s="6">
        <f>SUM(C10:D10)</f>
        <v>3125343</v>
      </c>
      <c r="F10" s="7">
        <v>8927862</v>
      </c>
      <c r="G10" s="6">
        <v>964861</v>
      </c>
      <c r="H10" s="6">
        <f>SUM(F10:G10)</f>
        <v>9892723</v>
      </c>
      <c r="I10" s="17">
        <f>C10+F10</f>
        <v>10981051</v>
      </c>
      <c r="J10" s="17">
        <f>D10+G10</f>
        <v>2037015</v>
      </c>
      <c r="K10" s="17">
        <f>I10+J10</f>
        <v>13018066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ht="30.6" customHeight="1">
      <c r="A11" s="14" t="s">
        <v>568</v>
      </c>
      <c r="B11" s="213" t="s">
        <v>567</v>
      </c>
      <c r="C11" s="24">
        <v>2067976</v>
      </c>
      <c r="D11" s="25">
        <v>1082433</v>
      </c>
      <c r="E11" s="24">
        <f>C11+D11</f>
        <v>3150409</v>
      </c>
      <c r="F11" s="25">
        <v>9231869</v>
      </c>
      <c r="G11" s="24">
        <v>951235</v>
      </c>
      <c r="H11" s="24">
        <f>F11+G11</f>
        <v>10183104</v>
      </c>
      <c r="I11" s="30">
        <f>C11+F11</f>
        <v>11299845</v>
      </c>
      <c r="J11" s="30">
        <f>D11+G11</f>
        <v>2033668</v>
      </c>
      <c r="K11" s="29">
        <f>SUM(I11:J11)</f>
        <v>13333513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1:29">
      <c r="A12" s="798" t="s">
        <v>43</v>
      </c>
      <c r="B12" s="798"/>
      <c r="C12" s="798"/>
      <c r="D12" s="798"/>
      <c r="E12" s="798"/>
      <c r="F12" s="798"/>
      <c r="G12" s="720"/>
      <c r="H12" s="720"/>
      <c r="I12" s="720"/>
      <c r="J12" s="720"/>
      <c r="K12" s="720" t="s">
        <v>44</v>
      </c>
      <c r="M12" s="203"/>
      <c r="N12" s="203"/>
    </row>
    <row r="13" spans="1:29" ht="17.399999999999999">
      <c r="A13" s="799" t="s">
        <v>84</v>
      </c>
      <c r="B13" s="799"/>
      <c r="C13" s="799"/>
      <c r="D13" s="799"/>
      <c r="E13" s="799"/>
      <c r="F13" s="799"/>
      <c r="G13" s="799"/>
      <c r="H13" s="720"/>
      <c r="I13" s="720"/>
      <c r="J13" s="720"/>
      <c r="K13" s="721"/>
    </row>
    <row r="14" spans="1:29" ht="17.25" customHeight="1">
      <c r="A14" s="772" t="s">
        <v>85</v>
      </c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64"/>
    </row>
    <row r="21" spans="8:8">
      <c r="H21" s="203"/>
    </row>
  </sheetData>
  <mergeCells count="19">
    <mergeCell ref="M2:O2"/>
    <mergeCell ref="P2:R2"/>
    <mergeCell ref="S2:U2"/>
    <mergeCell ref="M3:O3"/>
    <mergeCell ref="P3:R3"/>
    <mergeCell ref="S3:U3"/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30"/>
  <sheetViews>
    <sheetView rightToLeft="1" view="pageBreakPreview" zoomScale="80" zoomScaleNormal="100" zoomScaleSheetLayoutView="80" workbookViewId="0">
      <selection activeCell="A26" sqref="A26:J29"/>
    </sheetView>
  </sheetViews>
  <sheetFormatPr defaultRowHeight="14.4"/>
  <cols>
    <col min="1" max="1" width="23.109375" customWidth="1"/>
    <col min="2" max="2" width="13.109375" bestFit="1" customWidth="1"/>
    <col min="3" max="3" width="13.21875" bestFit="1" customWidth="1"/>
    <col min="4" max="4" width="13" bestFit="1" customWidth="1"/>
    <col min="5" max="6" width="13.109375" bestFit="1" customWidth="1"/>
    <col min="7" max="7" width="14.77734375" bestFit="1" customWidth="1"/>
    <col min="8" max="8" width="15" bestFit="1" customWidth="1"/>
    <col min="9" max="9" width="13" bestFit="1" customWidth="1"/>
    <col min="10" max="10" width="14.77734375" bestFit="1" customWidth="1"/>
    <col min="11" max="12" width="10.88671875" customWidth="1"/>
    <col min="14" max="14" width="12.6640625" customWidth="1"/>
  </cols>
  <sheetData>
    <row r="1" spans="1:14" ht="24.75" customHeight="1">
      <c r="A1" s="692"/>
      <c r="B1" s="692"/>
      <c r="C1" s="692"/>
      <c r="D1" s="692"/>
      <c r="E1" s="692"/>
      <c r="F1" s="710"/>
      <c r="G1" s="710"/>
      <c r="H1" s="710"/>
      <c r="I1" s="694" t="s">
        <v>570</v>
      </c>
      <c r="J1" s="710"/>
    </row>
    <row r="2" spans="1:14" s="2" customFormat="1" ht="42" customHeight="1">
      <c r="A2" s="693"/>
      <c r="B2" s="693"/>
      <c r="C2" s="693"/>
      <c r="D2" s="693"/>
      <c r="E2" s="693"/>
      <c r="F2" s="693"/>
      <c r="G2" s="693"/>
      <c r="H2" s="693"/>
      <c r="I2" s="694" t="s">
        <v>577</v>
      </c>
      <c r="J2" s="693"/>
    </row>
    <row r="3" spans="1:14" ht="15">
      <c r="A3" s="796" t="s">
        <v>63</v>
      </c>
      <c r="B3" s="796"/>
      <c r="C3" s="796"/>
      <c r="D3" s="796"/>
      <c r="E3" s="796"/>
      <c r="F3" s="796"/>
      <c r="G3" s="796"/>
      <c r="H3" s="796"/>
      <c r="I3" s="796"/>
      <c r="J3" s="796"/>
    </row>
    <row r="4" spans="1:14" ht="27.75" customHeight="1">
      <c r="A4" s="803" t="s">
        <v>64</v>
      </c>
      <c r="B4" s="803"/>
      <c r="C4" s="803"/>
      <c r="D4" s="803"/>
      <c r="E4" s="803"/>
      <c r="F4" s="803"/>
      <c r="G4" s="803"/>
      <c r="H4" s="803"/>
      <c r="I4" s="803"/>
      <c r="J4" s="803"/>
    </row>
    <row r="5" spans="1:14" ht="27.75" customHeight="1">
      <c r="A5" s="711" t="s">
        <v>285</v>
      </c>
      <c r="B5" s="712"/>
      <c r="C5" s="712"/>
      <c r="D5" s="712"/>
      <c r="E5" s="712"/>
      <c r="F5" s="712"/>
      <c r="G5" s="712"/>
      <c r="H5" s="712"/>
      <c r="I5" s="712"/>
      <c r="J5" s="712"/>
    </row>
    <row r="6" spans="1:14" ht="19.5" customHeight="1">
      <c r="A6" s="184"/>
      <c r="B6" s="804" t="s">
        <v>16</v>
      </c>
      <c r="C6" s="805"/>
      <c r="D6" s="806"/>
      <c r="E6" s="804" t="s">
        <v>17</v>
      </c>
      <c r="F6" s="805"/>
      <c r="G6" s="806"/>
      <c r="H6" s="804" t="s">
        <v>18</v>
      </c>
      <c r="I6" s="805"/>
      <c r="J6" s="805"/>
    </row>
    <row r="7" spans="1:14" ht="32.25" customHeight="1" thickBot="1">
      <c r="A7" s="184" t="s">
        <v>45</v>
      </c>
      <c r="B7" s="807" t="s">
        <v>19</v>
      </c>
      <c r="C7" s="808"/>
      <c r="D7" s="809"/>
      <c r="E7" s="807" t="s">
        <v>20</v>
      </c>
      <c r="F7" s="808"/>
      <c r="G7" s="809"/>
      <c r="H7" s="810" t="s">
        <v>5</v>
      </c>
      <c r="I7" s="811"/>
      <c r="J7" s="811"/>
    </row>
    <row r="8" spans="1:14" ht="15" thickBot="1">
      <c r="A8" s="184" t="s">
        <v>46</v>
      </c>
      <c r="B8" s="185" t="s">
        <v>0</v>
      </c>
      <c r="C8" s="185" t="s">
        <v>1</v>
      </c>
      <c r="D8" s="185" t="s">
        <v>47</v>
      </c>
      <c r="E8" s="185" t="s">
        <v>0</v>
      </c>
      <c r="F8" s="185" t="s">
        <v>1</v>
      </c>
      <c r="G8" s="185" t="s">
        <v>47</v>
      </c>
      <c r="H8" s="185" t="s">
        <v>0</v>
      </c>
      <c r="I8" s="185" t="s">
        <v>1</v>
      </c>
      <c r="J8" s="186" t="s">
        <v>47</v>
      </c>
    </row>
    <row r="9" spans="1:14" ht="19.2" thickBot="1">
      <c r="A9" s="41"/>
      <c r="B9" s="185" t="s">
        <v>25</v>
      </c>
      <c r="C9" s="185" t="s">
        <v>26</v>
      </c>
      <c r="D9" s="187" t="s">
        <v>5</v>
      </c>
      <c r="E9" s="185" t="s">
        <v>25</v>
      </c>
      <c r="F9" s="185" t="s">
        <v>26</v>
      </c>
      <c r="G9" s="187" t="s">
        <v>5</v>
      </c>
      <c r="H9" s="185" t="s">
        <v>25</v>
      </c>
      <c r="I9" s="185" t="s">
        <v>26</v>
      </c>
      <c r="J9" s="188" t="s">
        <v>5</v>
      </c>
    </row>
    <row r="10" spans="1:14" ht="18.600000000000001" customHeight="1">
      <c r="A10" s="189" t="s">
        <v>48</v>
      </c>
      <c r="B10" s="42">
        <v>48639</v>
      </c>
      <c r="C10" s="42">
        <v>11921</v>
      </c>
      <c r="D10" s="42">
        <f>SUM(B10:C10)</f>
        <v>60560</v>
      </c>
      <c r="E10" s="42">
        <v>1212</v>
      </c>
      <c r="F10" s="43">
        <v>148</v>
      </c>
      <c r="G10" s="42">
        <f>SUM(E10:F10)</f>
        <v>1360</v>
      </c>
      <c r="H10" s="42">
        <f>B10+E10</f>
        <v>49851</v>
      </c>
      <c r="I10" s="42">
        <f>C10+F10</f>
        <v>12069</v>
      </c>
      <c r="J10" s="42">
        <f>D10+G10</f>
        <v>61920</v>
      </c>
      <c r="K10" s="568"/>
      <c r="L10" s="562"/>
      <c r="M10" s="568"/>
    </row>
    <row r="11" spans="1:14" ht="18.600000000000001" customHeight="1">
      <c r="A11" s="190" t="s">
        <v>49</v>
      </c>
      <c r="B11" s="44">
        <v>283373</v>
      </c>
      <c r="C11" s="44">
        <v>79847</v>
      </c>
      <c r="D11" s="44">
        <f>SUM(B11:C11)</f>
        <v>363220</v>
      </c>
      <c r="E11" s="44">
        <v>300297</v>
      </c>
      <c r="F11" s="44">
        <v>7707</v>
      </c>
      <c r="G11" s="44">
        <f t="shared" ref="G11:G23" si="0">SUM(E11:F11)</f>
        <v>308004</v>
      </c>
      <c r="H11" s="44">
        <f>B11+E11</f>
        <v>583670</v>
      </c>
      <c r="I11" s="44">
        <f t="shared" ref="I11:I23" si="1">C11+F11</f>
        <v>87554</v>
      </c>
      <c r="J11" s="45">
        <f t="shared" ref="J11:J23" si="2">D11+G11</f>
        <v>671224</v>
      </c>
      <c r="K11" s="568"/>
      <c r="L11" s="562"/>
      <c r="M11" s="568"/>
    </row>
    <row r="12" spans="1:14" ht="18.600000000000001" customHeight="1">
      <c r="A12" s="191" t="s">
        <v>50</v>
      </c>
      <c r="B12" s="46">
        <v>362826</v>
      </c>
      <c r="C12" s="46">
        <v>166606</v>
      </c>
      <c r="D12" s="46">
        <f t="shared" ref="D12:D23" si="3">SUM(B12:C12)</f>
        <v>529432</v>
      </c>
      <c r="E12" s="46">
        <v>1191851</v>
      </c>
      <c r="F12" s="46">
        <v>40350</v>
      </c>
      <c r="G12" s="46">
        <f t="shared" si="0"/>
        <v>1232201</v>
      </c>
      <c r="H12" s="46">
        <f t="shared" ref="H12:H23" si="4">B12+E12</f>
        <v>1554677</v>
      </c>
      <c r="I12" s="46">
        <f t="shared" si="1"/>
        <v>206956</v>
      </c>
      <c r="J12" s="47">
        <f t="shared" si="2"/>
        <v>1761633</v>
      </c>
      <c r="K12" s="568"/>
      <c r="L12" s="562"/>
      <c r="M12" s="568"/>
    </row>
    <row r="13" spans="1:14" ht="18.600000000000001" customHeight="1">
      <c r="A13" s="190" t="s">
        <v>51</v>
      </c>
      <c r="B13" s="44">
        <v>373102</v>
      </c>
      <c r="C13" s="44">
        <v>194857</v>
      </c>
      <c r="D13" s="44">
        <f t="shared" si="3"/>
        <v>567959</v>
      </c>
      <c r="E13" s="44">
        <v>1500672</v>
      </c>
      <c r="F13" s="44">
        <v>53038</v>
      </c>
      <c r="G13" s="44">
        <f t="shared" si="0"/>
        <v>1553710</v>
      </c>
      <c r="H13" s="44">
        <f t="shared" si="4"/>
        <v>1873774</v>
      </c>
      <c r="I13" s="44">
        <f t="shared" si="1"/>
        <v>247895</v>
      </c>
      <c r="J13" s="45">
        <f t="shared" si="2"/>
        <v>2121669</v>
      </c>
      <c r="K13" s="568"/>
      <c r="L13" s="562"/>
      <c r="M13" s="568"/>
    </row>
    <row r="14" spans="1:14" ht="18.600000000000001" customHeight="1">
      <c r="A14" s="191" t="s">
        <v>52</v>
      </c>
      <c r="B14" s="46">
        <v>320672</v>
      </c>
      <c r="C14" s="46">
        <v>211884</v>
      </c>
      <c r="D14" s="46">
        <f t="shared" si="3"/>
        <v>532556</v>
      </c>
      <c r="E14" s="46">
        <v>1316292</v>
      </c>
      <c r="F14" s="46">
        <v>47108</v>
      </c>
      <c r="G14" s="46">
        <f t="shared" si="0"/>
        <v>1363400</v>
      </c>
      <c r="H14" s="46">
        <f t="shared" si="4"/>
        <v>1636964</v>
      </c>
      <c r="I14" s="46">
        <f t="shared" si="1"/>
        <v>258992</v>
      </c>
      <c r="J14" s="47">
        <f t="shared" si="2"/>
        <v>1895956</v>
      </c>
      <c r="K14" s="568"/>
      <c r="L14" s="562"/>
      <c r="M14" s="568"/>
      <c r="N14" s="676"/>
    </row>
    <row r="15" spans="1:14" ht="18.600000000000001" customHeight="1">
      <c r="A15" s="190" t="s">
        <v>53</v>
      </c>
      <c r="B15" s="44">
        <v>235658</v>
      </c>
      <c r="C15" s="44">
        <v>172541</v>
      </c>
      <c r="D15" s="44">
        <f t="shared" si="3"/>
        <v>408199</v>
      </c>
      <c r="E15" s="44">
        <v>976628</v>
      </c>
      <c r="F15" s="44">
        <v>34578</v>
      </c>
      <c r="G15" s="44">
        <f t="shared" si="0"/>
        <v>1011206</v>
      </c>
      <c r="H15" s="44">
        <f t="shared" si="4"/>
        <v>1212286</v>
      </c>
      <c r="I15" s="44">
        <f t="shared" si="1"/>
        <v>207119</v>
      </c>
      <c r="J15" s="45">
        <f t="shared" si="2"/>
        <v>1419405</v>
      </c>
      <c r="K15" s="568"/>
      <c r="L15" s="562"/>
      <c r="M15" s="568"/>
    </row>
    <row r="16" spans="1:14" ht="18.600000000000001" customHeight="1">
      <c r="A16" s="191" t="s">
        <v>54</v>
      </c>
      <c r="B16" s="46">
        <v>168247</v>
      </c>
      <c r="C16" s="46">
        <v>110296</v>
      </c>
      <c r="D16" s="46">
        <f t="shared" si="3"/>
        <v>278543</v>
      </c>
      <c r="E16" s="46">
        <v>750421</v>
      </c>
      <c r="F16" s="46">
        <v>22157</v>
      </c>
      <c r="G16" s="46">
        <f t="shared" si="0"/>
        <v>772578</v>
      </c>
      <c r="H16" s="46">
        <f>B16+E16</f>
        <v>918668</v>
      </c>
      <c r="I16" s="46">
        <f t="shared" si="1"/>
        <v>132453</v>
      </c>
      <c r="J16" s="47">
        <f t="shared" si="2"/>
        <v>1051121</v>
      </c>
      <c r="K16" s="568"/>
      <c r="L16" s="562"/>
      <c r="M16" s="568"/>
    </row>
    <row r="17" spans="1:13" ht="18.600000000000001" customHeight="1">
      <c r="A17" s="190" t="s">
        <v>55</v>
      </c>
      <c r="B17" s="44">
        <v>129304</v>
      </c>
      <c r="C17" s="44">
        <v>59989</v>
      </c>
      <c r="D17" s="44">
        <f t="shared" si="3"/>
        <v>189293</v>
      </c>
      <c r="E17" s="44">
        <v>540177</v>
      </c>
      <c r="F17" s="44">
        <v>13133</v>
      </c>
      <c r="G17" s="44">
        <f t="shared" si="0"/>
        <v>553310</v>
      </c>
      <c r="H17" s="44">
        <f t="shared" si="4"/>
        <v>669481</v>
      </c>
      <c r="I17" s="44">
        <f>C17+F17</f>
        <v>73122</v>
      </c>
      <c r="J17" s="45">
        <f t="shared" si="2"/>
        <v>742603</v>
      </c>
      <c r="K17" s="568"/>
      <c r="L17" s="562"/>
      <c r="M17" s="568"/>
    </row>
    <row r="18" spans="1:13" ht="18.600000000000001" customHeight="1">
      <c r="A18" s="191" t="s">
        <v>56</v>
      </c>
      <c r="B18" s="46">
        <v>80287</v>
      </c>
      <c r="C18" s="46">
        <v>29920</v>
      </c>
      <c r="D18" s="46">
        <f t="shared" si="3"/>
        <v>110207</v>
      </c>
      <c r="E18" s="46">
        <v>346480</v>
      </c>
      <c r="F18" s="46">
        <v>8148</v>
      </c>
      <c r="G18" s="46">
        <f t="shared" si="0"/>
        <v>354628</v>
      </c>
      <c r="H18" s="46">
        <f t="shared" si="4"/>
        <v>426767</v>
      </c>
      <c r="I18" s="46">
        <f t="shared" si="1"/>
        <v>38068</v>
      </c>
      <c r="J18" s="47">
        <f t="shared" si="2"/>
        <v>464835</v>
      </c>
      <c r="K18" s="568"/>
      <c r="L18" s="562"/>
      <c r="M18" s="568"/>
    </row>
    <row r="19" spans="1:13" ht="18.600000000000001" customHeight="1">
      <c r="A19" s="190" t="s">
        <v>57</v>
      </c>
      <c r="B19" s="44">
        <v>18035</v>
      </c>
      <c r="C19" s="44">
        <v>8036</v>
      </c>
      <c r="D19" s="44">
        <f t="shared" si="3"/>
        <v>26071</v>
      </c>
      <c r="E19" s="44">
        <v>190713</v>
      </c>
      <c r="F19" s="44">
        <v>5114</v>
      </c>
      <c r="G19" s="44">
        <f t="shared" si="0"/>
        <v>195827</v>
      </c>
      <c r="H19" s="44">
        <f t="shared" si="4"/>
        <v>208748</v>
      </c>
      <c r="I19" s="44">
        <f t="shared" si="1"/>
        <v>13150</v>
      </c>
      <c r="J19" s="45">
        <f t="shared" si="2"/>
        <v>221898</v>
      </c>
      <c r="K19" s="568"/>
      <c r="L19" s="562"/>
      <c r="M19" s="568"/>
    </row>
    <row r="20" spans="1:13" ht="18.600000000000001" customHeight="1">
      <c r="A20" s="191" t="s">
        <v>58</v>
      </c>
      <c r="B20" s="46">
        <v>9995</v>
      </c>
      <c r="C20" s="46">
        <v>2817</v>
      </c>
      <c r="D20" s="46">
        <f t="shared" si="3"/>
        <v>12812</v>
      </c>
      <c r="E20" s="46">
        <v>109263</v>
      </c>
      <c r="F20" s="46">
        <v>1895</v>
      </c>
      <c r="G20" s="46">
        <f t="shared" si="0"/>
        <v>111158</v>
      </c>
      <c r="H20" s="46">
        <f t="shared" si="4"/>
        <v>119258</v>
      </c>
      <c r="I20" s="46">
        <f t="shared" si="1"/>
        <v>4712</v>
      </c>
      <c r="J20" s="47">
        <f t="shared" si="2"/>
        <v>123970</v>
      </c>
      <c r="K20" s="568"/>
      <c r="L20" s="562"/>
      <c r="M20" s="568"/>
    </row>
    <row r="21" spans="1:13" ht="18.600000000000001" customHeight="1">
      <c r="A21" s="190" t="s">
        <v>266</v>
      </c>
      <c r="B21" s="44">
        <v>23051</v>
      </c>
      <c r="C21" s="44">
        <v>23440</v>
      </c>
      <c r="D21" s="44">
        <f t="shared" si="3"/>
        <v>46491</v>
      </c>
      <c r="E21" s="44">
        <v>7267</v>
      </c>
      <c r="F21" s="44">
        <v>6971</v>
      </c>
      <c r="G21" s="44">
        <f t="shared" si="0"/>
        <v>14238</v>
      </c>
      <c r="H21" s="44">
        <f t="shared" si="4"/>
        <v>30318</v>
      </c>
      <c r="I21" s="44">
        <f t="shared" si="1"/>
        <v>30411</v>
      </c>
      <c r="J21" s="45">
        <f t="shared" si="2"/>
        <v>60729</v>
      </c>
      <c r="K21" s="568"/>
      <c r="L21" s="562"/>
      <c r="M21" s="568"/>
    </row>
    <row r="22" spans="1:13" s="38" customFormat="1" ht="18.600000000000001" customHeight="1">
      <c r="A22" s="192" t="s">
        <v>27</v>
      </c>
      <c r="B22" s="46">
        <f>SUM(B10:B21)</f>
        <v>2053189</v>
      </c>
      <c r="C22" s="46">
        <f t="shared" ref="C22:I22" si="5">SUM(C10:C21)</f>
        <v>1072154</v>
      </c>
      <c r="D22" s="46">
        <f>SUM(D10:D21)</f>
        <v>3125343</v>
      </c>
      <c r="E22" s="46">
        <f>SUM(E10:E21)</f>
        <v>7231273</v>
      </c>
      <c r="F22" s="46">
        <f>SUM(F10:F21)</f>
        <v>240347</v>
      </c>
      <c r="G22" s="46">
        <f>SUM(G10:G21)</f>
        <v>7471620</v>
      </c>
      <c r="H22" s="46">
        <f t="shared" si="5"/>
        <v>9284462</v>
      </c>
      <c r="I22" s="46">
        <f t="shared" si="5"/>
        <v>1312501</v>
      </c>
      <c r="J22" s="46">
        <f>SUM(J10:J21)</f>
        <v>10596963</v>
      </c>
      <c r="K22" s="568"/>
      <c r="L22" s="562"/>
      <c r="M22" s="568"/>
    </row>
    <row r="23" spans="1:13" s="38" customFormat="1" ht="21" customHeight="1">
      <c r="A23" s="190" t="s">
        <v>255</v>
      </c>
      <c r="B23" s="48">
        <v>0</v>
      </c>
      <c r="C23" s="48">
        <v>0</v>
      </c>
      <c r="D23" s="48">
        <f t="shared" si="3"/>
        <v>0</v>
      </c>
      <c r="E23" s="44">
        <v>1696589</v>
      </c>
      <c r="F23" s="44">
        <v>724514</v>
      </c>
      <c r="G23" s="44">
        <f t="shared" si="0"/>
        <v>2421103</v>
      </c>
      <c r="H23" s="44">
        <f t="shared" si="4"/>
        <v>1696589</v>
      </c>
      <c r="I23" s="44">
        <f t="shared" si="1"/>
        <v>724514</v>
      </c>
      <c r="J23" s="45">
        <f t="shared" si="2"/>
        <v>2421103</v>
      </c>
      <c r="K23" s="568"/>
      <c r="L23" s="562"/>
      <c r="M23" s="568"/>
    </row>
    <row r="24" spans="1:13" s="38" customFormat="1" ht="11.25" customHeight="1">
      <c r="A24" s="190" t="s">
        <v>543</v>
      </c>
      <c r="B24" s="48"/>
      <c r="C24" s="48"/>
      <c r="D24" s="48"/>
      <c r="E24" s="44"/>
      <c r="F24" s="44"/>
      <c r="G24" s="44"/>
      <c r="H24" s="44"/>
      <c r="I24" s="44"/>
      <c r="J24" s="45"/>
      <c r="K24" s="568"/>
      <c r="L24" s="562"/>
      <c r="M24" s="568"/>
    </row>
    <row r="25" spans="1:13" s="39" customFormat="1" ht="19.2" customHeight="1">
      <c r="A25" s="193" t="s">
        <v>28</v>
      </c>
      <c r="B25" s="194">
        <f>SUM(B22:B24)</f>
        <v>2053189</v>
      </c>
      <c r="C25" s="194">
        <f>SUM(C22:C24)</f>
        <v>1072154</v>
      </c>
      <c r="D25" s="194">
        <f>SUM(D22:D24)</f>
        <v>3125343</v>
      </c>
      <c r="E25" s="194">
        <f t="shared" ref="E25:F25" si="6">SUM(E22:E24)</f>
        <v>8927862</v>
      </c>
      <c r="F25" s="194">
        <f t="shared" si="6"/>
        <v>964861</v>
      </c>
      <c r="G25" s="194">
        <f>SUM(G22:G24)</f>
        <v>9892723</v>
      </c>
      <c r="H25" s="194">
        <f>SUM(H22:H24)</f>
        <v>10981051</v>
      </c>
      <c r="I25" s="194">
        <f>SUM(I22:I24)</f>
        <v>2037015</v>
      </c>
      <c r="J25" s="194">
        <f>SUM(J22:J24)</f>
        <v>13018066</v>
      </c>
      <c r="K25" s="568"/>
      <c r="L25" s="562"/>
      <c r="M25" s="568"/>
    </row>
    <row r="26" spans="1:13">
      <c r="A26" s="812" t="s">
        <v>60</v>
      </c>
      <c r="B26" s="812"/>
      <c r="C26" s="812"/>
      <c r="D26" s="812"/>
      <c r="E26" s="707"/>
      <c r="F26" s="707"/>
      <c r="G26" s="707"/>
      <c r="H26" s="707"/>
      <c r="I26" s="707"/>
      <c r="J26" s="718" t="s">
        <v>61</v>
      </c>
    </row>
    <row r="27" spans="1:13">
      <c r="A27" s="812" t="s">
        <v>62</v>
      </c>
      <c r="B27" s="812"/>
      <c r="C27" s="812"/>
      <c r="D27" s="707"/>
      <c r="E27" s="707"/>
      <c r="F27" s="707"/>
      <c r="G27" s="707"/>
      <c r="H27" s="707"/>
      <c r="I27" s="707"/>
      <c r="J27" s="722" t="s">
        <v>33</v>
      </c>
    </row>
    <row r="28" spans="1:13">
      <c r="A28" s="812" t="s">
        <v>84</v>
      </c>
      <c r="B28" s="812"/>
      <c r="C28" s="812"/>
      <c r="D28" s="812"/>
      <c r="E28" s="812"/>
      <c r="F28" s="812"/>
      <c r="G28" s="812"/>
      <c r="H28" s="707"/>
      <c r="I28" s="707"/>
      <c r="J28" s="707"/>
    </row>
    <row r="29" spans="1:13" ht="18">
      <c r="A29" s="772" t="s">
        <v>85</v>
      </c>
      <c r="B29" s="772"/>
      <c r="C29" s="772"/>
      <c r="D29" s="772"/>
      <c r="E29" s="772"/>
      <c r="F29" s="772"/>
      <c r="G29" s="772"/>
      <c r="H29" s="772"/>
      <c r="I29" s="772"/>
      <c r="J29" s="772"/>
    </row>
    <row r="30" spans="1:13">
      <c r="A30" s="21"/>
      <c r="F30" s="203"/>
      <c r="G30" s="203"/>
      <c r="H30" s="203"/>
      <c r="I30" s="203"/>
      <c r="J30" s="203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R30"/>
  <sheetViews>
    <sheetView rightToLeft="1" view="pageBreakPreview" zoomScale="80" zoomScaleNormal="100" zoomScaleSheetLayoutView="80" workbookViewId="0">
      <selection activeCell="K30" sqref="K30"/>
    </sheetView>
  </sheetViews>
  <sheetFormatPr defaultRowHeight="14.4"/>
  <cols>
    <col min="1" max="1" width="14.109375" bestFit="1" customWidth="1"/>
    <col min="2" max="5" width="12.109375" bestFit="1" customWidth="1"/>
    <col min="6" max="6" width="12" customWidth="1"/>
    <col min="7" max="7" width="13.6640625" bestFit="1" customWidth="1"/>
    <col min="8" max="8" width="13.77734375" bestFit="1" customWidth="1"/>
    <col min="9" max="9" width="12.109375" bestFit="1" customWidth="1"/>
    <col min="10" max="10" width="13.77734375" bestFit="1" customWidth="1"/>
    <col min="11" max="11" width="24.33203125" customWidth="1"/>
    <col min="12" max="12" width="14.33203125" customWidth="1"/>
    <col min="13" max="13" width="9.6640625" bestFit="1" customWidth="1"/>
  </cols>
  <sheetData>
    <row r="1" spans="1:17" ht="24.75" customHeight="1">
      <c r="A1" s="692"/>
      <c r="B1" s="692"/>
      <c r="C1" s="692"/>
      <c r="D1" s="692"/>
      <c r="E1" s="692"/>
      <c r="F1" s="710"/>
      <c r="G1" s="710"/>
      <c r="H1" s="710"/>
      <c r="I1" s="710"/>
      <c r="J1" s="694" t="s">
        <v>570</v>
      </c>
      <c r="K1" s="693"/>
      <c r="L1" s="2"/>
    </row>
    <row r="2" spans="1:17" s="2" customFormat="1" ht="42" customHeight="1">
      <c r="A2" s="693"/>
      <c r="B2" s="693"/>
      <c r="C2" s="693"/>
      <c r="D2" s="693"/>
      <c r="E2" s="693"/>
      <c r="F2" s="693"/>
      <c r="G2" s="693"/>
      <c r="H2" s="693"/>
      <c r="I2" s="693"/>
      <c r="J2" s="694" t="s">
        <v>577</v>
      </c>
      <c r="K2" s="693"/>
    </row>
    <row r="3" spans="1:17" ht="15">
      <c r="A3" s="796" t="s">
        <v>80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7" ht="27.75" customHeight="1">
      <c r="A4" s="803" t="s">
        <v>81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7" ht="27.75" customHeight="1">
      <c r="A5" s="711" t="s">
        <v>286</v>
      </c>
      <c r="B5" s="712"/>
      <c r="C5" s="712"/>
      <c r="D5" s="712"/>
      <c r="E5" s="712"/>
      <c r="F5" s="712"/>
      <c r="G5" s="712"/>
      <c r="H5" s="712"/>
      <c r="I5" s="712"/>
      <c r="J5" s="712"/>
      <c r="K5" s="710"/>
    </row>
    <row r="6" spans="1:17" ht="19.5" customHeight="1">
      <c r="A6" s="825" t="s">
        <v>65</v>
      </c>
      <c r="B6" s="816" t="s">
        <v>16</v>
      </c>
      <c r="C6" s="805"/>
      <c r="D6" s="817"/>
      <c r="E6" s="816" t="s">
        <v>17</v>
      </c>
      <c r="F6" s="805"/>
      <c r="G6" s="805"/>
      <c r="H6" s="816" t="s">
        <v>18</v>
      </c>
      <c r="I6" s="805"/>
      <c r="J6" s="805"/>
      <c r="K6" s="824" t="s">
        <v>238</v>
      </c>
      <c r="N6" s="822"/>
      <c r="O6" s="822"/>
      <c r="P6" s="822"/>
      <c r="Q6" s="822"/>
    </row>
    <row r="7" spans="1:17" ht="20.25" customHeight="1" thickBot="1">
      <c r="A7" s="825"/>
      <c r="B7" s="818" t="s">
        <v>19</v>
      </c>
      <c r="C7" s="808"/>
      <c r="D7" s="819"/>
      <c r="E7" s="818" t="s">
        <v>20</v>
      </c>
      <c r="F7" s="808"/>
      <c r="G7" s="808"/>
      <c r="H7" s="820" t="s">
        <v>5</v>
      </c>
      <c r="I7" s="821"/>
      <c r="J7" s="821"/>
      <c r="K7" s="824"/>
    </row>
    <row r="8" spans="1:17">
      <c r="A8" s="825"/>
      <c r="B8" s="54" t="s">
        <v>0</v>
      </c>
      <c r="C8" s="54" t="s">
        <v>1</v>
      </c>
      <c r="D8" s="54" t="s">
        <v>47</v>
      </c>
      <c r="E8" s="54" t="s">
        <v>0</v>
      </c>
      <c r="F8" s="54" t="s">
        <v>1</v>
      </c>
      <c r="G8" s="54" t="s">
        <v>47</v>
      </c>
      <c r="H8" s="54" t="s">
        <v>0</v>
      </c>
      <c r="I8" s="54" t="s">
        <v>1</v>
      </c>
      <c r="J8" s="49" t="s">
        <v>47</v>
      </c>
      <c r="K8" s="824"/>
    </row>
    <row r="9" spans="1:17" ht="19.5" customHeight="1">
      <c r="A9" s="825"/>
      <c r="B9" s="55" t="s">
        <v>25</v>
      </c>
      <c r="C9" s="55" t="s">
        <v>26</v>
      </c>
      <c r="D9" s="40" t="s">
        <v>5</v>
      </c>
      <c r="E9" s="55" t="s">
        <v>25</v>
      </c>
      <c r="F9" s="55" t="s">
        <v>26</v>
      </c>
      <c r="G9" s="40" t="s">
        <v>5</v>
      </c>
      <c r="H9" s="55" t="s">
        <v>25</v>
      </c>
      <c r="I9" s="55" t="s">
        <v>26</v>
      </c>
      <c r="J9" s="37" t="s">
        <v>5</v>
      </c>
      <c r="K9" s="824"/>
    </row>
    <row r="10" spans="1:17">
      <c r="A10" s="50" t="s">
        <v>66</v>
      </c>
      <c r="B10" s="56">
        <v>781988</v>
      </c>
      <c r="C10" s="56">
        <v>423463</v>
      </c>
      <c r="D10" s="56">
        <f>SUM(B10:C10)</f>
        <v>1205451</v>
      </c>
      <c r="E10" s="56">
        <v>2685224</v>
      </c>
      <c r="F10" s="56">
        <v>112024</v>
      </c>
      <c r="G10" s="56">
        <f>E10+F10</f>
        <v>2797248</v>
      </c>
      <c r="H10" s="56">
        <f>B10+E10</f>
        <v>3467212</v>
      </c>
      <c r="I10" s="56">
        <f>C10+F10</f>
        <v>535487</v>
      </c>
      <c r="J10" s="56">
        <f>SUM(H10:I10)</f>
        <v>4002699</v>
      </c>
      <c r="K10" s="209" t="s">
        <v>239</v>
      </c>
      <c r="L10" s="562"/>
      <c r="M10" s="562"/>
      <c r="N10" s="203"/>
      <c r="O10" s="203"/>
      <c r="P10" s="203"/>
      <c r="Q10" s="203"/>
    </row>
    <row r="11" spans="1:17">
      <c r="A11" s="52" t="s">
        <v>67</v>
      </c>
      <c r="B11" s="57">
        <v>392081</v>
      </c>
      <c r="C11" s="57">
        <v>229742</v>
      </c>
      <c r="D11" s="57">
        <f t="shared" ref="D11:D23" si="0">SUM(B11:C11)</f>
        <v>621823</v>
      </c>
      <c r="E11" s="57">
        <v>1655983</v>
      </c>
      <c r="F11" s="57">
        <v>47051</v>
      </c>
      <c r="G11" s="57">
        <f t="shared" ref="G11:G23" si="1">E11+F11</f>
        <v>1703034</v>
      </c>
      <c r="H11" s="57">
        <f t="shared" ref="H11:H25" si="2">B11+E11</f>
        <v>2048064</v>
      </c>
      <c r="I11" s="57">
        <f t="shared" ref="I11:I25" si="3">C11+F11</f>
        <v>276793</v>
      </c>
      <c r="J11" s="57">
        <f t="shared" ref="J11:J25" si="4">SUM(H11:I11)</f>
        <v>2324857</v>
      </c>
      <c r="K11" s="210" t="s">
        <v>240</v>
      </c>
      <c r="L11" s="562"/>
      <c r="M11" s="203"/>
      <c r="N11" s="203"/>
      <c r="O11" s="203"/>
      <c r="P11" s="203"/>
      <c r="Q11" s="203"/>
    </row>
    <row r="12" spans="1:17">
      <c r="A12" s="50" t="s">
        <v>68</v>
      </c>
      <c r="B12" s="56">
        <v>86681</v>
      </c>
      <c r="C12" s="56">
        <v>48010</v>
      </c>
      <c r="D12" s="56">
        <f t="shared" si="0"/>
        <v>134691</v>
      </c>
      <c r="E12" s="56">
        <v>275182</v>
      </c>
      <c r="F12" s="56">
        <v>8339</v>
      </c>
      <c r="G12" s="56">
        <f t="shared" si="1"/>
        <v>283521</v>
      </c>
      <c r="H12" s="56">
        <f t="shared" si="2"/>
        <v>361863</v>
      </c>
      <c r="I12" s="56">
        <f t="shared" si="3"/>
        <v>56349</v>
      </c>
      <c r="J12" s="56">
        <f t="shared" si="4"/>
        <v>418212</v>
      </c>
      <c r="K12" s="209" t="s">
        <v>241</v>
      </c>
      <c r="L12" s="562"/>
      <c r="M12" s="203"/>
      <c r="N12" s="203"/>
      <c r="O12" s="203"/>
      <c r="P12" s="203"/>
      <c r="Q12" s="203"/>
    </row>
    <row r="13" spans="1:17">
      <c r="A13" s="52" t="s">
        <v>69</v>
      </c>
      <c r="B13" s="57">
        <v>69926</v>
      </c>
      <c r="C13" s="57">
        <v>42133</v>
      </c>
      <c r="D13" s="57">
        <f t="shared" si="0"/>
        <v>112059</v>
      </c>
      <c r="E13" s="57">
        <v>323302</v>
      </c>
      <c r="F13" s="57">
        <v>9521</v>
      </c>
      <c r="G13" s="57">
        <f t="shared" si="1"/>
        <v>332823</v>
      </c>
      <c r="H13" s="57">
        <f t="shared" si="2"/>
        <v>393228</v>
      </c>
      <c r="I13" s="57">
        <f t="shared" si="3"/>
        <v>51654</v>
      </c>
      <c r="J13" s="57">
        <f t="shared" si="4"/>
        <v>444882</v>
      </c>
      <c r="K13" s="210" t="s">
        <v>242</v>
      </c>
      <c r="L13" s="562"/>
      <c r="M13" s="203"/>
      <c r="N13" s="203"/>
      <c r="O13" s="203"/>
      <c r="P13" s="203"/>
      <c r="Q13" s="203"/>
    </row>
    <row r="14" spans="1:17">
      <c r="A14" s="50" t="s">
        <v>70</v>
      </c>
      <c r="B14" s="56">
        <v>431264</v>
      </c>
      <c r="C14" s="56">
        <v>143740</v>
      </c>
      <c r="D14" s="56">
        <f t="shared" si="0"/>
        <v>575004</v>
      </c>
      <c r="E14" s="56">
        <v>1472133</v>
      </c>
      <c r="F14" s="56">
        <v>36777</v>
      </c>
      <c r="G14" s="56">
        <f t="shared" si="1"/>
        <v>1508910</v>
      </c>
      <c r="H14" s="56">
        <f t="shared" si="2"/>
        <v>1903397</v>
      </c>
      <c r="I14" s="56">
        <f t="shared" si="3"/>
        <v>180517</v>
      </c>
      <c r="J14" s="56">
        <f t="shared" si="4"/>
        <v>2083914</v>
      </c>
      <c r="K14" s="209" t="s">
        <v>243</v>
      </c>
      <c r="L14" s="562"/>
      <c r="M14" s="203"/>
      <c r="N14" s="203"/>
      <c r="O14" s="203"/>
      <c r="P14" s="203"/>
      <c r="Q14" s="203"/>
    </row>
    <row r="15" spans="1:17">
      <c r="A15" s="52" t="s">
        <v>71</v>
      </c>
      <c r="B15" s="57">
        <v>90868</v>
      </c>
      <c r="C15" s="57">
        <v>58662</v>
      </c>
      <c r="D15" s="57">
        <f t="shared" si="0"/>
        <v>149530</v>
      </c>
      <c r="E15" s="57">
        <v>261865</v>
      </c>
      <c r="F15" s="57">
        <v>11116</v>
      </c>
      <c r="G15" s="57">
        <f t="shared" si="1"/>
        <v>272981</v>
      </c>
      <c r="H15" s="57">
        <f t="shared" si="2"/>
        <v>352733</v>
      </c>
      <c r="I15" s="57">
        <f t="shared" si="3"/>
        <v>69778</v>
      </c>
      <c r="J15" s="57">
        <f t="shared" si="4"/>
        <v>422511</v>
      </c>
      <c r="K15" s="210" t="s">
        <v>244</v>
      </c>
      <c r="L15" s="562"/>
      <c r="M15" s="203"/>
      <c r="N15" s="203"/>
      <c r="O15" s="203"/>
      <c r="P15" s="203"/>
      <c r="Q15" s="203"/>
    </row>
    <row r="16" spans="1:17">
      <c r="A16" s="50" t="s">
        <v>72</v>
      </c>
      <c r="B16" s="56">
        <v>33774</v>
      </c>
      <c r="C16" s="56">
        <v>21116</v>
      </c>
      <c r="D16" s="56">
        <f t="shared" si="0"/>
        <v>54890</v>
      </c>
      <c r="E16" s="56">
        <v>84697</v>
      </c>
      <c r="F16" s="56">
        <v>2016</v>
      </c>
      <c r="G16" s="56">
        <f t="shared" si="1"/>
        <v>86713</v>
      </c>
      <c r="H16" s="56">
        <f t="shared" si="2"/>
        <v>118471</v>
      </c>
      <c r="I16" s="56">
        <f t="shared" si="3"/>
        <v>23132</v>
      </c>
      <c r="J16" s="56">
        <f t="shared" si="4"/>
        <v>141603</v>
      </c>
      <c r="K16" s="209" t="s">
        <v>245</v>
      </c>
      <c r="L16" s="562"/>
      <c r="M16" s="203"/>
      <c r="N16" s="203"/>
      <c r="O16" s="203"/>
      <c r="P16" s="203"/>
      <c r="Q16" s="203"/>
    </row>
    <row r="17" spans="1:18">
      <c r="A17" s="52" t="s">
        <v>73</v>
      </c>
      <c r="B17" s="57">
        <v>28931</v>
      </c>
      <c r="C17" s="57">
        <v>21464</v>
      </c>
      <c r="D17" s="57">
        <f t="shared" si="0"/>
        <v>50395</v>
      </c>
      <c r="E17" s="57">
        <v>108000</v>
      </c>
      <c r="F17" s="57">
        <v>3047</v>
      </c>
      <c r="G17" s="57">
        <f t="shared" si="1"/>
        <v>111047</v>
      </c>
      <c r="H17" s="57">
        <f t="shared" si="2"/>
        <v>136931</v>
      </c>
      <c r="I17" s="57">
        <f t="shared" si="3"/>
        <v>24511</v>
      </c>
      <c r="J17" s="57">
        <f t="shared" si="4"/>
        <v>161442</v>
      </c>
      <c r="K17" s="210" t="s">
        <v>246</v>
      </c>
      <c r="L17" s="562"/>
      <c r="M17" s="203"/>
      <c r="N17" s="203"/>
      <c r="O17" s="203"/>
      <c r="P17" s="203"/>
      <c r="Q17" s="203"/>
    </row>
    <row r="18" spans="1:18">
      <c r="A18" s="50" t="s">
        <v>74</v>
      </c>
      <c r="B18" s="56">
        <v>15917</v>
      </c>
      <c r="C18" s="56">
        <v>8871</v>
      </c>
      <c r="D18" s="56">
        <f t="shared" si="0"/>
        <v>24788</v>
      </c>
      <c r="E18" s="56">
        <v>39662</v>
      </c>
      <c r="F18" s="56">
        <v>1398</v>
      </c>
      <c r="G18" s="56">
        <f t="shared" si="1"/>
        <v>41060</v>
      </c>
      <c r="H18" s="56">
        <f t="shared" si="2"/>
        <v>55579</v>
      </c>
      <c r="I18" s="56">
        <f t="shared" si="3"/>
        <v>10269</v>
      </c>
      <c r="J18" s="56">
        <f t="shared" si="4"/>
        <v>65848</v>
      </c>
      <c r="K18" s="209" t="s">
        <v>247</v>
      </c>
      <c r="L18" s="562"/>
      <c r="M18" s="203"/>
      <c r="N18" s="203"/>
      <c r="O18" s="203"/>
      <c r="P18" s="203"/>
      <c r="Q18" s="203"/>
    </row>
    <row r="19" spans="1:18">
      <c r="A19" s="52" t="s">
        <v>75</v>
      </c>
      <c r="B19" s="57">
        <v>43581</v>
      </c>
      <c r="C19" s="57">
        <v>32374</v>
      </c>
      <c r="D19" s="57">
        <f t="shared" si="0"/>
        <v>75955</v>
      </c>
      <c r="E19" s="57">
        <v>110701</v>
      </c>
      <c r="F19" s="57">
        <v>3110</v>
      </c>
      <c r="G19" s="57">
        <f t="shared" si="1"/>
        <v>113811</v>
      </c>
      <c r="H19" s="57">
        <f t="shared" si="2"/>
        <v>154282</v>
      </c>
      <c r="I19" s="57">
        <f t="shared" si="3"/>
        <v>35484</v>
      </c>
      <c r="J19" s="57">
        <f t="shared" si="4"/>
        <v>189766</v>
      </c>
      <c r="K19" s="210" t="s">
        <v>248</v>
      </c>
      <c r="L19" s="562"/>
      <c r="M19" s="203"/>
      <c r="N19" s="203"/>
      <c r="O19" s="203"/>
      <c r="P19" s="203"/>
      <c r="Q19" s="203"/>
    </row>
    <row r="20" spans="1:18">
      <c r="A20" s="50" t="s">
        <v>76</v>
      </c>
      <c r="B20" s="56">
        <v>30916</v>
      </c>
      <c r="C20" s="56">
        <v>16236</v>
      </c>
      <c r="D20" s="56">
        <f t="shared" si="0"/>
        <v>47152</v>
      </c>
      <c r="E20" s="56">
        <v>116647</v>
      </c>
      <c r="F20" s="56">
        <v>2906</v>
      </c>
      <c r="G20" s="56">
        <f t="shared" si="1"/>
        <v>119553</v>
      </c>
      <c r="H20" s="56">
        <f t="shared" si="2"/>
        <v>147563</v>
      </c>
      <c r="I20" s="56">
        <f t="shared" si="3"/>
        <v>19142</v>
      </c>
      <c r="J20" s="56">
        <f t="shared" si="4"/>
        <v>166705</v>
      </c>
      <c r="K20" s="209" t="s">
        <v>249</v>
      </c>
      <c r="L20" s="562"/>
      <c r="M20" s="203"/>
      <c r="N20" s="203"/>
      <c r="O20" s="203"/>
      <c r="P20" s="203"/>
      <c r="Q20" s="203"/>
    </row>
    <row r="21" spans="1:18" ht="21.6">
      <c r="A21" s="52" t="s">
        <v>77</v>
      </c>
      <c r="B21" s="57">
        <v>20056</v>
      </c>
      <c r="C21" s="57">
        <v>12996</v>
      </c>
      <c r="D21" s="57">
        <f t="shared" si="0"/>
        <v>33052</v>
      </c>
      <c r="E21" s="57">
        <v>40417</v>
      </c>
      <c r="F21" s="57">
        <v>1569</v>
      </c>
      <c r="G21" s="57">
        <f t="shared" si="1"/>
        <v>41986</v>
      </c>
      <c r="H21" s="57">
        <f t="shared" si="2"/>
        <v>60473</v>
      </c>
      <c r="I21" s="57">
        <f t="shared" si="3"/>
        <v>14565</v>
      </c>
      <c r="J21" s="57">
        <f t="shared" si="4"/>
        <v>75038</v>
      </c>
      <c r="K21" s="210" t="s">
        <v>250</v>
      </c>
      <c r="L21" s="562"/>
      <c r="M21" s="203"/>
      <c r="N21" s="678"/>
      <c r="O21" s="678"/>
      <c r="P21" s="203"/>
      <c r="Q21" s="203"/>
    </row>
    <row r="22" spans="1:18">
      <c r="A22" s="50" t="s">
        <v>78</v>
      </c>
      <c r="B22" s="56">
        <v>25280</v>
      </c>
      <c r="C22" s="56">
        <v>12264</v>
      </c>
      <c r="D22" s="56">
        <f t="shared" si="0"/>
        <v>37544</v>
      </c>
      <c r="E22" s="56">
        <v>57394</v>
      </c>
      <c r="F22" s="56">
        <v>1465</v>
      </c>
      <c r="G22" s="56">
        <f t="shared" si="1"/>
        <v>58859</v>
      </c>
      <c r="H22" s="56">
        <f t="shared" si="2"/>
        <v>82674</v>
      </c>
      <c r="I22" s="56">
        <f t="shared" si="3"/>
        <v>13729</v>
      </c>
      <c r="J22" s="56">
        <f t="shared" si="4"/>
        <v>96403</v>
      </c>
      <c r="K22" s="209" t="s">
        <v>251</v>
      </c>
      <c r="L22" s="562"/>
      <c r="M22" s="203"/>
      <c r="N22" s="203"/>
      <c r="O22" s="203"/>
      <c r="P22" s="203"/>
      <c r="Q22" s="203"/>
      <c r="R22" s="203"/>
    </row>
    <row r="23" spans="1:18">
      <c r="A23" s="52" t="s">
        <v>79</v>
      </c>
      <c r="B23" s="57">
        <v>1926</v>
      </c>
      <c r="C23" s="58">
        <v>1083</v>
      </c>
      <c r="D23" s="58">
        <f t="shared" si="0"/>
        <v>3009</v>
      </c>
      <c r="E23" s="58">
        <v>66</v>
      </c>
      <c r="F23" s="58">
        <v>8</v>
      </c>
      <c r="G23" s="58">
        <f t="shared" si="1"/>
        <v>74</v>
      </c>
      <c r="H23" s="58">
        <f t="shared" si="2"/>
        <v>1992</v>
      </c>
      <c r="I23" s="58">
        <f t="shared" si="3"/>
        <v>1091</v>
      </c>
      <c r="J23" s="58">
        <f t="shared" si="4"/>
        <v>3083</v>
      </c>
      <c r="K23" s="210" t="s">
        <v>252</v>
      </c>
      <c r="L23" s="562"/>
      <c r="M23" s="203"/>
      <c r="N23" s="203"/>
      <c r="O23" s="203"/>
      <c r="P23" s="203"/>
      <c r="Q23" s="203"/>
      <c r="R23" s="203"/>
    </row>
    <row r="24" spans="1:18">
      <c r="A24" s="50" t="s">
        <v>253</v>
      </c>
      <c r="B24" s="56">
        <f>SUM(B10:B23)</f>
        <v>2053189</v>
      </c>
      <c r="C24" s="56">
        <f t="shared" ref="C24:J24" si="5">SUM(C10:C23)</f>
        <v>1072154</v>
      </c>
      <c r="D24" s="56">
        <f t="shared" si="5"/>
        <v>3125343</v>
      </c>
      <c r="E24" s="56">
        <f>SUM(E10:E23)</f>
        <v>7231273</v>
      </c>
      <c r="F24" s="56">
        <f>SUM(F10:F23)</f>
        <v>240347</v>
      </c>
      <c r="G24" s="56">
        <f t="shared" si="5"/>
        <v>7471620</v>
      </c>
      <c r="H24" s="56">
        <f t="shared" si="5"/>
        <v>9284462</v>
      </c>
      <c r="I24" s="56">
        <f t="shared" si="5"/>
        <v>1312501</v>
      </c>
      <c r="J24" s="56">
        <f t="shared" si="5"/>
        <v>10596963</v>
      </c>
      <c r="K24" s="50" t="s">
        <v>5</v>
      </c>
      <c r="L24" s="203"/>
      <c r="M24" s="203"/>
      <c r="N24" s="203"/>
      <c r="O24" s="203"/>
      <c r="P24" s="203"/>
      <c r="Q24" s="203"/>
      <c r="R24" s="203"/>
    </row>
    <row r="25" spans="1:18">
      <c r="A25" s="52" t="s">
        <v>59</v>
      </c>
      <c r="B25" s="59">
        <v>0</v>
      </c>
      <c r="C25" s="59">
        <v>0</v>
      </c>
      <c r="D25" s="59">
        <v>0</v>
      </c>
      <c r="E25" s="60">
        <v>1696589</v>
      </c>
      <c r="F25" s="60">
        <v>724514</v>
      </c>
      <c r="G25" s="60">
        <f>E25+F25</f>
        <v>2421103</v>
      </c>
      <c r="H25" s="60">
        <f t="shared" si="2"/>
        <v>1696589</v>
      </c>
      <c r="I25" s="60">
        <f t="shared" si="3"/>
        <v>724514</v>
      </c>
      <c r="J25" s="22">
        <f t="shared" si="4"/>
        <v>2421103</v>
      </c>
      <c r="K25" s="52" t="s">
        <v>544</v>
      </c>
      <c r="M25" s="203"/>
      <c r="N25" s="203"/>
      <c r="O25" s="203"/>
      <c r="P25" s="203"/>
      <c r="Q25" s="203"/>
      <c r="R25" s="203"/>
    </row>
    <row r="26" spans="1:18" s="34" customFormat="1">
      <c r="A26" s="23" t="s">
        <v>254</v>
      </c>
      <c r="B26" s="61">
        <f>B24+B25</f>
        <v>2053189</v>
      </c>
      <c r="C26" s="61">
        <f>C24+C25</f>
        <v>1072154</v>
      </c>
      <c r="D26" s="61">
        <f>D24+D25</f>
        <v>3125343</v>
      </c>
      <c r="E26" s="61">
        <f>E24+E25</f>
        <v>8927862</v>
      </c>
      <c r="F26" s="61">
        <f t="shared" ref="F26:I26" si="6">F24+F25</f>
        <v>964861</v>
      </c>
      <c r="G26" s="61">
        <f>G24+G25</f>
        <v>9892723</v>
      </c>
      <c r="H26" s="61">
        <f>H24+H25</f>
        <v>10981051</v>
      </c>
      <c r="I26" s="61">
        <f t="shared" si="6"/>
        <v>2037015</v>
      </c>
      <c r="J26" s="61">
        <f>J24+J25</f>
        <v>13018066</v>
      </c>
      <c r="K26" s="23" t="s">
        <v>5</v>
      </c>
      <c r="L26" s="272"/>
      <c r="M26" s="203"/>
      <c r="N26" s="203"/>
      <c r="O26" s="203"/>
      <c r="P26" s="203"/>
      <c r="Q26" s="203"/>
      <c r="R26" s="203"/>
    </row>
    <row r="27" spans="1:18">
      <c r="A27" s="815" t="s">
        <v>82</v>
      </c>
      <c r="B27" s="815"/>
      <c r="C27" s="815"/>
      <c r="D27" s="815"/>
      <c r="E27" s="815"/>
      <c r="F27" s="710"/>
      <c r="G27" s="710"/>
      <c r="H27" s="710"/>
      <c r="I27" s="710"/>
      <c r="J27" s="813" t="s">
        <v>83</v>
      </c>
      <c r="K27" s="813"/>
    </row>
    <row r="28" spans="1:18">
      <c r="A28" s="815" t="s">
        <v>62</v>
      </c>
      <c r="B28" s="815"/>
      <c r="C28" s="815"/>
      <c r="D28" s="815"/>
      <c r="E28" s="710"/>
      <c r="F28" s="710"/>
      <c r="G28" s="710"/>
      <c r="H28" s="710"/>
      <c r="I28" s="710"/>
      <c r="J28" s="814" t="s">
        <v>33</v>
      </c>
      <c r="K28" s="814"/>
    </row>
    <row r="29" spans="1:18" ht="14.4" customHeight="1">
      <c r="A29" s="823" t="s">
        <v>84</v>
      </c>
      <c r="B29" s="823"/>
      <c r="C29" s="823"/>
      <c r="D29" s="823"/>
      <c r="E29" s="823"/>
      <c r="F29" s="823"/>
      <c r="G29" s="823"/>
      <c r="H29" s="823"/>
      <c r="I29" s="710"/>
      <c r="J29" s="710"/>
    </row>
    <row r="30" spans="1:18" ht="18">
      <c r="B30" s="723"/>
      <c r="C30" s="723"/>
      <c r="D30" s="723"/>
      <c r="E30" s="723"/>
      <c r="F30" s="723"/>
      <c r="G30" s="723"/>
      <c r="H30" s="723"/>
      <c r="I30" s="723"/>
      <c r="J30" s="723"/>
      <c r="K30" s="723" t="s">
        <v>85</v>
      </c>
    </row>
  </sheetData>
  <mergeCells count="17">
    <mergeCell ref="N6:O6"/>
    <mergeCell ref="P6:Q6"/>
    <mergeCell ref="A29:H29"/>
    <mergeCell ref="K6:K9"/>
    <mergeCell ref="A6:A9"/>
    <mergeCell ref="A3:K3"/>
    <mergeCell ref="A4:K4"/>
    <mergeCell ref="J27:K27"/>
    <mergeCell ref="J28:K28"/>
    <mergeCell ref="A27:E27"/>
    <mergeCell ref="A28:D28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27"/>
  <sheetViews>
    <sheetView rightToLeft="1" view="pageBreakPreview" zoomScale="80" zoomScaleNormal="100" zoomScaleSheetLayoutView="80" workbookViewId="0">
      <selection activeCell="A25" sqref="A25:K26"/>
    </sheetView>
  </sheetViews>
  <sheetFormatPr defaultRowHeight="14.4"/>
  <cols>
    <col min="1" max="1" width="17.33203125" customWidth="1"/>
    <col min="2" max="2" width="9.88671875" bestFit="1" customWidth="1"/>
    <col min="3" max="3" width="10" bestFit="1" customWidth="1"/>
    <col min="4" max="4" width="12.109375" bestFit="1" customWidth="1"/>
    <col min="5" max="7" width="9.33203125" bestFit="1" customWidth="1"/>
    <col min="8" max="8" width="9.88671875" bestFit="1" customWidth="1"/>
    <col min="9" max="9" width="10.109375" bestFit="1" customWidth="1"/>
    <col min="10" max="10" width="14.88671875" customWidth="1"/>
    <col min="11" max="11" width="20.77734375" customWidth="1"/>
  </cols>
  <sheetData>
    <row r="1" spans="1:14">
      <c r="A1" s="710"/>
      <c r="B1" s="710"/>
      <c r="C1" s="710"/>
      <c r="D1" s="710"/>
      <c r="E1" s="710"/>
      <c r="F1" s="710"/>
      <c r="G1" s="710"/>
      <c r="H1" s="710"/>
      <c r="I1" s="710"/>
      <c r="J1" s="694" t="s">
        <v>570</v>
      </c>
      <c r="K1" s="710"/>
    </row>
    <row r="2" spans="1:14" ht="51" customHeight="1">
      <c r="A2" s="724"/>
      <c r="B2" s="710"/>
      <c r="C2" s="710"/>
      <c r="D2" s="710"/>
      <c r="E2" s="710"/>
      <c r="F2" s="710"/>
      <c r="G2" s="710"/>
      <c r="H2" s="693"/>
      <c r="I2" s="710"/>
      <c r="J2" s="694" t="s">
        <v>577</v>
      </c>
      <c r="K2" s="693"/>
    </row>
    <row r="3" spans="1:14" ht="15">
      <c r="A3" s="796" t="s">
        <v>86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</row>
    <row r="4" spans="1:14" ht="21.6">
      <c r="A4" s="803" t="s">
        <v>87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4">
      <c r="A5" s="711" t="s">
        <v>287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</row>
    <row r="6" spans="1:14" ht="15.75" customHeight="1">
      <c r="A6" s="825" t="s">
        <v>65</v>
      </c>
      <c r="B6" s="816" t="s">
        <v>16</v>
      </c>
      <c r="C6" s="805"/>
      <c r="D6" s="817"/>
      <c r="E6" s="816" t="s">
        <v>17</v>
      </c>
      <c r="F6" s="805"/>
      <c r="G6" s="805"/>
      <c r="H6" s="804" t="s">
        <v>18</v>
      </c>
      <c r="I6" s="805"/>
      <c r="J6" s="805"/>
      <c r="K6" s="824" t="s">
        <v>238</v>
      </c>
    </row>
    <row r="7" spans="1:14" ht="15" thickBot="1">
      <c r="A7" s="825"/>
      <c r="B7" s="818" t="s">
        <v>19</v>
      </c>
      <c r="C7" s="808"/>
      <c r="D7" s="819"/>
      <c r="E7" s="818" t="s">
        <v>20</v>
      </c>
      <c r="F7" s="808"/>
      <c r="G7" s="808"/>
      <c r="H7" s="826" t="s">
        <v>5</v>
      </c>
      <c r="I7" s="821"/>
      <c r="J7" s="821"/>
      <c r="K7" s="824"/>
    </row>
    <row r="8" spans="1:14">
      <c r="A8" s="825"/>
      <c r="B8" s="63" t="s">
        <v>0</v>
      </c>
      <c r="C8" s="49" t="s">
        <v>1</v>
      </c>
      <c r="D8" s="49" t="s">
        <v>47</v>
      </c>
      <c r="E8" s="63" t="s">
        <v>0</v>
      </c>
      <c r="F8" s="63" t="s">
        <v>1</v>
      </c>
      <c r="G8" s="63" t="s">
        <v>47</v>
      </c>
      <c r="H8" s="101" t="s">
        <v>0</v>
      </c>
      <c r="I8" s="63" t="s">
        <v>1</v>
      </c>
      <c r="J8" s="49" t="s">
        <v>47</v>
      </c>
      <c r="K8" s="824"/>
    </row>
    <row r="9" spans="1:14">
      <c r="A9" s="825"/>
      <c r="B9" s="63" t="s">
        <v>25</v>
      </c>
      <c r="C9" s="63" t="s">
        <v>26</v>
      </c>
      <c r="D9" s="37" t="s">
        <v>5</v>
      </c>
      <c r="E9" s="63" t="s">
        <v>25</v>
      </c>
      <c r="F9" s="63" t="s">
        <v>26</v>
      </c>
      <c r="G9" s="37" t="s">
        <v>5</v>
      </c>
      <c r="H9" s="101" t="s">
        <v>25</v>
      </c>
      <c r="I9" s="63" t="s">
        <v>26</v>
      </c>
      <c r="J9" s="37" t="s">
        <v>5</v>
      </c>
      <c r="K9" s="824"/>
    </row>
    <row r="10" spans="1:14">
      <c r="A10" s="78" t="s">
        <v>66</v>
      </c>
      <c r="B10" s="7">
        <v>262210</v>
      </c>
      <c r="C10" s="7">
        <v>161819</v>
      </c>
      <c r="D10" s="7">
        <f>SUM(B10:C10)</f>
        <v>424029</v>
      </c>
      <c r="E10" s="7">
        <v>5846</v>
      </c>
      <c r="F10" s="7">
        <v>4529</v>
      </c>
      <c r="G10" s="7">
        <f>SUM(E10:F10)</f>
        <v>10375</v>
      </c>
      <c r="H10" s="102">
        <f>B10+E10</f>
        <v>268056</v>
      </c>
      <c r="I10" s="102">
        <f>C10+F10</f>
        <v>166348</v>
      </c>
      <c r="J10" s="7">
        <f>SUM(H10:I10)</f>
        <v>434404</v>
      </c>
      <c r="K10" s="209" t="s">
        <v>239</v>
      </c>
      <c r="L10" s="203"/>
      <c r="M10" s="203"/>
      <c r="N10" s="203"/>
    </row>
    <row r="11" spans="1:14">
      <c r="A11" s="79" t="s">
        <v>67</v>
      </c>
      <c r="B11" s="25">
        <v>111499</v>
      </c>
      <c r="C11" s="25">
        <v>74701</v>
      </c>
      <c r="D11" s="25">
        <f t="shared" ref="D11:D23" si="0">SUM(B11:C11)</f>
        <v>186200</v>
      </c>
      <c r="E11" s="25">
        <v>4099</v>
      </c>
      <c r="F11" s="25">
        <v>3503</v>
      </c>
      <c r="G11" s="25">
        <f t="shared" ref="G11:G23" si="1">SUM(E11:F11)</f>
        <v>7602</v>
      </c>
      <c r="H11" s="103">
        <f t="shared" ref="H11:H23" si="2">B11+E11</f>
        <v>115598</v>
      </c>
      <c r="I11" s="25">
        <f t="shared" ref="I11:I23" si="3">C11+F11</f>
        <v>78204</v>
      </c>
      <c r="J11" s="25">
        <f t="shared" ref="J11:J23" si="4">SUM(H11:I11)</f>
        <v>193802</v>
      </c>
      <c r="K11" s="210" t="s">
        <v>240</v>
      </c>
      <c r="L11" s="203"/>
      <c r="M11" s="203"/>
      <c r="N11" s="203"/>
    </row>
    <row r="12" spans="1:14">
      <c r="A12" s="78" t="s">
        <v>68</v>
      </c>
      <c r="B12" s="7">
        <v>40282</v>
      </c>
      <c r="C12" s="7">
        <v>28354</v>
      </c>
      <c r="D12" s="7">
        <f t="shared" si="0"/>
        <v>68636</v>
      </c>
      <c r="E12" s="7">
        <v>1662</v>
      </c>
      <c r="F12" s="7">
        <v>1832</v>
      </c>
      <c r="G12" s="7">
        <f t="shared" si="1"/>
        <v>3494</v>
      </c>
      <c r="H12" s="102">
        <f t="shared" si="2"/>
        <v>41944</v>
      </c>
      <c r="I12" s="7">
        <f t="shared" si="3"/>
        <v>30186</v>
      </c>
      <c r="J12" s="7">
        <f t="shared" si="4"/>
        <v>72130</v>
      </c>
      <c r="K12" s="209" t="s">
        <v>241</v>
      </c>
      <c r="L12" s="203"/>
      <c r="M12" s="203"/>
      <c r="N12" s="203"/>
    </row>
    <row r="13" spans="1:14">
      <c r="A13" s="79" t="s">
        <v>69</v>
      </c>
      <c r="B13" s="25">
        <v>35236</v>
      </c>
      <c r="C13" s="25">
        <v>27106</v>
      </c>
      <c r="D13" s="25">
        <f t="shared" si="0"/>
        <v>62342</v>
      </c>
      <c r="E13" s="25">
        <v>1823</v>
      </c>
      <c r="F13" s="25">
        <v>1946</v>
      </c>
      <c r="G13" s="25">
        <f t="shared" si="1"/>
        <v>3769</v>
      </c>
      <c r="H13" s="103">
        <f t="shared" si="2"/>
        <v>37059</v>
      </c>
      <c r="I13" s="25">
        <f t="shared" si="3"/>
        <v>29052</v>
      </c>
      <c r="J13" s="25">
        <f t="shared" si="4"/>
        <v>66111</v>
      </c>
      <c r="K13" s="210" t="s">
        <v>242</v>
      </c>
      <c r="L13" s="203"/>
      <c r="M13" s="203"/>
      <c r="N13" s="203"/>
    </row>
    <row r="14" spans="1:14">
      <c r="A14" s="78" t="s">
        <v>70</v>
      </c>
      <c r="B14" s="7">
        <v>71151</v>
      </c>
      <c r="C14" s="7">
        <v>49085</v>
      </c>
      <c r="D14" s="7">
        <f t="shared" si="0"/>
        <v>120236</v>
      </c>
      <c r="E14" s="7">
        <v>3821</v>
      </c>
      <c r="F14" s="7">
        <v>2864</v>
      </c>
      <c r="G14" s="7">
        <f t="shared" si="1"/>
        <v>6685</v>
      </c>
      <c r="H14" s="102">
        <f t="shared" si="2"/>
        <v>74972</v>
      </c>
      <c r="I14" s="7">
        <f t="shared" si="3"/>
        <v>51949</v>
      </c>
      <c r="J14" s="7">
        <f t="shared" si="4"/>
        <v>126921</v>
      </c>
      <c r="K14" s="209" t="s">
        <v>243</v>
      </c>
      <c r="L14" s="203"/>
      <c r="M14" s="203"/>
      <c r="N14" s="203"/>
    </row>
    <row r="15" spans="1:14">
      <c r="A15" s="79" t="s">
        <v>71</v>
      </c>
      <c r="B15" s="25">
        <v>49336</v>
      </c>
      <c r="C15" s="25">
        <v>45124</v>
      </c>
      <c r="D15" s="25">
        <f t="shared" si="0"/>
        <v>94460</v>
      </c>
      <c r="E15" s="25">
        <v>2234</v>
      </c>
      <c r="F15" s="25">
        <v>2408</v>
      </c>
      <c r="G15" s="25">
        <f>SUM(E15:F15)</f>
        <v>4642</v>
      </c>
      <c r="H15" s="103">
        <f t="shared" si="2"/>
        <v>51570</v>
      </c>
      <c r="I15" s="25">
        <f t="shared" si="3"/>
        <v>47532</v>
      </c>
      <c r="J15" s="25">
        <f t="shared" si="4"/>
        <v>99102</v>
      </c>
      <c r="K15" s="210" t="s">
        <v>244</v>
      </c>
      <c r="L15" s="203"/>
      <c r="M15" s="203"/>
      <c r="N15" s="203"/>
    </row>
    <row r="16" spans="1:14">
      <c r="A16" s="78" t="s">
        <v>72</v>
      </c>
      <c r="B16" s="7">
        <v>20447</v>
      </c>
      <c r="C16" s="7">
        <v>14352</v>
      </c>
      <c r="D16" s="7">
        <f t="shared" si="0"/>
        <v>34799</v>
      </c>
      <c r="E16" s="7">
        <v>1122</v>
      </c>
      <c r="F16" s="62">
        <v>726</v>
      </c>
      <c r="G16" s="7">
        <f t="shared" si="1"/>
        <v>1848</v>
      </c>
      <c r="H16" s="102">
        <f t="shared" si="2"/>
        <v>21569</v>
      </c>
      <c r="I16" s="7">
        <f t="shared" si="3"/>
        <v>15078</v>
      </c>
      <c r="J16" s="7">
        <f t="shared" si="4"/>
        <v>36647</v>
      </c>
      <c r="K16" s="209" t="s">
        <v>245</v>
      </c>
      <c r="L16" s="203"/>
      <c r="M16" s="203"/>
      <c r="N16" s="203"/>
    </row>
    <row r="17" spans="1:14">
      <c r="A17" s="79" t="s">
        <v>73</v>
      </c>
      <c r="B17" s="25">
        <v>18485</v>
      </c>
      <c r="C17" s="25">
        <v>14085</v>
      </c>
      <c r="D17" s="25">
        <f t="shared" si="0"/>
        <v>32570</v>
      </c>
      <c r="E17" s="80">
        <v>666</v>
      </c>
      <c r="F17" s="80">
        <v>652</v>
      </c>
      <c r="G17" s="25">
        <f t="shared" si="1"/>
        <v>1318</v>
      </c>
      <c r="H17" s="103">
        <f t="shared" si="2"/>
        <v>19151</v>
      </c>
      <c r="I17" s="25">
        <f t="shared" si="3"/>
        <v>14737</v>
      </c>
      <c r="J17" s="25">
        <f t="shared" si="4"/>
        <v>33888</v>
      </c>
      <c r="K17" s="210" t="s">
        <v>246</v>
      </c>
      <c r="L17" s="203"/>
      <c r="M17" s="203"/>
      <c r="N17" s="203"/>
    </row>
    <row r="18" spans="1:14">
      <c r="A18" s="78" t="s">
        <v>74</v>
      </c>
      <c r="B18" s="7">
        <v>11165</v>
      </c>
      <c r="C18" s="7">
        <v>6970</v>
      </c>
      <c r="D18" s="7">
        <f t="shared" si="0"/>
        <v>18135</v>
      </c>
      <c r="E18" s="7">
        <v>1118</v>
      </c>
      <c r="F18" s="7">
        <v>840</v>
      </c>
      <c r="G18" s="7">
        <f t="shared" si="1"/>
        <v>1958</v>
      </c>
      <c r="H18" s="102">
        <f t="shared" si="2"/>
        <v>12283</v>
      </c>
      <c r="I18" s="7">
        <f t="shared" si="3"/>
        <v>7810</v>
      </c>
      <c r="J18" s="7">
        <f t="shared" si="4"/>
        <v>20093</v>
      </c>
      <c r="K18" s="209" t="s">
        <v>247</v>
      </c>
      <c r="L18" s="203"/>
      <c r="M18" s="203"/>
      <c r="N18" s="203"/>
    </row>
    <row r="19" spans="1:14">
      <c r="A19" s="79" t="s">
        <v>75</v>
      </c>
      <c r="B19" s="25">
        <v>29087</v>
      </c>
      <c r="C19" s="25">
        <v>23970</v>
      </c>
      <c r="D19" s="25">
        <f t="shared" si="0"/>
        <v>53057</v>
      </c>
      <c r="E19" s="25">
        <v>1621</v>
      </c>
      <c r="F19" s="25">
        <v>1317</v>
      </c>
      <c r="G19" s="25">
        <f t="shared" si="1"/>
        <v>2938</v>
      </c>
      <c r="H19" s="103">
        <f t="shared" si="2"/>
        <v>30708</v>
      </c>
      <c r="I19" s="25">
        <f t="shared" si="3"/>
        <v>25287</v>
      </c>
      <c r="J19" s="25">
        <f t="shared" si="4"/>
        <v>55995</v>
      </c>
      <c r="K19" s="210" t="s">
        <v>248</v>
      </c>
      <c r="L19" s="203"/>
      <c r="M19" s="203"/>
      <c r="N19" s="203"/>
    </row>
    <row r="20" spans="1:14">
      <c r="A20" s="78" t="s">
        <v>76</v>
      </c>
      <c r="B20" s="7">
        <v>18532</v>
      </c>
      <c r="C20" s="7">
        <v>10538</v>
      </c>
      <c r="D20" s="7">
        <f t="shared" si="0"/>
        <v>29070</v>
      </c>
      <c r="E20" s="7">
        <v>899</v>
      </c>
      <c r="F20" s="7">
        <v>1229</v>
      </c>
      <c r="G20" s="7">
        <f t="shared" si="1"/>
        <v>2128</v>
      </c>
      <c r="H20" s="102">
        <f t="shared" si="2"/>
        <v>19431</v>
      </c>
      <c r="I20" s="7">
        <f t="shared" si="3"/>
        <v>11767</v>
      </c>
      <c r="J20" s="7">
        <f t="shared" si="4"/>
        <v>31198</v>
      </c>
      <c r="K20" s="209" t="s">
        <v>249</v>
      </c>
      <c r="L20" s="203"/>
      <c r="M20" s="203"/>
      <c r="N20" s="203"/>
    </row>
    <row r="21" spans="1:14">
      <c r="A21" s="79" t="s">
        <v>77</v>
      </c>
      <c r="B21" s="25">
        <v>13432</v>
      </c>
      <c r="C21" s="25">
        <v>11353</v>
      </c>
      <c r="D21" s="25">
        <f t="shared" si="0"/>
        <v>24785</v>
      </c>
      <c r="E21" s="80">
        <v>944</v>
      </c>
      <c r="F21" s="80">
        <v>1012</v>
      </c>
      <c r="G21" s="25">
        <f t="shared" si="1"/>
        <v>1956</v>
      </c>
      <c r="H21" s="103">
        <f t="shared" si="2"/>
        <v>14376</v>
      </c>
      <c r="I21" s="25">
        <f t="shared" si="3"/>
        <v>12365</v>
      </c>
      <c r="J21" s="25">
        <f t="shared" si="4"/>
        <v>26741</v>
      </c>
      <c r="K21" s="210" t="s">
        <v>250</v>
      </c>
      <c r="L21" s="203"/>
      <c r="M21" s="203"/>
      <c r="N21" s="203"/>
    </row>
    <row r="22" spans="1:14">
      <c r="A22" s="78" t="s">
        <v>78</v>
      </c>
      <c r="B22" s="7">
        <v>17616</v>
      </c>
      <c r="C22" s="7">
        <v>10258</v>
      </c>
      <c r="D22" s="7">
        <f t="shared" si="0"/>
        <v>27874</v>
      </c>
      <c r="E22" s="7">
        <v>760</v>
      </c>
      <c r="F22" s="7">
        <v>621</v>
      </c>
      <c r="G22" s="7">
        <f t="shared" si="1"/>
        <v>1381</v>
      </c>
      <c r="H22" s="102">
        <f t="shared" si="2"/>
        <v>18376</v>
      </c>
      <c r="I22" s="7">
        <f t="shared" si="3"/>
        <v>10879</v>
      </c>
      <c r="J22" s="7">
        <f t="shared" si="4"/>
        <v>29255</v>
      </c>
      <c r="K22" s="209" t="s">
        <v>251</v>
      </c>
      <c r="L22" s="203"/>
      <c r="M22" s="203"/>
      <c r="N22" s="203"/>
    </row>
    <row r="23" spans="1:14">
      <c r="A23" s="79" t="s">
        <v>79</v>
      </c>
      <c r="B23" s="25">
        <v>1926</v>
      </c>
      <c r="C23" s="80">
        <v>1083</v>
      </c>
      <c r="D23" s="25">
        <f t="shared" si="0"/>
        <v>3009</v>
      </c>
      <c r="E23" s="80">
        <v>66</v>
      </c>
      <c r="F23" s="80">
        <v>8</v>
      </c>
      <c r="G23" s="80">
        <f t="shared" si="1"/>
        <v>74</v>
      </c>
      <c r="H23" s="103">
        <f t="shared" si="2"/>
        <v>1992</v>
      </c>
      <c r="I23" s="80">
        <f t="shared" si="3"/>
        <v>1091</v>
      </c>
      <c r="J23" s="25">
        <f t="shared" si="4"/>
        <v>3083</v>
      </c>
      <c r="K23" s="210" t="s">
        <v>252</v>
      </c>
      <c r="L23" s="203"/>
      <c r="M23" s="203"/>
      <c r="N23" s="203"/>
    </row>
    <row r="24" spans="1:14">
      <c r="A24" s="81" t="s">
        <v>254</v>
      </c>
      <c r="B24" s="82">
        <f>SUM(B10:B23)</f>
        <v>700404</v>
      </c>
      <c r="C24" s="82">
        <f>SUM(C10:C23)</f>
        <v>478798</v>
      </c>
      <c r="D24" s="82">
        <f>SUM(D10:D23)</f>
        <v>1179202</v>
      </c>
      <c r="E24" s="82">
        <f t="shared" ref="E24:I24" si="5">SUM(E10:E23)</f>
        <v>26681</v>
      </c>
      <c r="F24" s="82">
        <f t="shared" si="5"/>
        <v>23487</v>
      </c>
      <c r="G24" s="82">
        <f>SUM(G10:G23)</f>
        <v>50168</v>
      </c>
      <c r="H24" s="104">
        <f>SUM(H10:H23)</f>
        <v>727085</v>
      </c>
      <c r="I24" s="82">
        <f t="shared" si="5"/>
        <v>502285</v>
      </c>
      <c r="J24" s="82">
        <f>SUM(J10:J23)</f>
        <v>1229370</v>
      </c>
      <c r="K24" s="211" t="s">
        <v>5</v>
      </c>
      <c r="L24" s="203"/>
      <c r="M24" s="203"/>
      <c r="N24" s="203"/>
    </row>
    <row r="25" spans="1:14" ht="16.2">
      <c r="A25" s="725" t="s">
        <v>90</v>
      </c>
      <c r="B25" s="725"/>
      <c r="C25" s="710"/>
      <c r="D25" s="710"/>
      <c r="E25" s="710"/>
      <c r="F25" s="710"/>
      <c r="G25" s="710"/>
      <c r="H25" s="710"/>
      <c r="I25" s="710"/>
      <c r="J25" s="827" t="s">
        <v>91</v>
      </c>
      <c r="K25" s="827"/>
    </row>
    <row r="26" spans="1:14" ht="16.2">
      <c r="A26" s="726" t="s">
        <v>88</v>
      </c>
      <c r="B26" s="726"/>
      <c r="C26" s="710"/>
      <c r="D26" s="710"/>
      <c r="E26" s="710"/>
      <c r="F26" s="710"/>
      <c r="G26" s="710"/>
      <c r="H26" s="710"/>
      <c r="I26" s="710"/>
      <c r="J26" s="827" t="s">
        <v>89</v>
      </c>
      <c r="K26" s="827"/>
    </row>
    <row r="27" spans="1:14">
      <c r="B27" s="203"/>
      <c r="C27" s="203"/>
      <c r="D27" s="203"/>
      <c r="F27" s="203"/>
      <c r="G27" s="203"/>
      <c r="H27" s="203"/>
      <c r="I27" s="203"/>
      <c r="J27" s="203"/>
    </row>
  </sheetData>
  <mergeCells count="12">
    <mergeCell ref="J25:K25"/>
    <mergeCell ref="J26:K26"/>
    <mergeCell ref="K6:K9"/>
    <mergeCell ref="A6:A9"/>
    <mergeCell ref="A4:K4"/>
    <mergeCell ref="A3:K3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59</vt:i4>
      </vt:variant>
      <vt:variant>
        <vt:lpstr>النطاقات المسماة</vt:lpstr>
      </vt:variant>
      <vt:variant>
        <vt:i4>98</vt:i4>
      </vt:variant>
    </vt:vector>
  </HeadingPairs>
  <TitlesOfParts>
    <vt:vector size="1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'9'!_Toc488228445</vt:lpstr>
      <vt:lpstr>'10'!_Toc488228446</vt:lpstr>
      <vt:lpstr>'11'!_Toc488228447</vt:lpstr>
      <vt:lpstr>'13'!_Toc488228448</vt:lpstr>
      <vt:lpstr>'14'!_Toc488228449</vt:lpstr>
      <vt:lpstr>'15'!_Toc488228450</vt:lpstr>
      <vt:lpstr>'16'!_Toc488228451</vt:lpstr>
      <vt:lpstr>'17'!_Toc488228452</vt:lpstr>
      <vt:lpstr>'18'!_Toc488228453</vt:lpstr>
      <vt:lpstr>'19'!_Toc488228454</vt:lpstr>
      <vt:lpstr>'20'!_Toc488228455</vt:lpstr>
      <vt:lpstr>'21'!_Toc488228456</vt:lpstr>
      <vt:lpstr>'23'!_Toc488228462</vt:lpstr>
      <vt:lpstr>'24'!_Toc488228463</vt:lpstr>
      <vt:lpstr>'25'!_Toc488228464</vt:lpstr>
      <vt:lpstr>'26'!_Toc488228465</vt:lpstr>
      <vt:lpstr>'27'!_Toc488228466</vt:lpstr>
      <vt:lpstr>'28'!_Toc488228467</vt:lpstr>
      <vt:lpstr>'29'!_Toc488228468</vt:lpstr>
      <vt:lpstr>'39'!_Toc488228470</vt:lpstr>
      <vt:lpstr>'40'!_Toc488228471</vt:lpstr>
      <vt:lpstr>'41'!_Toc488228472</vt:lpstr>
      <vt:lpstr>'43'!_Toc488228474</vt:lpstr>
      <vt:lpstr>'44'!_Toc488228475</vt:lpstr>
      <vt:lpstr>'45'!_Toc488228476</vt:lpstr>
      <vt:lpstr>'48'!_Toc488228478</vt:lpstr>
      <vt:lpstr>'49'!_Toc488228479</vt:lpstr>
      <vt:lpstr>'50'!_Toc488228481</vt:lpstr>
      <vt:lpstr>'52'!_Toc488228485</vt:lpstr>
      <vt:lpstr>'53'!_Toc488228487</vt:lpstr>
      <vt:lpstr>'54'!_Toc488228489</vt:lpstr>
      <vt:lpstr>'55'!_Toc488228491</vt:lpstr>
      <vt:lpstr>'56'!_Toc488228492</vt:lpstr>
      <vt:lpstr>'57'!_Toc488228493</vt:lpstr>
      <vt:lpstr>'58'!_Toc488228494</vt:lpstr>
      <vt:lpstr>'59'!_Toc488228495</vt:lpstr>
      <vt:lpstr>'60'!_Toc488228496</vt:lpstr>
      <vt:lpstr>'30'!_Toc488566976</vt:lpstr>
      <vt:lpstr>'31'!_Toc488566977</vt:lpstr>
      <vt:lpstr>'32'!_Toc488566978</vt:lpstr>
      <vt:lpstr>'33'!_Toc488566979</vt:lpstr>
      <vt:lpstr>'34'!_Toc488566980</vt:lpstr>
      <vt:lpstr>'35'!_Toc488566981</vt:lpstr>
      <vt:lpstr>'36'!_Toc488566982</vt:lpstr>
      <vt:lpstr>'37'!_Toc488566983</vt:lpstr>
      <vt:lpstr>'38'!_Toc488566984</vt:lpstr>
      <vt:lpstr>'7'!OLE_LINK1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'17'!Print_Area</vt:lpstr>
      <vt:lpstr>'18'!Print_Area</vt:lpstr>
      <vt:lpstr>'2'!Print_Area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'58'!Print_Area</vt:lpstr>
      <vt:lpstr>'59'!Print_Area</vt:lpstr>
      <vt:lpstr>'6'!Print_Area</vt:lpstr>
      <vt:lpstr>'60'!Print_Area</vt:lpstr>
      <vt:lpstr>'7'!Print_Area</vt:lpstr>
      <vt:lpstr>'8'!Print_Area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2021-10-28T08:58:33Z</dcterms:modified>
</cp:coreProperties>
</file>