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207BF1A9-C11C-4337-88F9-143803AD65B8}" xr6:coauthVersionLast="40" xr6:coauthVersionMax="40" xr10:uidLastSave="{00000000-0000-0000-0000-000000000000}"/>
  <bookViews>
    <workbookView xWindow="0" yWindow="0" windowWidth="28800" windowHeight="12240" tabRatio="729" firstSheet="1" activeTab="30" xr2:uid="{00000000-000D-0000-FFFF-FFFF00000000}"/>
  </bookViews>
  <sheets>
    <sheet name="فهرس" sheetId="41" r:id="rId1"/>
    <sheet name="1." sheetId="2" r:id="rId2"/>
    <sheet name="2" sheetId="16" r:id="rId3"/>
    <sheet name="3." sheetId="54" r:id="rId4"/>
    <sheet name="4" sheetId="4" r:id="rId5"/>
    <sheet name="5" sheetId="17" r:id="rId6"/>
    <sheet name="6" sheetId="18" r:id="rId7"/>
    <sheet name="7" sheetId="20" r:id="rId8"/>
    <sheet name="8" sheetId="42" r:id="rId9"/>
    <sheet name="9" sheetId="46" r:id="rId10"/>
    <sheet name="10" sheetId="47" r:id="rId11"/>
    <sheet name="11" sheetId="23" r:id="rId12"/>
    <sheet name="12" sheetId="24" r:id="rId13"/>
    <sheet name="13" sheetId="48" r:id="rId14"/>
    <sheet name="14" sheetId="49" r:id="rId15"/>
    <sheet name="15" sheetId="50" r:id="rId16"/>
    <sheet name="16" sheetId="25" r:id="rId17"/>
    <sheet name="17." sheetId="26" r:id="rId18"/>
    <sheet name="18." sheetId="29" r:id="rId19"/>
    <sheet name="19." sheetId="27" r:id="rId20"/>
    <sheet name="20" sheetId="28" r:id="rId21"/>
    <sheet name="21" sheetId="37" r:id="rId22"/>
    <sheet name="22" sheetId="31" r:id="rId23"/>
    <sheet name="23" sheetId="32" r:id="rId24"/>
    <sheet name="24" sheetId="33" r:id="rId25"/>
    <sheet name="25" sheetId="51" r:id="rId26"/>
    <sheet name="26" sheetId="52" r:id="rId27"/>
    <sheet name="27" sheetId="53" r:id="rId28"/>
    <sheet name="28" sheetId="34" r:id="rId29"/>
    <sheet name="29" sheetId="35" r:id="rId30"/>
    <sheet name="30" sheetId="40" r:id="rId31"/>
    <sheet name="31" sheetId="38" r:id="rId32"/>
  </sheets>
  <externalReferences>
    <externalReference r:id="rId33"/>
  </externalReferences>
  <definedNames>
    <definedName name="_xlnm._FilterDatabase" localSheetId="1" hidden="1">'1.'!$C$9:$D$9</definedName>
    <definedName name="_xlnm._FilterDatabase" localSheetId="4" hidden="1">'4'!#REF!</definedName>
    <definedName name="_xlnm._FilterDatabase" localSheetId="5" hidden="1">'5'!$C$10:$E$10</definedName>
    <definedName name="_xlnm._FilterDatabase" localSheetId="6" hidden="1">'6'!$C$6:$D$6</definedName>
    <definedName name="_xlnm._FilterDatabase" localSheetId="7" hidden="1">'7'!$C$10:$D$10</definedName>
    <definedName name="_xlnm.Print_Area" localSheetId="1">'1.'!$A$1:$F$44</definedName>
    <definedName name="_xlnm.Print_Area" localSheetId="10">'10'!$A$1:$K$34</definedName>
    <definedName name="_xlnm.Print_Area" localSheetId="11">'11'!$A$1:$J$36</definedName>
    <definedName name="_xlnm.Print_Area" localSheetId="12">'12'!$A$1:$J$31</definedName>
    <definedName name="_xlnm.Print_Area" localSheetId="13">'13'!$A$1:$G$20</definedName>
    <definedName name="_xlnm.Print_Area" localSheetId="14">'14'!$A$1:$K$23</definedName>
    <definedName name="_xlnm.Print_Area" localSheetId="15">'15'!$A$1:$I$26</definedName>
    <definedName name="_xlnm.Print_Area" localSheetId="16">'16'!$A$1:$I$34</definedName>
    <definedName name="_xlnm.Print_Area" localSheetId="17">'17.'!$A$1:$I$33</definedName>
    <definedName name="_xlnm.Print_Area" localSheetId="18">'18.'!$A$1:$D$11</definedName>
    <definedName name="_xlnm.Print_Area" localSheetId="19">'19.'!$A$1:$D$14</definedName>
    <definedName name="_xlnm.Print_Area" localSheetId="2">'2'!$A$1:$D$13</definedName>
    <definedName name="_xlnm.Print_Area" localSheetId="20">'20'!$A$1:$D$15</definedName>
    <definedName name="_xlnm.Print_Area" localSheetId="21">'21'!$A$1:$L$38</definedName>
    <definedName name="_xlnm.Print_Area" localSheetId="22">'22'!$A$1:$L$8</definedName>
    <definedName name="_xlnm.Print_Area" localSheetId="23">'23'!$A$1:$H$37</definedName>
    <definedName name="_xlnm.Print_Area" localSheetId="24">'24'!$A$1:$H$21</definedName>
    <definedName name="_xlnm.Print_Area" localSheetId="25">'25'!$A$1:$E$13</definedName>
    <definedName name="_xlnm.Print_Area" localSheetId="26">'26'!$A$1:$E$14</definedName>
    <definedName name="_xlnm.Print_Area" localSheetId="28">'28'!$A$1:$H$37</definedName>
    <definedName name="_xlnm.Print_Area" localSheetId="29">'29'!$A$1:$F$13</definedName>
    <definedName name="_xlnm.Print_Area" localSheetId="3">'3.'!$A$1:$H$15</definedName>
    <definedName name="_xlnm.Print_Area" localSheetId="30">'30'!$A$1:$E$42</definedName>
    <definedName name="_xlnm.Print_Area" localSheetId="31">'31'!$A$1:$D$13</definedName>
    <definedName name="_xlnm.Print_Area" localSheetId="4">'4'!$A$1:$E$15</definedName>
    <definedName name="_xlnm.Print_Area" localSheetId="5">'5'!$A$1:$E$17</definedName>
    <definedName name="_xlnm.Print_Area" localSheetId="6">'6'!$A$1:$E$16</definedName>
    <definedName name="_xlnm.Print_Area" localSheetId="7">'7'!$A$1:$E$16</definedName>
    <definedName name="_xlnm.Print_Area" localSheetId="8">'8'!$A$1:$P$48</definedName>
  </definedNames>
  <calcPr calcId="181029"/>
  <fileRecoveryPr autoRecover="0"/>
</workbook>
</file>

<file path=xl/calcChain.xml><?xml version="1.0" encoding="utf-8"?>
<calcChain xmlns="http://schemas.openxmlformats.org/spreadsheetml/2006/main">
  <c r="J31" i="47" l="1"/>
  <c r="F13" i="54"/>
  <c r="K31" i="37" l="1"/>
  <c r="K20" i="37"/>
  <c r="H25" i="26"/>
  <c r="H26" i="26"/>
  <c r="H30" i="26"/>
  <c r="H29" i="26"/>
  <c r="H28" i="26"/>
  <c r="H27" i="26"/>
  <c r="D13" i="4"/>
  <c r="D36" i="46" l="1"/>
  <c r="D14" i="53" l="1"/>
  <c r="M41" i="42"/>
  <c r="J41" i="42" l="1"/>
  <c r="C11" i="38" l="1"/>
  <c r="D40" i="40"/>
  <c r="E9" i="35" l="1"/>
  <c r="E8" i="35"/>
  <c r="G9" i="34"/>
  <c r="G19" i="34"/>
  <c r="G31" i="34"/>
  <c r="G34" i="34"/>
  <c r="D35" i="34"/>
  <c r="F14" i="53"/>
  <c r="E14" i="53"/>
  <c r="G13" i="53"/>
  <c r="G12" i="53"/>
  <c r="G11" i="53"/>
  <c r="G10" i="53"/>
  <c r="G9" i="53"/>
  <c r="G8" i="53"/>
  <c r="D12" i="52"/>
  <c r="C12" i="52"/>
  <c r="E11" i="52"/>
  <c r="E10" i="52"/>
  <c r="E9" i="52"/>
  <c r="E11" i="51"/>
  <c r="E10" i="51"/>
  <c r="E9" i="51"/>
  <c r="E8" i="51"/>
  <c r="D12" i="51"/>
  <c r="C12" i="51"/>
  <c r="E12" i="51" s="1"/>
  <c r="G17" i="33"/>
  <c r="G18" i="33"/>
  <c r="G34" i="32"/>
  <c r="G33" i="32"/>
  <c r="G31" i="32"/>
  <c r="G18" i="32"/>
  <c r="G12" i="32"/>
  <c r="G10" i="32"/>
  <c r="G9" i="32"/>
  <c r="G19" i="32"/>
  <c r="E35" i="32"/>
  <c r="D35" i="32"/>
  <c r="K7" i="31"/>
  <c r="K30" i="37"/>
  <c r="K32" i="37"/>
  <c r="K35" i="37"/>
  <c r="I36" i="37"/>
  <c r="H36" i="37"/>
  <c r="G36" i="37"/>
  <c r="D36" i="37"/>
  <c r="E12" i="52" l="1"/>
  <c r="G14" i="53"/>
  <c r="C9" i="29"/>
  <c r="C12" i="27"/>
  <c r="G31" i="26"/>
  <c r="F31" i="26"/>
  <c r="D31" i="26"/>
  <c r="G32" i="25"/>
  <c r="E32" i="25"/>
  <c r="D32" i="25"/>
  <c r="G34" i="23"/>
  <c r="F34" i="23"/>
  <c r="E34" i="23"/>
  <c r="D34" i="23"/>
  <c r="G25" i="50"/>
  <c r="F25" i="50"/>
  <c r="E25" i="50"/>
  <c r="D25" i="50"/>
  <c r="C25" i="50"/>
  <c r="H25" i="50" l="1"/>
  <c r="I34" i="23"/>
  <c r="D29" i="24" l="1"/>
  <c r="O39" i="42"/>
  <c r="O38" i="42"/>
  <c r="O37" i="42"/>
  <c r="O36" i="42"/>
  <c r="O35" i="42"/>
  <c r="O32" i="42"/>
  <c r="O33" i="42"/>
  <c r="O34" i="42"/>
  <c r="O40" i="42"/>
  <c r="N41" i="42"/>
  <c r="L41" i="42"/>
  <c r="I41" i="42"/>
  <c r="H41" i="42"/>
  <c r="G41" i="42"/>
  <c r="F41" i="42"/>
  <c r="E41" i="42"/>
  <c r="D41" i="42"/>
  <c r="D14" i="20" l="1"/>
  <c r="D12" i="18"/>
  <c r="D14" i="17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 l="1"/>
  <c r="K10" i="37"/>
  <c r="K11" i="37"/>
  <c r="K12" i="37"/>
  <c r="K13" i="37"/>
  <c r="K14" i="37"/>
  <c r="K15" i="37"/>
  <c r="K16" i="37"/>
  <c r="K17" i="37"/>
  <c r="K18" i="37"/>
  <c r="K19" i="37"/>
  <c r="K21" i="37"/>
  <c r="K22" i="37"/>
  <c r="K23" i="37"/>
  <c r="K24" i="37"/>
  <c r="K25" i="37"/>
  <c r="K26" i="37"/>
  <c r="K27" i="37"/>
  <c r="K28" i="37"/>
  <c r="K29" i="37"/>
  <c r="K33" i="37"/>
  <c r="K34" i="37"/>
  <c r="K9" i="37"/>
  <c r="F36" i="37"/>
  <c r="E36" i="37"/>
  <c r="H29" i="24" l="1"/>
  <c r="G29" i="24"/>
  <c r="E29" i="24"/>
  <c r="I29" i="24" l="1"/>
  <c r="K41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" i="42"/>
  <c r="O41" i="42" l="1"/>
  <c r="D11" i="35"/>
  <c r="E10" i="35"/>
  <c r="E7" i="35"/>
  <c r="F35" i="34"/>
  <c r="E35" i="34"/>
  <c r="G33" i="34"/>
  <c r="G32" i="34"/>
  <c r="G30" i="34"/>
  <c r="G29" i="34"/>
  <c r="G28" i="34"/>
  <c r="G27" i="34"/>
  <c r="G26" i="34"/>
  <c r="G25" i="34"/>
  <c r="G24" i="34"/>
  <c r="G23" i="34"/>
  <c r="G22" i="34"/>
  <c r="G21" i="34"/>
  <c r="G20" i="34"/>
  <c r="G18" i="34"/>
  <c r="G17" i="34"/>
  <c r="G16" i="34"/>
  <c r="G15" i="34"/>
  <c r="G14" i="34"/>
  <c r="G13" i="34"/>
  <c r="G12" i="34"/>
  <c r="G11" i="34"/>
  <c r="G10" i="34"/>
  <c r="G8" i="34"/>
  <c r="F19" i="33"/>
  <c r="E19" i="33"/>
  <c r="D19" i="33"/>
  <c r="G16" i="33"/>
  <c r="G15" i="33"/>
  <c r="G14" i="33"/>
  <c r="G13" i="33"/>
  <c r="G12" i="33"/>
  <c r="G11" i="33"/>
  <c r="G10" i="33"/>
  <c r="G9" i="33"/>
  <c r="G8" i="33"/>
  <c r="F35" i="32"/>
  <c r="G32" i="32"/>
  <c r="G30" i="32"/>
  <c r="G29" i="32"/>
  <c r="G28" i="32"/>
  <c r="G27" i="32"/>
  <c r="G26" i="32"/>
  <c r="G25" i="32"/>
  <c r="G24" i="32"/>
  <c r="G23" i="32"/>
  <c r="G22" i="32"/>
  <c r="G21" i="32"/>
  <c r="G20" i="32"/>
  <c r="G17" i="32"/>
  <c r="G16" i="32"/>
  <c r="G15" i="32"/>
  <c r="G14" i="32"/>
  <c r="G13" i="32"/>
  <c r="G11" i="32"/>
  <c r="J36" i="37"/>
  <c r="K36" i="37" s="1"/>
  <c r="G35" i="32" l="1"/>
  <c r="G35" i="34"/>
  <c r="E11" i="35"/>
  <c r="G19" i="33"/>
  <c r="C12" i="28"/>
  <c r="E31" i="26"/>
  <c r="H24" i="26"/>
  <c r="H23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F32" i="25"/>
  <c r="H32" i="25" s="1"/>
  <c r="H31" i="26" l="1"/>
</calcChain>
</file>

<file path=xl/sharedStrings.xml><?xml version="1.0" encoding="utf-8"?>
<sst xmlns="http://schemas.openxmlformats.org/spreadsheetml/2006/main" count="936" uniqueCount="217">
  <si>
    <t>المصدر:اداراة إحصاءات البيئه</t>
  </si>
  <si>
    <t xml:space="preserve">الأنشطة الاقتصادية </t>
  </si>
  <si>
    <t>إستخراج النفط الخام والغاز الطبيعي</t>
  </si>
  <si>
    <t>إصلاح وتركيب الألآت والمعدات</t>
  </si>
  <si>
    <t>الأنشطة الأخرى للتعدين واستغلال المحاجر</t>
  </si>
  <si>
    <t>الطباعة واستنساخ وسائط الأعلام المسجّلة</t>
  </si>
  <si>
    <t>تجميع المياه ومعالجتها وتوصيلها</t>
  </si>
  <si>
    <t>تعدين ركازات الفلزات</t>
  </si>
  <si>
    <t>صُنع الأثاث</t>
  </si>
  <si>
    <t>صُنع الآلات والمعدات غير المصنّفة في موضع آخر.</t>
  </si>
  <si>
    <t>صُنع الحواسيب والمنتجات الإلكترونية والبصرية</t>
  </si>
  <si>
    <t>صُنع الخشب ومنتجاته والفلين ، باستثناء الأثاث</t>
  </si>
  <si>
    <t>صُنع الفلّزات القاعدية</t>
  </si>
  <si>
    <t>صُنع المركبات ذات المحرّكات والمركبات المقطورة ونصف المقطورة</t>
  </si>
  <si>
    <t>صُنع المشروبات</t>
  </si>
  <si>
    <t>صُنع المعدات الكهربائية</t>
  </si>
  <si>
    <t>صُنع الملبوسات</t>
  </si>
  <si>
    <t>صُنع المنتجات الجلدية والمنتجات ذات الصلة</t>
  </si>
  <si>
    <t>صُنع المنتجات الصيدلانية الأساسية والمستحضرات الصيدلانية</t>
  </si>
  <si>
    <t>صُنع المنتجات الغذائية</t>
  </si>
  <si>
    <t>صُنع المنسوجات</t>
  </si>
  <si>
    <t>صُنع المواد الكيميائية والمنتجات الكيميائية</t>
  </si>
  <si>
    <t>صُنع الورق ومنتجاته</t>
  </si>
  <si>
    <t>صُنع معدات النقل الأخرى.</t>
  </si>
  <si>
    <t>صُنع منتجات التبغ</t>
  </si>
  <si>
    <t>صُنع منتجات المطاط واللدائن</t>
  </si>
  <si>
    <t>صُنع منتجات المعادن اللافلزية الأخرى</t>
  </si>
  <si>
    <t>صُنع منتجات المعادن المشكّلة ، باستثناء الآلات والمعدات</t>
  </si>
  <si>
    <t>الإجمالي الكلي</t>
  </si>
  <si>
    <t>كمية المياه المنتجة من مياه البحر  في المنشآت الاقتصادية الصناعية</t>
  </si>
  <si>
    <t xml:space="preserve">الإجمالي الكلي </t>
  </si>
  <si>
    <t>الإجمالي</t>
  </si>
  <si>
    <t>%</t>
  </si>
  <si>
    <t>كمية الاستهلاك من المياه المشتراه في المنشآت  الاقتصادية (الصناعية)</t>
  </si>
  <si>
    <t>كمية المياه المنتجة من المياه الجوفية المالحة في المنشآت الاقتصادية (الصناعية)</t>
  </si>
  <si>
    <t>كمية المياه المنتجة من المياه السطحية العذبة في المنشآت الاقتصادية (الصناعية)</t>
  </si>
  <si>
    <t>الكمية  :م3</t>
  </si>
  <si>
    <t>المصدر:مسح البيئة الاقتصادي (الصناعي)</t>
  </si>
  <si>
    <t>جدول 2</t>
  </si>
  <si>
    <t>جدول 3</t>
  </si>
  <si>
    <t>جدول 5</t>
  </si>
  <si>
    <t>جدول 7</t>
  </si>
  <si>
    <t>كمية المياه المنتجة من المياه الجوفيةالعذبة في المنشآت الاقتصادية (الصناعية)</t>
  </si>
  <si>
    <t>جدول 16</t>
  </si>
  <si>
    <t>المنشآت المستهلكة للنفايات</t>
  </si>
  <si>
    <t>المنشآت غير المستهلكة للنفايات</t>
  </si>
  <si>
    <t>الكمية : طن</t>
  </si>
  <si>
    <t xml:space="preserve">كميات و طرق التخلص من المخلفات الحديدية </t>
  </si>
  <si>
    <t xml:space="preserve"> البيع </t>
  </si>
  <si>
    <t xml:space="preserve"> التدوير</t>
  </si>
  <si>
    <t>جدول 11</t>
  </si>
  <si>
    <t>الكمية: طن</t>
  </si>
  <si>
    <t xml:space="preserve">كميات و طرق التخلص من المخلفات غير الحديدية </t>
  </si>
  <si>
    <t xml:space="preserve"> البيع</t>
  </si>
  <si>
    <t>الحرق</t>
  </si>
  <si>
    <t xml:space="preserve"> حاويات النفايات</t>
  </si>
  <si>
    <t>أخرى</t>
  </si>
  <si>
    <t>طرق التخلص من البلاستيك في المنشآت الاقتصادية (الصناعية)</t>
  </si>
  <si>
    <t>جدول 12</t>
  </si>
  <si>
    <t>كميات و طرق التخلص من مخلفات البلاستيك</t>
  </si>
  <si>
    <t>البيع</t>
  </si>
  <si>
    <t>التدوير</t>
  </si>
  <si>
    <t>حاويات النفايات</t>
  </si>
  <si>
    <t>طرق التخلص من الورق في المنشآت الاقتصادية(الصناعية)</t>
  </si>
  <si>
    <t>جدول 13</t>
  </si>
  <si>
    <t>كميات و طرق التخلص من مخلفات الورق</t>
  </si>
  <si>
    <t>كمية أهم  المخلفات المستخدمة في المنشآت الاقتصادية (الصناعية)</t>
  </si>
  <si>
    <t>جدول 14</t>
  </si>
  <si>
    <t>بلاستيك</t>
  </si>
  <si>
    <t>معادن حديدية</t>
  </si>
  <si>
    <t>معادن غير حديدية</t>
  </si>
  <si>
    <t>ورقية</t>
  </si>
  <si>
    <t>كمية أهم  المشتريات من  المخلفات في المنشآت الاقتصادية(الصناعية)</t>
  </si>
  <si>
    <t>جدول 15</t>
  </si>
  <si>
    <t>جدول 24</t>
  </si>
  <si>
    <t>الكمية : لتر</t>
  </si>
  <si>
    <t xml:space="preserve">اجمالي الكمية المستخدمه </t>
  </si>
  <si>
    <t>كوقود</t>
  </si>
  <si>
    <t>لانتاج الكهرباء</t>
  </si>
  <si>
    <t>كمية الطاقة المستخدمة في المنشآت الاقتصادية (الصناعية)</t>
  </si>
  <si>
    <t>جدول 17</t>
  </si>
  <si>
    <t>الكمية :لتر</t>
  </si>
  <si>
    <t>كمية الطاقه المستخدمه</t>
  </si>
  <si>
    <t>بنزين 95</t>
  </si>
  <si>
    <t>جدول 18</t>
  </si>
  <si>
    <t>البيان</t>
  </si>
  <si>
    <t>النسبة</t>
  </si>
  <si>
    <t>كمية المستخدم من بنزين91 في المنشآت الاقتصادية (الصناعية)</t>
  </si>
  <si>
    <t>جدول 19</t>
  </si>
  <si>
    <t>كمية المستخدم من بنزين91 في المنشآت الاقتصادية</t>
  </si>
  <si>
    <t>صُنع الآلات والمعدات غير المصنّفة في موضع آخر</t>
  </si>
  <si>
    <t>كمية المستخدم من بنزين95 في المنشآت الاقتصادية (الصناعية)</t>
  </si>
  <si>
    <t>جدول 20</t>
  </si>
  <si>
    <t>كمية المستخدم من بنزين95 في المنشآت الاقتصادية</t>
  </si>
  <si>
    <t>جدول 21</t>
  </si>
  <si>
    <t>كمية المستخدم من الديزل  في المنشآت الاقتصادية</t>
  </si>
  <si>
    <t>جدول 22</t>
  </si>
  <si>
    <t>جدول 23</t>
  </si>
  <si>
    <t>جدول 27</t>
  </si>
  <si>
    <t>جدول 25</t>
  </si>
  <si>
    <t>جدول 26</t>
  </si>
  <si>
    <t>العــنــوان</t>
  </si>
  <si>
    <t>رقم الجدول</t>
  </si>
  <si>
    <t>فهرس الجداول</t>
  </si>
  <si>
    <t>كمية المنتج من المخلفات حسب نوعها</t>
  </si>
  <si>
    <t>الخشب</t>
  </si>
  <si>
    <t xml:space="preserve">الكترونية </t>
  </si>
  <si>
    <t>المعادن الحديديه</t>
  </si>
  <si>
    <t>مواد كيماويه سائله</t>
  </si>
  <si>
    <t>ورق</t>
  </si>
  <si>
    <t>مواد كيماويه صلبه</t>
  </si>
  <si>
    <t>نوع المنشأة الاقتصادية</t>
  </si>
  <si>
    <t>ISIC4</t>
  </si>
  <si>
    <t>ISIC 4</t>
  </si>
  <si>
    <t>كمية ونوع المخلفات المنتجة في المنشآت الاقتصادية</t>
  </si>
  <si>
    <t xml:space="preserve"> أهم  المخلفات المستخدمة في المنشآت الاقتصادية (الصناعية)</t>
  </si>
  <si>
    <t>أهم  المشتريات من  المخلفات في المنشآت الاقتصادية الصناعية</t>
  </si>
  <si>
    <t>النسبة المئوية للمنشآت الاقتصادية (الصناعية)المستهلكة للنفايات</t>
  </si>
  <si>
    <t>المصدر: مسح البيئة الاقتصادي (الصناعي)</t>
  </si>
  <si>
    <t>النسبة المئوية لأنواع الطاقة المستخدمة في المنشآت الاقتصادية (الصناعية)</t>
  </si>
  <si>
    <t>المنشآت المنتجة للمياه</t>
  </si>
  <si>
    <t>المنشآت غير المنتجة للمياه</t>
  </si>
  <si>
    <t>النسبة المئوية للمنشآت الاقتصادية الصناعية المنتجة للمياه</t>
  </si>
  <si>
    <t>الصناعه التحويلية الأخرى</t>
  </si>
  <si>
    <t xml:space="preserve">توصيل الكهرباء والغاز والبخار وتكييف الهواء </t>
  </si>
  <si>
    <t>الصرف الصحي</t>
  </si>
  <si>
    <t>أنشطة جمع النفايات ومعالجتها وتصريفها , واسترجاع المواد</t>
  </si>
  <si>
    <t>صنع فحم الكوك والمنتجات النفطية المكررة</t>
  </si>
  <si>
    <t>أنشطة خدمات التعدين</t>
  </si>
  <si>
    <t>08</t>
  </si>
  <si>
    <t>10</t>
  </si>
  <si>
    <t>11</t>
  </si>
  <si>
    <t>15</t>
  </si>
  <si>
    <t>16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</si>
  <si>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</si>
  <si>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</si>
  <si>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</si>
  <si>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</si>
  <si>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</si>
  <si>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</si>
  <si>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</si>
  <si>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</si>
  <si>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</si>
  <si>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</si>
  <si>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</si>
  <si>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</si>
  <si>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</si>
  <si>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</si>
  <si>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</si>
  <si>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</si>
  <si>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</si>
  <si>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الغزل النسيج</t>
  </si>
  <si>
    <t>مطاط + إطارات</t>
  </si>
  <si>
    <t>المعادن غير الحديدية</t>
  </si>
  <si>
    <t>جدول 8</t>
  </si>
  <si>
    <t>طرق التخلص من مخلفات المواد الكيميائية الصلبة في المنشآت  الاقتصادية (الصناعية)</t>
  </si>
  <si>
    <t>النشاط الاقتصادي</t>
  </si>
  <si>
    <t>كميات و طرق التخلص من مخلفات المواد الكيميائية الصلبه</t>
  </si>
  <si>
    <t xml:space="preserve">الإجمالي </t>
  </si>
  <si>
    <t>طرق التخلص من مخلفات المواد الكيميائية السائله في المنشآت  الاقتصادية (الصناعية)</t>
  </si>
  <si>
    <t>كميات و طرق التخلص من مخلفات المواد الكيميائية السائله</t>
  </si>
  <si>
    <t>كميات و طرق التخلص من المخلفات الالكترونية  في المنشآت  الاقتصادية (الصناعية)</t>
  </si>
  <si>
    <t>طرق التخلص من النفايات الالكترونية</t>
  </si>
  <si>
    <t>طرق التخلص من نفايات المطاط</t>
  </si>
  <si>
    <t>كميات و طرق التخلص من مخلفات المطاط  في المنشآت  الاقتصادية (الصناعية)</t>
  </si>
  <si>
    <t>كميات و طرق التخلص من مخلفات الخشب  في المنشآت  الاقتصادية (الصناعية)</t>
  </si>
  <si>
    <t>06</t>
  </si>
  <si>
    <t>13</t>
  </si>
  <si>
    <t>17</t>
  </si>
  <si>
    <t>التعاقد مع شركة مختصه</t>
  </si>
  <si>
    <t>12</t>
  </si>
  <si>
    <t>14</t>
  </si>
  <si>
    <t>21</t>
  </si>
  <si>
    <t>38</t>
  </si>
  <si>
    <t>الصناعة التحويلية الأخرى</t>
  </si>
  <si>
    <t>البيتان (غاز الطبخ)</t>
  </si>
  <si>
    <t>الغاز الطبيعي</t>
  </si>
  <si>
    <t>النفط الخام</t>
  </si>
  <si>
    <t>بنزين 91</t>
  </si>
  <si>
    <t>زيت الوقود (ديزل)</t>
  </si>
  <si>
    <t>كيروسين اخرى</t>
  </si>
  <si>
    <t>كمية المستخدم من البيتان في المنشآت الاقتصادية</t>
  </si>
  <si>
    <t>كمية المستخدم من البيتان(غاز الطبخ)  في المنشآت الاقتصادية (الصناعية)</t>
  </si>
  <si>
    <t>كمية المستخدم من الكيروسين في المنشآت الاقتصادية (الصناعية)</t>
  </si>
  <si>
    <t>كمية المستخدم من الغاز الطبيعي في المنشآت الاقتصادية (الصناعية)</t>
  </si>
  <si>
    <t>كمية المستخدم من الغاز الطبيعي في المنشآت الاقتصادية</t>
  </si>
  <si>
    <t>كمية المستخدم من الكيروسين في المنشآت الاقتصادية</t>
  </si>
  <si>
    <t>كمية المستخدم من النفط الخام في المنشآت الاقتصادية (الصناعية)</t>
  </si>
  <si>
    <t>صنع الفلزات القاعدية</t>
  </si>
  <si>
    <t>كمية المستخدم من النفط الخام  في المنشآت الاقتصادية</t>
  </si>
  <si>
    <t>جدول 28</t>
  </si>
  <si>
    <t>كمية الكهرباء المشتراه في المنشآت الاقتصادية (الصناعية)</t>
  </si>
  <si>
    <t>جدول 29</t>
  </si>
  <si>
    <t xml:space="preserve">                      كمية الكهرباء المشتراه في المنشآت الاقتصادية (الصناعية)</t>
  </si>
  <si>
    <t>النسبة المئوية للمنشآت الاقتصادية الصناعية المنتجة للكهرباء</t>
  </si>
  <si>
    <t>جدول 30</t>
  </si>
  <si>
    <t>المنشآت المنتجة للكهرباء</t>
  </si>
  <si>
    <t>المنشآت غير المنتجة للكهرباء</t>
  </si>
  <si>
    <t>كمية المستخدم من الديزل(زيت الوقود) في المنشآت الاقتصادية(الصناعية)</t>
  </si>
  <si>
    <t>كمية المياه المنتجة من المياه الجوفية العذبة في المنشآت الاقتصادية (الصناعية)</t>
  </si>
  <si>
    <t>كمية المياه المنتجة  في المنشآت الاقتصادية (الصناعية)</t>
  </si>
  <si>
    <t>مصدر المياه</t>
  </si>
  <si>
    <t xml:space="preserve"> المياه الجوفيةالعذبة</t>
  </si>
  <si>
    <t>مياه البحر</t>
  </si>
  <si>
    <t>المياه الجوفية المالحة</t>
  </si>
  <si>
    <t>المياه السطحية العذبة</t>
  </si>
  <si>
    <t>جدول4</t>
  </si>
  <si>
    <t>جدول6</t>
  </si>
  <si>
    <t>جدول 9</t>
  </si>
  <si>
    <t>جدول10</t>
  </si>
  <si>
    <t>جدول 31</t>
  </si>
  <si>
    <t>طرق التخلص من مخلفات المعادن الحديدية في المنشآت  الاقتصادية (الصناعية)</t>
  </si>
  <si>
    <t>كميات و طرق التخلص من مخلفات المعادن غير الحديدية في المنشآت  الاقتصادية (الصناعية)</t>
  </si>
  <si>
    <t>كمية المياه المنتجة من مياه البحر في المنشآت الاقتصادية (الصناعية)</t>
  </si>
  <si>
    <t>جدول 1</t>
  </si>
  <si>
    <t>الكمية: لتر</t>
  </si>
  <si>
    <t xml:space="preserve">الوحدة :ميجا واط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</si>
</sst>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ر_._س_._‏_-;\-* #,##0.00\ _ر_._س_._‏_-;_-* &quot;-&quot;??\ _ر_._س_._‏_-;_-@_-"/>
    <numFmt numFmtId="165" formatCode="_-* #,##0\ _ر_._س_._‏_-;\-* #,##0\ _ر_._س_._‏_-;_-* &quot;-&quot;??\ _ر_._س_._‏_-;_-@_-"/>
    <numFmt numFmtId="166" formatCode="0.0%"/>
    <numFmt numFmtId="167" formatCode="#,##0_ ;\-#,##0\ "/>
    <numFmt numFmtId="168" formatCode="00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8"/>
      <color theme="3"/>
      <name val="Sakkal Majalla"/>
    </font>
    <font>
      <sz val="14"/>
      <name val="Sakkal Majalla"/>
    </font>
    <font>
      <sz val="14"/>
      <color rgb="FF8C96A7"/>
      <name val="Sakkal Majalla"/>
    </font>
    <font>
      <sz val="11"/>
      <color theme="1"/>
      <name val="Arial"/>
      <family val="2"/>
      <scheme val="minor"/>
    </font>
    <font>
      <sz val="14"/>
      <color theme="1" tint="0.34998626667073579"/>
      <name val="Sakkal Majalla"/>
    </font>
    <font>
      <sz val="11"/>
      <color theme="2" tint="-0.499984740745262"/>
      <name val="Arial"/>
      <family val="2"/>
      <scheme val="minor"/>
    </font>
    <font>
      <sz val="14"/>
      <color rgb="FF474D9B"/>
      <name val="Neo Sans Arabic"/>
      <family val="2"/>
    </font>
    <font>
      <sz val="14"/>
      <color theme="0"/>
      <name val="Neo Sans Arabic"/>
      <family val="2"/>
    </font>
    <font>
      <sz val="10"/>
      <name val="Frutiger LT Arabic 45 Light"/>
    </font>
    <font>
      <sz val="10"/>
      <color theme="1"/>
      <name val="Frutiger LT Arabic 45 Light"/>
    </font>
    <font>
      <b/>
      <sz val="14"/>
      <color theme="3"/>
      <name val="Neo Sans Arabic"/>
      <family val="2"/>
    </font>
    <font>
      <sz val="10"/>
      <color theme="0"/>
      <name val="Frutiger LT Arabic 45 Light"/>
    </font>
    <font>
      <sz val="10"/>
      <color theme="1" tint="4.9989318521683403E-2"/>
      <name val="Frutiger LT Arabic 45 Light"/>
    </font>
    <font>
      <sz val="10"/>
      <color theme="1" tint="0.34998626667073579"/>
      <name val="Frutiger LT Arabic 45 Light"/>
    </font>
    <font>
      <b/>
      <sz val="10"/>
      <color theme="3"/>
      <name val="Frutiger LT Arabic 45 Light"/>
    </font>
    <font>
      <sz val="10"/>
      <color theme="2" tint="-0.499984740745262"/>
      <name val="Frutiger LT Arabic 45 Light"/>
    </font>
    <font>
      <b/>
      <sz val="13"/>
      <color theme="3"/>
      <name val="Neo Sans Arabic"/>
      <family val="2"/>
    </font>
    <font>
      <sz val="10"/>
      <color indexed="8"/>
      <name val="Frutiger LT Arabic 45 Light"/>
    </font>
    <font>
      <sz val="10"/>
      <color rgb="FF8C96A7"/>
      <name val="Frutiger LT Arabic 45 Light"/>
    </font>
    <font>
      <b/>
      <sz val="12"/>
      <color theme="3"/>
      <name val="Neo Sans Arab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2DA6D1"/>
        <bgColor indexed="64"/>
      </patternFill>
    </fill>
    <fill>
      <patternFill patternType="solid">
        <fgColor rgb="FFDCEFF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</cellStyleXfs>
  <cellXfs count="241">
    <xf numFmtId="0" fontId="0" fillId="0" borderId="0" xfId="0"/>
    <xf numFmtId="0" fontId="7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/>
    <xf numFmtId="3" fontId="6" fillId="6" borderId="3" xfId="1" applyNumberFormat="1" applyFont="1" applyFill="1" applyBorder="1" applyAlignment="1">
      <alignment horizontal="center" vertical="center" wrapText="1" shrinkToFit="1"/>
    </xf>
    <xf numFmtId="165" fontId="6" fillId="6" borderId="3" xfId="4" applyNumberFormat="1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 vertical="center"/>
    </xf>
    <xf numFmtId="0" fontId="10" fillId="2" borderId="0" xfId="0" applyFont="1" applyFill="1"/>
    <xf numFmtId="0" fontId="0" fillId="2" borderId="9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2" xfId="0" applyFill="1" applyBorder="1"/>
    <xf numFmtId="0" fontId="0" fillId="0" borderId="0" xfId="0" applyAlignment="1"/>
    <xf numFmtId="0" fontId="9" fillId="2" borderId="0" xfId="1" applyFont="1" applyFill="1" applyBorder="1" applyAlignment="1">
      <alignment horizontal="right" vertical="center"/>
    </xf>
    <xf numFmtId="0" fontId="4" fillId="0" borderId="0" xfId="1"/>
    <xf numFmtId="0" fontId="12" fillId="3" borderId="1" xfId="1" applyFont="1" applyFill="1" applyBorder="1" applyAlignment="1">
      <alignment horizontal="center" vertical="center" wrapText="1" shrinkToFit="1"/>
    </xf>
    <xf numFmtId="0" fontId="13" fillId="4" borderId="3" xfId="1" applyFont="1" applyFill="1" applyBorder="1" applyAlignment="1">
      <alignment horizontal="right" vertical="center"/>
    </xf>
    <xf numFmtId="167" fontId="13" fillId="6" borderId="3" xfId="4" applyNumberFormat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right" vertical="center"/>
    </xf>
    <xf numFmtId="0" fontId="13" fillId="5" borderId="3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vertical="center"/>
    </xf>
    <xf numFmtId="0" fontId="13" fillId="5" borderId="10" xfId="1" applyFont="1" applyFill="1" applyBorder="1" applyAlignment="1">
      <alignment horizontal="center" vertical="center"/>
    </xf>
    <xf numFmtId="0" fontId="14" fillId="0" borderId="0" xfId="0" applyFont="1"/>
    <xf numFmtId="168" fontId="13" fillId="4" borderId="3" xfId="1" applyNumberFormat="1" applyFont="1" applyFill="1" applyBorder="1" applyAlignment="1">
      <alignment horizontal="center" vertical="center" wrapText="1" shrinkToFit="1"/>
    </xf>
    <xf numFmtId="3" fontId="13" fillId="4" borderId="3" xfId="4" applyNumberFormat="1" applyFont="1" applyFill="1" applyBorder="1" applyAlignment="1">
      <alignment horizontal="center" vertical="center" wrapText="1" shrinkToFit="1"/>
    </xf>
    <xf numFmtId="168" fontId="13" fillId="5" borderId="3" xfId="1" applyNumberFormat="1" applyFont="1" applyFill="1" applyBorder="1" applyAlignment="1">
      <alignment horizontal="center" vertical="center" wrapText="1" shrinkToFit="1"/>
    </xf>
    <xf numFmtId="165" fontId="13" fillId="5" borderId="3" xfId="4" applyNumberFormat="1" applyFont="1" applyFill="1" applyBorder="1" applyAlignment="1">
      <alignment horizontal="center" vertical="center" wrapText="1" shrinkToFit="1"/>
    </xf>
    <xf numFmtId="165" fontId="13" fillId="4" borderId="3" xfId="4" applyNumberFormat="1" applyFont="1" applyFill="1" applyBorder="1" applyAlignment="1">
      <alignment horizontal="center" vertical="center" wrapText="1" shrinkToFit="1"/>
    </xf>
    <xf numFmtId="168" fontId="13" fillId="5" borderId="3" xfId="1" applyNumberFormat="1" applyFont="1" applyFill="1" applyBorder="1" applyAlignment="1">
      <alignment horizontal="right" vertical="center" wrapText="1" shrinkToFit="1"/>
    </xf>
    <xf numFmtId="168" fontId="13" fillId="4" borderId="3" xfId="1" applyNumberFormat="1" applyFont="1" applyFill="1" applyBorder="1" applyAlignment="1">
      <alignment horizontal="right" vertical="center" wrapText="1" shrinkToFit="1"/>
    </xf>
    <xf numFmtId="3" fontId="13" fillId="5" borderId="3" xfId="1" applyNumberFormat="1" applyFont="1" applyFill="1" applyBorder="1" applyAlignment="1">
      <alignment horizontal="center" vertical="center" wrapText="1" shrinkToFit="1"/>
    </xf>
    <xf numFmtId="3" fontId="13" fillId="5" borderId="3" xfId="1" applyNumberFormat="1" applyFont="1" applyFill="1" applyBorder="1" applyAlignment="1">
      <alignment horizontal="right" vertical="center" wrapText="1" shrinkToFit="1"/>
    </xf>
    <xf numFmtId="3" fontId="13" fillId="4" borderId="3" xfId="1" applyNumberFormat="1" applyFont="1" applyFill="1" applyBorder="1" applyAlignment="1">
      <alignment horizontal="center" vertical="center" wrapText="1" shrinkToFit="1"/>
    </xf>
    <xf numFmtId="3" fontId="13" fillId="4" borderId="3" xfId="1" applyNumberFormat="1" applyFont="1" applyFill="1" applyBorder="1" applyAlignment="1">
      <alignment horizontal="right" vertical="center" wrapText="1" shrinkToFit="1"/>
    </xf>
    <xf numFmtId="3" fontId="13" fillId="5" borderId="1" xfId="1" applyNumberFormat="1" applyFont="1" applyFill="1" applyBorder="1" applyAlignment="1">
      <alignment horizontal="center" vertical="center" wrapText="1" shrinkToFit="1"/>
    </xf>
    <xf numFmtId="0" fontId="13" fillId="5" borderId="1" xfId="1" applyFont="1" applyFill="1" applyBorder="1" applyAlignment="1">
      <alignment horizontal="right" vertical="center"/>
    </xf>
    <xf numFmtId="165" fontId="13" fillId="5" borderId="1" xfId="4" applyNumberFormat="1" applyFont="1" applyFill="1" applyBorder="1" applyAlignment="1">
      <alignment horizontal="center" vertical="center" wrapText="1" shrinkToFit="1"/>
    </xf>
    <xf numFmtId="165" fontId="17" fillId="3" borderId="1" xfId="4" applyNumberFormat="1" applyFont="1" applyFill="1" applyBorder="1" applyAlignment="1">
      <alignment horizontal="center" vertical="center" wrapText="1" shrinkToFit="1"/>
    </xf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 applyAlignment="1"/>
    <xf numFmtId="0" fontId="16" fillId="3" borderId="1" xfId="1" applyFont="1" applyFill="1" applyBorder="1" applyAlignment="1">
      <alignment horizontal="center" vertical="center" wrapText="1" shrinkToFit="1"/>
    </xf>
    <xf numFmtId="9" fontId="13" fillId="5" borderId="3" xfId="1" applyNumberFormat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9" fontId="13" fillId="4" borderId="3" xfId="5" applyFont="1" applyFill="1" applyBorder="1" applyAlignment="1">
      <alignment horizontal="center" vertical="center"/>
    </xf>
    <xf numFmtId="9" fontId="17" fillId="3" borderId="1" xfId="5" applyFont="1" applyFill="1" applyBorder="1" applyAlignment="1">
      <alignment horizontal="center" vertical="center" wrapText="1" shrinkToFit="1"/>
    </xf>
    <xf numFmtId="0" fontId="18" fillId="2" borderId="0" xfId="1" applyFont="1" applyFill="1" applyBorder="1" applyAlignment="1">
      <alignment vertical="center"/>
    </xf>
    <xf numFmtId="0" fontId="14" fillId="2" borderId="0" xfId="0" applyFont="1" applyFill="1" applyAlignment="1">
      <alignment horizontal="left"/>
    </xf>
    <xf numFmtId="0" fontId="16" fillId="3" borderId="8" xfId="1" applyFont="1" applyFill="1" applyBorder="1" applyAlignment="1">
      <alignment horizontal="center" vertical="center" wrapText="1" shrinkToFit="1"/>
    </xf>
    <xf numFmtId="0" fontId="16" fillId="3" borderId="2" xfId="1" applyFont="1" applyFill="1" applyBorder="1" applyAlignment="1">
      <alignment horizontal="center" vertical="center" wrapText="1" shrinkToFit="1"/>
    </xf>
    <xf numFmtId="165" fontId="13" fillId="5" borderId="3" xfId="6" applyNumberFormat="1" applyFont="1" applyFill="1" applyBorder="1" applyAlignment="1">
      <alignment horizontal="center" vertical="center" readingOrder="1"/>
    </xf>
    <xf numFmtId="165" fontId="13" fillId="5" borderId="3" xfId="6" applyNumberFormat="1" applyFont="1" applyFill="1" applyBorder="1" applyAlignment="1">
      <alignment horizontal="center" wrapText="1" shrinkToFit="1"/>
    </xf>
    <xf numFmtId="165" fontId="13" fillId="6" borderId="3" xfId="6" applyNumberFormat="1" applyFont="1" applyFill="1" applyBorder="1" applyAlignment="1">
      <alignment horizontal="center" vertical="center" readingOrder="1"/>
    </xf>
    <xf numFmtId="165" fontId="13" fillId="6" borderId="3" xfId="6" applyNumberFormat="1" applyFont="1" applyFill="1" applyBorder="1" applyAlignment="1">
      <alignment horizontal="right" vertical="center" readingOrder="1"/>
    </xf>
    <xf numFmtId="165" fontId="13" fillId="6" borderId="3" xfId="6" applyNumberFormat="1" applyFont="1" applyFill="1" applyBorder="1" applyAlignment="1">
      <alignment horizontal="center" wrapText="1" shrinkToFit="1"/>
    </xf>
    <xf numFmtId="165" fontId="13" fillId="6" borderId="3" xfId="6" applyNumberFormat="1" applyFont="1" applyFill="1" applyBorder="1" applyAlignment="1">
      <alignment horizontal="center" vertical="center" wrapText="1" shrinkToFit="1" readingOrder="1"/>
    </xf>
    <xf numFmtId="165" fontId="13" fillId="6" borderId="3" xfId="6" applyNumberFormat="1" applyFont="1" applyFill="1" applyBorder="1" applyAlignment="1">
      <alignment horizontal="center" vertical="center" wrapText="1" shrinkToFit="1"/>
    </xf>
    <xf numFmtId="165" fontId="13" fillId="5" borderId="3" xfId="6" applyNumberFormat="1" applyFont="1" applyFill="1" applyBorder="1" applyAlignment="1">
      <alignment horizontal="center" vertical="center" wrapText="1" shrinkToFit="1" readingOrder="1"/>
    </xf>
    <xf numFmtId="165" fontId="13" fillId="5" borderId="3" xfId="6" applyNumberFormat="1" applyFont="1" applyFill="1" applyBorder="1" applyAlignment="1">
      <alignment horizontal="center" vertical="center" wrapText="1" shrinkToFit="1"/>
    </xf>
    <xf numFmtId="165" fontId="13" fillId="3" borderId="3" xfId="6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/>
    </xf>
    <xf numFmtId="165" fontId="13" fillId="4" borderId="3" xfId="4" applyNumberFormat="1" applyFont="1" applyFill="1" applyBorder="1" applyAlignment="1">
      <alignment horizontal="center" vertical="center"/>
    </xf>
    <xf numFmtId="167" fontId="13" fillId="5" borderId="3" xfId="4" applyNumberFormat="1" applyFont="1" applyFill="1" applyBorder="1" applyAlignment="1">
      <alignment horizontal="center" vertical="top"/>
    </xf>
    <xf numFmtId="167" fontId="13" fillId="5" borderId="3" xfId="4" applyNumberFormat="1" applyFont="1" applyFill="1" applyBorder="1" applyAlignment="1">
      <alignment horizontal="right" vertical="top"/>
    </xf>
    <xf numFmtId="167" fontId="17" fillId="3" borderId="1" xfId="4" applyNumberFormat="1" applyFont="1" applyFill="1" applyBorder="1" applyAlignment="1">
      <alignment horizontal="center" vertical="center" wrapText="1" shrinkToFit="1"/>
    </xf>
    <xf numFmtId="168" fontId="13" fillId="4" borderId="3" xfId="1" applyNumberFormat="1" applyFont="1" applyFill="1" applyBorder="1" applyAlignment="1">
      <alignment horizontal="center" vertical="center"/>
    </xf>
    <xf numFmtId="165" fontId="13" fillId="5" borderId="3" xfId="4" applyNumberFormat="1" applyFont="1" applyFill="1" applyBorder="1" applyAlignment="1">
      <alignment horizontal="center" vertical="center"/>
    </xf>
    <xf numFmtId="3" fontId="13" fillId="6" borderId="3" xfId="1" applyNumberFormat="1" applyFont="1" applyFill="1" applyBorder="1" applyAlignment="1">
      <alignment horizontal="center" vertical="center" wrapText="1" shrinkToFit="1"/>
    </xf>
    <xf numFmtId="3" fontId="17" fillId="3" borderId="1" xfId="4" applyNumberFormat="1" applyFont="1" applyFill="1" applyBorder="1" applyAlignment="1">
      <alignment horizontal="center" vertical="center" wrapText="1" shrinkToFit="1"/>
    </xf>
    <xf numFmtId="0" fontId="16" fillId="3" borderId="9" xfId="1" applyFont="1" applyFill="1" applyBorder="1" applyAlignment="1">
      <alignment horizontal="center" vertical="center" wrapText="1" shrinkToFit="1"/>
    </xf>
    <xf numFmtId="3" fontId="13" fillId="5" borderId="3" xfId="4" applyNumberFormat="1" applyFont="1" applyFill="1" applyBorder="1" applyAlignment="1">
      <alignment horizontal="center" vertical="center" wrapText="1" shrinkToFit="1"/>
    </xf>
    <xf numFmtId="168" fontId="13" fillId="4" borderId="3" xfId="1" applyNumberFormat="1" applyFont="1" applyFill="1" applyBorder="1" applyAlignment="1">
      <alignment horizontal="right" vertical="center"/>
    </xf>
    <xf numFmtId="3" fontId="13" fillId="3" borderId="1" xfId="4" applyNumberFormat="1" applyFont="1" applyFill="1" applyBorder="1" applyAlignment="1">
      <alignment horizontal="center" vertical="center" wrapText="1" shrinkToFit="1"/>
    </xf>
    <xf numFmtId="165" fontId="13" fillId="3" borderId="1" xfId="4" applyNumberFormat="1" applyFont="1" applyFill="1" applyBorder="1" applyAlignment="1">
      <alignment horizontal="center" vertical="center" wrapText="1" shrinkToFit="1"/>
    </xf>
    <xf numFmtId="0" fontId="16" fillId="8" borderId="9" xfId="1" applyFont="1" applyFill="1" applyBorder="1" applyAlignment="1">
      <alignment horizontal="center" vertical="center" wrapText="1" shrinkToFit="1"/>
    </xf>
    <xf numFmtId="0" fontId="16" fillId="8" borderId="9" xfId="1" applyFont="1" applyFill="1" applyBorder="1" applyAlignment="1">
      <alignment horizontal="center" vertical="top" wrapText="1" shrinkToFit="1"/>
    </xf>
    <xf numFmtId="0" fontId="16" fillId="8" borderId="9" xfId="1" applyFont="1" applyFill="1" applyBorder="1" applyAlignment="1">
      <alignment horizontal="center" wrapText="1" shrinkToFit="1"/>
    </xf>
    <xf numFmtId="165" fontId="13" fillId="8" borderId="3" xfId="6" applyNumberFormat="1" applyFont="1" applyFill="1" applyBorder="1" applyAlignment="1">
      <alignment horizontal="center" vertical="center" wrapText="1" shrinkToFit="1"/>
    </xf>
    <xf numFmtId="165" fontId="13" fillId="8" borderId="1" xfId="6" applyNumberFormat="1" applyFont="1" applyFill="1" applyBorder="1" applyAlignment="1">
      <alignment horizontal="center" vertical="center" wrapText="1" shrinkToFit="1"/>
    </xf>
    <xf numFmtId="3" fontId="14" fillId="8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0" fontId="14" fillId="2" borderId="5" xfId="0" applyFont="1" applyFill="1" applyBorder="1"/>
    <xf numFmtId="0" fontId="14" fillId="2" borderId="6" xfId="0" applyFont="1" applyFill="1" applyBorder="1"/>
    <xf numFmtId="165" fontId="13" fillId="8" borderId="3" xfId="4" applyNumberFormat="1" applyFont="1" applyFill="1" applyBorder="1" applyAlignment="1">
      <alignment horizontal="center" vertical="center" wrapText="1" shrinkToFit="1"/>
    </xf>
    <xf numFmtId="165" fontId="14" fillId="8" borderId="3" xfId="4" applyNumberFormat="1" applyFont="1" applyFill="1" applyBorder="1" applyAlignment="1">
      <alignment horizontal="center" vertical="center"/>
    </xf>
    <xf numFmtId="0" fontId="20" fillId="2" borderId="0" xfId="0" applyFont="1" applyFill="1"/>
    <xf numFmtId="168" fontId="13" fillId="6" borderId="3" xfId="1" applyNumberFormat="1" applyFont="1" applyFill="1" applyBorder="1" applyAlignment="1">
      <alignment horizontal="center" vertical="center" wrapText="1" shrinkToFit="1"/>
    </xf>
    <xf numFmtId="0" fontId="13" fillId="5" borderId="1" xfId="1" applyFont="1" applyFill="1" applyBorder="1" applyAlignment="1">
      <alignment horizontal="center" vertical="center"/>
    </xf>
    <xf numFmtId="0" fontId="14" fillId="0" borderId="0" xfId="0" applyFont="1" applyAlignment="1"/>
    <xf numFmtId="0" fontId="16" fillId="3" borderId="3" xfId="1" applyFont="1" applyFill="1" applyBorder="1" applyAlignment="1">
      <alignment horizontal="center" vertical="center" wrapText="1" shrinkToFit="1"/>
    </xf>
    <xf numFmtId="168" fontId="13" fillId="5" borderId="3" xfId="1" applyNumberFormat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vertical="center"/>
    </xf>
    <xf numFmtId="168" fontId="13" fillId="6" borderId="3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vertical="center"/>
    </xf>
    <xf numFmtId="0" fontId="13" fillId="5" borderId="3" xfId="1" applyNumberFormat="1" applyFont="1" applyFill="1" applyBorder="1" applyAlignment="1">
      <alignment horizontal="center" vertical="center"/>
    </xf>
    <xf numFmtId="0" fontId="13" fillId="6" borderId="3" xfId="1" applyNumberFormat="1" applyFont="1" applyFill="1" applyBorder="1" applyAlignment="1">
      <alignment horizontal="center" vertical="center"/>
    </xf>
    <xf numFmtId="0" fontId="13" fillId="7" borderId="3" xfId="1" applyNumberFormat="1" applyFont="1" applyFill="1" applyBorder="1" applyAlignment="1">
      <alignment horizontal="center" vertical="center"/>
    </xf>
    <xf numFmtId="3" fontId="13" fillId="7" borderId="3" xfId="1" applyNumberFormat="1" applyFont="1" applyFill="1" applyBorder="1" applyAlignment="1">
      <alignment horizontal="center" vertical="center" wrapText="1" shrinkToFit="1"/>
    </xf>
    <xf numFmtId="0" fontId="13" fillId="7" borderId="3" xfId="1" applyFont="1" applyFill="1" applyBorder="1" applyAlignment="1">
      <alignment vertical="center"/>
    </xf>
    <xf numFmtId="3" fontId="14" fillId="8" borderId="3" xfId="0" applyNumberFormat="1" applyFont="1" applyFill="1" applyBorder="1" applyAlignment="1">
      <alignment horizontal="center" vertical="center"/>
    </xf>
    <xf numFmtId="0" fontId="14" fillId="2" borderId="9" xfId="0" applyFont="1" applyFill="1" applyBorder="1"/>
    <xf numFmtId="0" fontId="14" fillId="2" borderId="7" xfId="0" applyFont="1" applyFill="1" applyBorder="1"/>
    <xf numFmtId="0" fontId="14" fillId="2" borderId="13" xfId="0" applyFont="1" applyFill="1" applyBorder="1"/>
    <xf numFmtId="0" fontId="14" fillId="2" borderId="1" xfId="0" applyFont="1" applyFill="1" applyBorder="1"/>
    <xf numFmtId="0" fontId="14" fillId="2" borderId="0" xfId="0" applyFont="1" applyFill="1" applyBorder="1"/>
    <xf numFmtId="0" fontId="14" fillId="2" borderId="8" xfId="0" applyFont="1" applyFill="1" applyBorder="1"/>
    <xf numFmtId="165" fontId="13" fillId="6" borderId="3" xfId="4" applyNumberFormat="1" applyFont="1" applyFill="1" applyBorder="1" applyAlignment="1">
      <alignment horizontal="center" vertical="center" wrapText="1" shrinkToFit="1"/>
    </xf>
    <xf numFmtId="165" fontId="13" fillId="7" borderId="3" xfId="4" applyNumberFormat="1" applyFont="1" applyFill="1" applyBorder="1" applyAlignment="1">
      <alignment horizontal="center" vertical="center" wrapText="1" shrinkToFit="1"/>
    </xf>
    <xf numFmtId="0" fontId="13" fillId="7" borderId="3" xfId="1" applyFont="1" applyFill="1" applyBorder="1" applyAlignment="1">
      <alignment vertical="center" wrapText="1"/>
    </xf>
    <xf numFmtId="0" fontId="13" fillId="5" borderId="3" xfId="1" applyFont="1" applyFill="1" applyBorder="1" applyAlignment="1">
      <alignment vertical="center" wrapText="1"/>
    </xf>
    <xf numFmtId="0" fontId="13" fillId="7" borderId="3" xfId="1" applyNumberFormat="1" applyFont="1" applyFill="1" applyBorder="1" applyAlignment="1">
      <alignment horizontal="right" vertical="center"/>
    </xf>
    <xf numFmtId="0" fontId="13" fillId="5" borderId="3" xfId="1" applyFont="1" applyFill="1" applyBorder="1" applyAlignment="1">
      <alignment horizontal="right" vertical="center" indent="1"/>
    </xf>
    <xf numFmtId="0" fontId="13" fillId="7" borderId="3" xfId="1" applyFont="1" applyFill="1" applyBorder="1" applyAlignment="1">
      <alignment horizontal="right" vertical="center"/>
    </xf>
    <xf numFmtId="3" fontId="14" fillId="2" borderId="0" xfId="0" applyNumberFormat="1" applyFont="1" applyFill="1"/>
    <xf numFmtId="165" fontId="13" fillId="2" borderId="3" xfId="4" applyNumberFormat="1" applyFont="1" applyFill="1" applyBorder="1" applyAlignment="1">
      <alignment horizontal="center" vertical="center" wrapText="1" shrinkToFit="1"/>
    </xf>
    <xf numFmtId="165" fontId="13" fillId="5" borderId="9" xfId="4" applyNumberFormat="1" applyFont="1" applyFill="1" applyBorder="1" applyAlignment="1">
      <alignment horizontal="center" vertical="center" wrapText="1" shrinkToFit="1"/>
    </xf>
    <xf numFmtId="0" fontId="13" fillId="4" borderId="10" xfId="1" applyFont="1" applyFill="1" applyBorder="1" applyAlignment="1">
      <alignment horizontal="right" vertical="center"/>
    </xf>
    <xf numFmtId="165" fontId="22" fillId="9" borderId="3" xfId="4" applyNumberFormat="1" applyFont="1" applyFill="1" applyBorder="1" applyAlignment="1" applyProtection="1">
      <alignment horizontal="right" vertical="center"/>
    </xf>
    <xf numFmtId="165" fontId="22" fillId="9" borderId="13" xfId="4" applyNumberFormat="1" applyFont="1" applyFill="1" applyBorder="1" applyAlignment="1" applyProtection="1">
      <alignment horizontal="center" vertical="center"/>
    </xf>
    <xf numFmtId="0" fontId="14" fillId="9" borderId="0" xfId="0" applyFont="1" applyFill="1"/>
    <xf numFmtId="0" fontId="14" fillId="2" borderId="0" xfId="0" applyFont="1" applyFill="1" applyAlignment="1">
      <alignment wrapText="1"/>
    </xf>
    <xf numFmtId="0" fontId="13" fillId="6" borderId="3" xfId="1" applyFont="1" applyFill="1" applyBorder="1" applyAlignment="1">
      <alignment horizontal="center" vertical="center"/>
    </xf>
    <xf numFmtId="9" fontId="13" fillId="6" borderId="3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 shrinkToFit="1"/>
    </xf>
    <xf numFmtId="9" fontId="13" fillId="3" borderId="1" xfId="5" applyFont="1" applyFill="1" applyBorder="1" applyAlignment="1">
      <alignment horizontal="center" vertical="center" wrapText="1" shrinkToFit="1"/>
    </xf>
    <xf numFmtId="0" fontId="16" fillId="3" borderId="12" xfId="1" applyFont="1" applyFill="1" applyBorder="1" applyAlignment="1">
      <alignment horizontal="center" vertical="center" wrapText="1" shrinkToFit="1"/>
    </xf>
    <xf numFmtId="0" fontId="16" fillId="3" borderId="6" xfId="1" applyFont="1" applyFill="1" applyBorder="1" applyAlignment="1">
      <alignment horizontal="center" vertical="center" wrapText="1" shrinkToFit="1"/>
    </xf>
    <xf numFmtId="3" fontId="13" fillId="5" borderId="3" xfId="1" applyNumberFormat="1" applyFont="1" applyFill="1" applyBorder="1" applyAlignment="1">
      <alignment horizontal="center" vertical="center"/>
    </xf>
    <xf numFmtId="3" fontId="13" fillId="6" borderId="3" xfId="1" applyNumberFormat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 wrapText="1" shrinkToFit="1"/>
    </xf>
    <xf numFmtId="3" fontId="13" fillId="3" borderId="10" xfId="1" applyNumberFormat="1" applyFont="1" applyFill="1" applyBorder="1" applyAlignment="1">
      <alignment horizontal="center" vertical="center" wrapText="1" shrinkToFit="1"/>
    </xf>
    <xf numFmtId="0" fontId="16" fillId="3" borderId="11" xfId="1" applyFont="1" applyFill="1" applyBorder="1" applyAlignment="1">
      <alignment horizontal="center" vertical="center" wrapText="1" shrinkToFit="1"/>
    </xf>
    <xf numFmtId="3" fontId="13" fillId="6" borderId="3" xfId="1" applyNumberFormat="1" applyFont="1" applyFill="1" applyBorder="1" applyAlignment="1">
      <alignment horizontal="right" vertical="center" wrapText="1" shrinkToFit="1"/>
    </xf>
    <xf numFmtId="165" fontId="14" fillId="6" borderId="0" xfId="4" applyNumberFormat="1" applyFont="1" applyFill="1"/>
    <xf numFmtId="165" fontId="13" fillId="6" borderId="3" xfId="4" applyNumberFormat="1" applyFont="1" applyFill="1" applyBorder="1" applyAlignment="1">
      <alignment horizontal="right" vertical="center"/>
    </xf>
    <xf numFmtId="165" fontId="17" fillId="3" borderId="9" xfId="4" applyNumberFormat="1" applyFont="1" applyFill="1" applyBorder="1" applyAlignment="1">
      <alignment horizontal="center" vertical="center" wrapText="1" shrinkToFit="1"/>
    </xf>
    <xf numFmtId="165" fontId="14" fillId="2" borderId="0" xfId="0" applyNumberFormat="1" applyFont="1" applyFill="1"/>
    <xf numFmtId="166" fontId="13" fillId="5" borderId="3" xfId="1" applyNumberFormat="1" applyFont="1" applyFill="1" applyBorder="1" applyAlignment="1">
      <alignment horizontal="center" vertical="center"/>
    </xf>
    <xf numFmtId="166" fontId="14" fillId="2" borderId="0" xfId="0" applyNumberFormat="1" applyFont="1" applyFill="1"/>
    <xf numFmtId="3" fontId="13" fillId="5" borderId="11" xfId="1" applyNumberFormat="1" applyFont="1" applyFill="1" applyBorder="1" applyAlignment="1">
      <alignment horizontal="right" vertical="center" wrapText="1" shrinkToFit="1"/>
    </xf>
    <xf numFmtId="165" fontId="13" fillId="5" borderId="3" xfId="4" applyNumberFormat="1" applyFont="1" applyFill="1" applyBorder="1" applyAlignment="1">
      <alignment vertical="center" wrapText="1" shrinkToFit="1"/>
    </xf>
    <xf numFmtId="3" fontId="13" fillId="6" borderId="11" xfId="1" applyNumberFormat="1" applyFont="1" applyFill="1" applyBorder="1" applyAlignment="1">
      <alignment horizontal="right" vertical="center" wrapText="1" shrinkToFit="1"/>
    </xf>
    <xf numFmtId="165" fontId="13" fillId="6" borderId="3" xfId="4" applyNumberFormat="1" applyFont="1" applyFill="1" applyBorder="1" applyAlignment="1">
      <alignment vertical="center" wrapText="1" shrinkToFit="1"/>
    </xf>
    <xf numFmtId="3" fontId="13" fillId="6" borderId="11" xfId="1" applyNumberFormat="1" applyFont="1" applyFill="1" applyBorder="1" applyAlignment="1">
      <alignment horizontal="right" vertical="center" shrinkToFit="1"/>
    </xf>
    <xf numFmtId="3" fontId="13" fillId="6" borderId="9" xfId="1" applyNumberFormat="1" applyFont="1" applyFill="1" applyBorder="1" applyAlignment="1">
      <alignment horizontal="center" vertical="center" wrapText="1" shrinkToFit="1"/>
    </xf>
    <xf numFmtId="3" fontId="13" fillId="6" borderId="13" xfId="1" applyNumberFormat="1" applyFont="1" applyFill="1" applyBorder="1" applyAlignment="1">
      <alignment horizontal="right" vertical="center" wrapText="1" shrinkToFit="1"/>
    </xf>
    <xf numFmtId="165" fontId="13" fillId="6" borderId="9" xfId="4" applyNumberFormat="1" applyFont="1" applyFill="1" applyBorder="1" applyAlignment="1">
      <alignment horizontal="center" vertical="center" wrapText="1" shrinkToFit="1"/>
    </xf>
    <xf numFmtId="165" fontId="13" fillId="6" borderId="9" xfId="4" applyNumberFormat="1" applyFont="1" applyFill="1" applyBorder="1" applyAlignment="1">
      <alignment vertical="center" wrapText="1" shrinkToFit="1"/>
    </xf>
    <xf numFmtId="165" fontId="17" fillId="3" borderId="9" xfId="4" applyNumberFormat="1" applyFont="1" applyFill="1" applyBorder="1" applyAlignment="1">
      <alignment horizontal="center" wrapText="1" shrinkToFit="1"/>
    </xf>
    <xf numFmtId="0" fontId="14" fillId="2" borderId="0" xfId="0" applyFont="1" applyFill="1" applyAlignment="1">
      <alignment horizontal="right"/>
    </xf>
    <xf numFmtId="0" fontId="19" fillId="2" borderId="0" xfId="1" applyFont="1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13" fillId="5" borderId="3" xfId="1" applyNumberFormat="1" applyFont="1" applyFill="1" applyBorder="1" applyAlignment="1">
      <alignment horizontal="center" vertical="center" wrapText="1" shrinkToFit="1"/>
    </xf>
    <xf numFmtId="165" fontId="17" fillId="3" borderId="9" xfId="4" applyNumberFormat="1" applyFont="1" applyFill="1" applyBorder="1" applyAlignment="1">
      <alignment wrapText="1" shrinkToFit="1"/>
    </xf>
    <xf numFmtId="165" fontId="13" fillId="3" borderId="3" xfId="4" applyNumberFormat="1" applyFont="1" applyFill="1" applyBorder="1" applyAlignment="1">
      <alignment horizontal="center" vertical="center" wrapText="1" shrinkToFit="1"/>
    </xf>
    <xf numFmtId="168" fontId="13" fillId="5" borderId="9" xfId="1" applyNumberFormat="1" applyFont="1" applyFill="1" applyBorder="1" applyAlignment="1">
      <alignment horizontal="center" vertical="center" wrapText="1" shrinkToFit="1"/>
    </xf>
    <xf numFmtId="0" fontId="13" fillId="5" borderId="9" xfId="1" applyFont="1" applyFill="1" applyBorder="1" applyAlignment="1">
      <alignment horizontal="right" vertical="center"/>
    </xf>
    <xf numFmtId="0" fontId="13" fillId="6" borderId="3" xfId="1" applyFont="1" applyFill="1" applyBorder="1" applyAlignment="1">
      <alignment horizontal="right" vertical="center"/>
    </xf>
    <xf numFmtId="0" fontId="16" fillId="3" borderId="5" xfId="1" applyFont="1" applyFill="1" applyBorder="1" applyAlignment="1">
      <alignment horizontal="center" vertical="center" wrapText="1" shrinkToFit="1"/>
    </xf>
    <xf numFmtId="0" fontId="19" fillId="2" borderId="0" xfId="1" applyFont="1" applyFill="1" applyAlignment="1">
      <alignment vertical="center"/>
    </xf>
    <xf numFmtId="9" fontId="13" fillId="4" borderId="3" xfId="1" applyNumberFormat="1" applyFont="1" applyFill="1" applyBorder="1" applyAlignment="1">
      <alignment horizontal="center" vertical="center" wrapText="1" shrinkToFit="1"/>
    </xf>
    <xf numFmtId="9" fontId="13" fillId="5" borderId="3" xfId="1" applyNumberFormat="1" applyFont="1" applyFill="1" applyBorder="1" applyAlignment="1">
      <alignment horizontal="center" vertical="center" wrapText="1" shrinkToFit="1"/>
    </xf>
    <xf numFmtId="9" fontId="13" fillId="3" borderId="1" xfId="4" applyNumberFormat="1" applyFont="1" applyFill="1" applyBorder="1" applyAlignment="1">
      <alignment horizontal="center" vertical="center" wrapText="1" shrinkToFit="1"/>
    </xf>
    <xf numFmtId="0" fontId="21" fillId="2" borderId="0" xfId="1" applyFont="1" applyFill="1" applyAlignment="1">
      <alignment vertical="center"/>
    </xf>
    <xf numFmtId="49" fontId="11" fillId="0" borderId="0" xfId="1" applyNumberFormat="1" applyFont="1" applyFill="1" applyBorder="1" applyAlignment="1">
      <alignment horizontal="center" vertical="center" wrapText="1" readingOrder="1"/>
    </xf>
    <xf numFmtId="49" fontId="11" fillId="0" borderId="6" xfId="1" applyNumberFormat="1" applyFont="1" applyFill="1" applyBorder="1" applyAlignment="1">
      <alignment horizontal="center" vertical="center" wrapText="1" readingOrder="1"/>
    </xf>
    <xf numFmtId="0" fontId="15" fillId="2" borderId="0" xfId="1" applyFont="1" applyFill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0" fontId="16" fillId="3" borderId="1" xfId="1" applyFont="1" applyFill="1" applyBorder="1" applyAlignment="1">
      <alignment horizontal="center" vertical="center" wrapText="1" shrinkToFit="1"/>
    </xf>
    <xf numFmtId="0" fontId="16" fillId="3" borderId="4" xfId="1" applyFont="1" applyFill="1" applyBorder="1" applyAlignment="1">
      <alignment horizontal="center" vertical="center" wrapText="1" shrinkToFit="1"/>
    </xf>
    <xf numFmtId="0" fontId="16" fillId="3" borderId="2" xfId="1" applyFont="1" applyFill="1" applyBorder="1" applyAlignment="1">
      <alignment horizontal="center" vertical="center" wrapText="1" shrinkToFit="1"/>
    </xf>
    <xf numFmtId="0" fontId="16" fillId="3" borderId="5" xfId="1" applyFont="1" applyFill="1" applyBorder="1" applyAlignment="1">
      <alignment horizontal="center" vertical="center" wrapText="1" shrinkToFit="1"/>
    </xf>
    <xf numFmtId="165" fontId="17" fillId="3" borderId="2" xfId="4" applyNumberFormat="1" applyFont="1" applyFill="1" applyBorder="1" applyAlignment="1">
      <alignment horizontal="center" vertical="center" wrapText="1" shrinkToFit="1"/>
    </xf>
    <xf numFmtId="165" fontId="17" fillId="3" borderId="8" xfId="4" applyNumberFormat="1" applyFont="1" applyFill="1" applyBorder="1" applyAlignment="1">
      <alignment horizontal="center" vertical="center" wrapText="1" shrinkToFit="1"/>
    </xf>
    <xf numFmtId="165" fontId="13" fillId="6" borderId="2" xfId="6" applyNumberFormat="1" applyFont="1" applyFill="1" applyBorder="1" applyAlignment="1">
      <alignment horizontal="center" vertical="center" wrapText="1" shrinkToFit="1"/>
    </xf>
    <xf numFmtId="165" fontId="13" fillId="6" borderId="0" xfId="6" applyNumberFormat="1" applyFont="1" applyFill="1" applyBorder="1" applyAlignment="1">
      <alignment horizontal="center" vertical="center" wrapText="1" shrinkToFit="1"/>
    </xf>
    <xf numFmtId="165" fontId="13" fillId="3" borderId="2" xfId="6" applyNumberFormat="1" applyFont="1" applyFill="1" applyBorder="1" applyAlignment="1">
      <alignment horizontal="center" vertical="center"/>
    </xf>
    <xf numFmtId="165" fontId="13" fillId="3" borderId="0" xfId="6" applyNumberFormat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 wrapText="1" shrinkToFit="1"/>
    </xf>
    <xf numFmtId="0" fontId="16" fillId="3" borderId="8" xfId="1" applyFont="1" applyFill="1" applyBorder="1" applyAlignment="1">
      <alignment horizontal="center" vertical="center" wrapText="1" shrinkToFit="1"/>
    </xf>
    <xf numFmtId="3" fontId="13" fillId="5" borderId="2" xfId="1" applyNumberFormat="1" applyFont="1" applyFill="1" applyBorder="1" applyAlignment="1">
      <alignment horizontal="center" vertical="center" wrapText="1" shrinkToFit="1"/>
    </xf>
    <xf numFmtId="3" fontId="13" fillId="5" borderId="0" xfId="1" applyNumberFormat="1" applyFont="1" applyFill="1" applyBorder="1" applyAlignment="1">
      <alignment horizontal="center" vertical="center" wrapText="1" shrinkToFit="1"/>
    </xf>
    <xf numFmtId="3" fontId="13" fillId="5" borderId="8" xfId="1" applyNumberFormat="1" applyFont="1" applyFill="1" applyBorder="1" applyAlignment="1">
      <alignment horizontal="center" vertical="center" wrapText="1" shrinkToFit="1"/>
    </xf>
    <xf numFmtId="165" fontId="13" fillId="6" borderId="2" xfId="6" applyNumberFormat="1" applyFont="1" applyFill="1" applyBorder="1" applyAlignment="1">
      <alignment horizontal="center" vertical="center" readingOrder="1"/>
    </xf>
    <xf numFmtId="165" fontId="13" fillId="6" borderId="0" xfId="6" applyNumberFormat="1" applyFont="1" applyFill="1" applyBorder="1" applyAlignment="1">
      <alignment horizontal="center" vertical="center" readingOrder="1"/>
    </xf>
    <xf numFmtId="165" fontId="13" fillId="6" borderId="8" xfId="6" applyNumberFormat="1" applyFont="1" applyFill="1" applyBorder="1" applyAlignment="1">
      <alignment horizontal="center" vertical="center" readingOrder="1"/>
    </xf>
    <xf numFmtId="0" fontId="13" fillId="5" borderId="2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165" fontId="17" fillId="3" borderId="2" xfId="6" applyNumberFormat="1" applyFont="1" applyFill="1" applyBorder="1" applyAlignment="1">
      <alignment horizontal="center" vertical="center" wrapText="1" shrinkToFit="1"/>
    </xf>
    <xf numFmtId="165" fontId="17" fillId="3" borderId="0" xfId="6" applyNumberFormat="1" applyFont="1" applyFill="1" applyBorder="1" applyAlignment="1">
      <alignment horizontal="center" vertical="center" wrapText="1" shrinkToFit="1"/>
    </xf>
    <xf numFmtId="165" fontId="17" fillId="3" borderId="8" xfId="6" applyNumberFormat="1" applyFont="1" applyFill="1" applyBorder="1" applyAlignment="1">
      <alignment horizontal="center" vertical="center" wrapText="1" shrinkToFit="1"/>
    </xf>
    <xf numFmtId="165" fontId="13" fillId="6" borderId="2" xfId="6" applyNumberFormat="1" applyFont="1" applyFill="1" applyBorder="1" applyAlignment="1">
      <alignment horizontal="center" wrapText="1" shrinkToFit="1"/>
    </xf>
    <xf numFmtId="165" fontId="13" fillId="6" borderId="0" xfId="6" applyNumberFormat="1" applyFont="1" applyFill="1" applyBorder="1" applyAlignment="1">
      <alignment horizontal="center" wrapText="1" shrinkToFit="1"/>
    </xf>
    <xf numFmtId="165" fontId="13" fillId="5" borderId="2" xfId="6" applyNumberFormat="1" applyFont="1" applyFill="1" applyBorder="1" applyAlignment="1">
      <alignment horizontal="center" wrapText="1" shrinkToFit="1"/>
    </xf>
    <xf numFmtId="165" fontId="13" fillId="5" borderId="0" xfId="6" applyNumberFormat="1" applyFont="1" applyFill="1" applyBorder="1" applyAlignment="1">
      <alignment horizontal="center" wrapText="1" shrinkToFit="1"/>
    </xf>
    <xf numFmtId="0" fontId="13" fillId="3" borderId="1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165" fontId="17" fillId="3" borderId="14" xfId="4" applyNumberFormat="1" applyFont="1" applyFill="1" applyBorder="1" applyAlignment="1">
      <alignment horizontal="center" vertical="center" wrapText="1" shrinkToFit="1"/>
    </xf>
    <xf numFmtId="165" fontId="17" fillId="3" borderId="13" xfId="4" applyNumberFormat="1" applyFont="1" applyFill="1" applyBorder="1" applyAlignment="1">
      <alignment horizontal="center" vertical="center" wrapText="1" shrinkToFit="1"/>
    </xf>
    <xf numFmtId="0" fontId="16" fillId="3" borderId="7" xfId="1" applyFont="1" applyFill="1" applyBorder="1" applyAlignment="1">
      <alignment horizontal="center" vertical="center" wrapText="1" shrinkToFit="1"/>
    </xf>
    <xf numFmtId="0" fontId="16" fillId="3" borderId="6" xfId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3" fillId="3" borderId="14" xfId="1" applyFont="1" applyFill="1" applyBorder="1" applyAlignment="1">
      <alignment horizontal="center" vertical="center" wrapText="1" shrinkToFit="1"/>
    </xf>
    <xf numFmtId="0" fontId="13" fillId="3" borderId="13" xfId="1" applyFont="1" applyFill="1" applyBorder="1" applyAlignment="1">
      <alignment horizontal="center" vertical="center" wrapText="1" shrinkToFit="1"/>
    </xf>
    <xf numFmtId="0" fontId="16" fillId="8" borderId="1" xfId="1" applyFont="1" applyFill="1" applyBorder="1" applyAlignment="1">
      <alignment horizontal="center" vertical="center" wrapText="1" shrinkToFit="1"/>
    </xf>
    <xf numFmtId="0" fontId="16" fillId="8" borderId="4" xfId="1" applyFont="1" applyFill="1" applyBorder="1" applyAlignment="1">
      <alignment horizontal="center" vertical="center" wrapText="1" shrinkToFit="1"/>
    </xf>
    <xf numFmtId="0" fontId="16" fillId="8" borderId="5" xfId="1" applyFont="1" applyFill="1" applyBorder="1" applyAlignment="1">
      <alignment horizontal="center" vertical="center" wrapText="1" shrinkToFit="1"/>
    </xf>
    <xf numFmtId="0" fontId="16" fillId="8" borderId="6" xfId="1" applyFont="1" applyFill="1" applyBorder="1" applyAlignment="1">
      <alignment horizontal="center" vertical="center" wrapText="1" shrinkToFit="1"/>
    </xf>
    <xf numFmtId="0" fontId="13" fillId="8" borderId="10" xfId="1" applyFont="1" applyFill="1" applyBorder="1" applyAlignment="1">
      <alignment horizontal="center" vertical="center"/>
    </xf>
    <xf numFmtId="0" fontId="13" fillId="8" borderId="11" xfId="1" applyFont="1" applyFill="1" applyBorder="1" applyAlignment="1">
      <alignment horizontal="center" vertical="center"/>
    </xf>
    <xf numFmtId="0" fontId="16" fillId="8" borderId="2" xfId="1" applyFont="1" applyFill="1" applyBorder="1" applyAlignment="1">
      <alignment horizontal="center" vertical="center" wrapText="1" shrinkToFit="1"/>
    </xf>
    <xf numFmtId="0" fontId="16" fillId="8" borderId="0" xfId="1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/>
    </xf>
    <xf numFmtId="0" fontId="16" fillId="3" borderId="9" xfId="1" applyFont="1" applyFill="1" applyBorder="1" applyAlignment="1">
      <alignment horizontal="center" vertical="center" wrapText="1" shrinkToFit="1"/>
    </xf>
    <xf numFmtId="164" fontId="13" fillId="3" borderId="2" xfId="4" applyFont="1" applyFill="1" applyBorder="1" applyAlignment="1">
      <alignment horizontal="center" vertical="center" wrapText="1" shrinkToFit="1"/>
    </xf>
    <xf numFmtId="164" fontId="13" fillId="3" borderId="8" xfId="4" applyFont="1" applyFill="1" applyBorder="1" applyAlignment="1">
      <alignment horizontal="center" vertical="center" wrapText="1" shrinkToFit="1"/>
    </xf>
    <xf numFmtId="165" fontId="13" fillId="3" borderId="14" xfId="4" applyNumberFormat="1" applyFont="1" applyFill="1" applyBorder="1" applyAlignment="1">
      <alignment horizontal="center" vertical="center" wrapText="1" shrinkToFit="1"/>
    </xf>
    <xf numFmtId="165" fontId="13" fillId="3" borderId="13" xfId="4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21" fillId="2" borderId="0" xfId="1" applyFont="1" applyFill="1" applyAlignment="1">
      <alignment horizontal="center" vertical="center" wrapText="1"/>
    </xf>
    <xf numFmtId="0" fontId="18" fillId="2" borderId="7" xfId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5" fontId="13" fillId="3" borderId="2" xfId="4" applyNumberFormat="1" applyFont="1" applyFill="1" applyBorder="1" applyAlignment="1">
      <alignment horizontal="center" vertical="center" wrapText="1" shrinkToFit="1"/>
    </xf>
    <xf numFmtId="165" fontId="13" fillId="3" borderId="8" xfId="4" applyNumberFormat="1" applyFont="1" applyFill="1" applyBorder="1" applyAlignment="1">
      <alignment horizontal="center" vertical="center" wrapText="1" shrinkToFit="1"/>
    </xf>
    <xf numFmtId="0" fontId="23" fillId="2" borderId="7" xfId="1" applyFont="1" applyFill="1" applyBorder="1" applyAlignment="1">
      <alignment horizontal="right" vertical="center"/>
    </xf>
    <xf numFmtId="0" fontId="17" fillId="3" borderId="14" xfId="1" applyFont="1" applyFill="1" applyBorder="1" applyAlignment="1">
      <alignment horizontal="center" vertical="center" wrapText="1" shrinkToFit="1"/>
    </xf>
    <xf numFmtId="0" fontId="17" fillId="3" borderId="13" xfId="1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24" fillId="2" borderId="0" xfId="1" applyFont="1" applyFill="1" applyAlignment="1">
      <alignment horizontal="center" vertical="center" wrapText="1"/>
    </xf>
  </cellXfs>
  <cellStyles count="10">
    <cellStyle name="Comma" xfId="4" builtinId="3"/>
    <cellStyle name="Comma 2" xfId="9" xr:uid="{00000000-0005-0000-0000-000001000000}"/>
    <cellStyle name="Comma 3" xfId="6" xr:uid="{00000000-0005-0000-0000-000002000000}"/>
    <cellStyle name="Normal 2" xfId="1" xr:uid="{00000000-0005-0000-0000-000004000000}"/>
    <cellStyle name="Normal 3" xfId="2" xr:uid="{00000000-0005-0000-0000-000005000000}"/>
    <cellStyle name="Normal 3 2" xfId="7" xr:uid="{00000000-0005-0000-0000-000006000000}"/>
    <cellStyle name="Normal 4" xfId="3" xr:uid="{00000000-0005-0000-0000-000007000000}"/>
    <cellStyle name="Normal 4 2" xfId="8" xr:uid="{00000000-0005-0000-0000-000008000000}"/>
    <cellStyle name="Percent" xfId="5" builtinId="5"/>
    <cellStyle name="عادي" xfId="0" builtinId="0"/>
  </cellStyles>
  <dxfs count="0"/>
  <tableStyles count="1" defaultTableStyle="TableStyleMedium2" defaultPivotStyle="PivotStyleLight16">
    <tableStyle name="نمط PivotTable 1" table="0" count="0" xr9:uid="{00000000-0011-0000-FFFF-FFFF00000000}"/>
  </tableStyles>
  <colors>
    <mruColors>
      <color rgb="FFDC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3193257</xdr:colOff>
      <xdr:row>0</xdr:row>
      <xdr:rowOff>82550</xdr:rowOff>
    </xdr:from>
    <xdr:to>
      <xdr:col>0</xdr:col>
      <xdr:colOff>3193257</xdr:colOff>
      <xdr:row>2</xdr:row>
      <xdr:rowOff>3175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9307" y="82550"/>
          <a:ext cx="2400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676524" cy="523875"/>
    <xdr:pic>
      <xdr:nvPicPr>
        <xdr:cNvPr id="4" name="صورة 5">
          <a:extLst>
            <a:ext uri="{FF2B5EF4-FFF2-40B4-BE49-F238E27FC236}">
              <a16:creationId xmlns:a16="http://schemas.microsoft.com/office/drawing/2014/main" id="{9227AC40-1C4E-468A-B778-BF0F4F700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9519051" y="0"/>
          <a:ext cx="2676524" cy="52387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152400</xdr:rowOff>
    </xdr:from>
    <xdr:ext cx="2381250" cy="523875"/>
    <xdr:pic>
      <xdr:nvPicPr>
        <xdr:cNvPr id="3" name="صورة 5">
          <a:extLst>
            <a:ext uri="{FF2B5EF4-FFF2-40B4-BE49-F238E27FC236}">
              <a16:creationId xmlns:a16="http://schemas.microsoft.com/office/drawing/2014/main" id="{5991ABCC-CB07-4334-9948-6EB8DDC33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7680725" y="152400"/>
          <a:ext cx="2381250" cy="52387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704850</xdr:colOff>
      <xdr:row>3</xdr:row>
      <xdr:rowOff>104775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6271025" y="28575"/>
          <a:ext cx="1333500" cy="6191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95250</xdr:rowOff>
    </xdr:from>
    <xdr:to>
      <xdr:col>2</xdr:col>
      <xdr:colOff>1114425</xdr:colOff>
      <xdr:row>3</xdr:row>
      <xdr:rowOff>152400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6794900" y="95250"/>
          <a:ext cx="1809750" cy="6000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76201</xdr:rowOff>
    </xdr:from>
    <xdr:ext cx="1691640" cy="373380"/>
    <xdr:pic>
      <xdr:nvPicPr>
        <xdr:cNvPr id="3" name="صورة 5">
          <a:extLst>
            <a:ext uri="{FF2B5EF4-FFF2-40B4-BE49-F238E27FC236}">
              <a16:creationId xmlns:a16="http://schemas.microsoft.com/office/drawing/2014/main" id="{2CFDB1B0-3699-4A4F-830A-F9AA10595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7148460" y="76201"/>
          <a:ext cx="1691640" cy="37338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84364</xdr:colOff>
      <xdr:row>0</xdr:row>
      <xdr:rowOff>57150</xdr:rowOff>
    </xdr:from>
    <xdr:ext cx="2381250" cy="523875"/>
    <xdr:pic>
      <xdr:nvPicPr>
        <xdr:cNvPr id="3" name="صورة 5">
          <a:extLst>
            <a:ext uri="{FF2B5EF4-FFF2-40B4-BE49-F238E27FC236}">
              <a16:creationId xmlns:a16="http://schemas.microsoft.com/office/drawing/2014/main" id="{D3D8A6EE-1EB8-4DAA-A0C4-D314C048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7148686" y="57150"/>
          <a:ext cx="2381250" cy="523875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112939</xdr:colOff>
      <xdr:row>0</xdr:row>
      <xdr:rowOff>0</xdr:rowOff>
    </xdr:from>
    <xdr:ext cx="2381250" cy="523875"/>
    <xdr:pic>
      <xdr:nvPicPr>
        <xdr:cNvPr id="3" name="صورة 5">
          <a:extLst>
            <a:ext uri="{FF2B5EF4-FFF2-40B4-BE49-F238E27FC236}">
              <a16:creationId xmlns:a16="http://schemas.microsoft.com/office/drawing/2014/main" id="{5AEEFB94-C149-4D78-A3B1-730681BD6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7834486" y="0"/>
          <a:ext cx="2381250" cy="523875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133350</xdr:rowOff>
    </xdr:from>
    <xdr:to>
      <xdr:col>2</xdr:col>
      <xdr:colOff>371475</xdr:colOff>
      <xdr:row>2</xdr:row>
      <xdr:rowOff>198121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7185425" y="133350"/>
          <a:ext cx="1628774" cy="52387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152400</xdr:rowOff>
    </xdr:from>
    <xdr:to>
      <xdr:col>2</xdr:col>
      <xdr:colOff>438149</xdr:colOff>
      <xdr:row>3</xdr:row>
      <xdr:rowOff>57150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7337826" y="152400"/>
          <a:ext cx="1695450" cy="5905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28574</xdr:rowOff>
    </xdr:from>
    <xdr:to>
      <xdr:col>1</xdr:col>
      <xdr:colOff>596900</xdr:colOff>
      <xdr:row>2</xdr:row>
      <xdr:rowOff>112394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7017150" y="28574"/>
          <a:ext cx="126365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2238375</xdr:colOff>
      <xdr:row>4</xdr:row>
      <xdr:rowOff>161925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223025" y="180975"/>
          <a:ext cx="2238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66675</xdr:rowOff>
    </xdr:from>
    <xdr:to>
      <xdr:col>1</xdr:col>
      <xdr:colOff>752475</xdr:colOff>
      <xdr:row>3</xdr:row>
      <xdr:rowOff>47625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7871225" y="66675"/>
          <a:ext cx="1314449" cy="6572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104775</xdr:rowOff>
    </xdr:from>
    <xdr:to>
      <xdr:col>1</xdr:col>
      <xdr:colOff>1343025</xdr:colOff>
      <xdr:row>2</xdr:row>
      <xdr:rowOff>188595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7861700" y="104775"/>
          <a:ext cx="1828800" cy="5429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66675</xdr:rowOff>
    </xdr:from>
    <xdr:to>
      <xdr:col>2</xdr:col>
      <xdr:colOff>1352551</xdr:colOff>
      <xdr:row>2</xdr:row>
      <xdr:rowOff>217170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66824" y="66675"/>
          <a:ext cx="2600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66678</xdr:colOff>
      <xdr:row>0</xdr:row>
      <xdr:rowOff>66676</xdr:rowOff>
    </xdr:from>
    <xdr:to>
      <xdr:col>2</xdr:col>
      <xdr:colOff>400051</xdr:colOff>
      <xdr:row>2</xdr:row>
      <xdr:rowOff>51436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375549" y="66676"/>
          <a:ext cx="170497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95251</xdr:rowOff>
    </xdr:from>
    <xdr:to>
      <xdr:col>2</xdr:col>
      <xdr:colOff>800100</xdr:colOff>
      <xdr:row>3</xdr:row>
      <xdr:rowOff>38101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728475" y="95251"/>
          <a:ext cx="2152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2</xdr:col>
      <xdr:colOff>552450</xdr:colOff>
      <xdr:row>2</xdr:row>
      <xdr:rowOff>32385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461650" y="38100"/>
          <a:ext cx="1800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14500" cy="485775"/>
    <xdr:pic>
      <xdr:nvPicPr>
        <xdr:cNvPr id="3" name="Picture 4">
          <a:extLst>
            <a:ext uri="{FF2B5EF4-FFF2-40B4-BE49-F238E27FC236}">
              <a16:creationId xmlns:a16="http://schemas.microsoft.com/office/drawing/2014/main" id="{9B310D4F-B916-47D3-9A07-64DBD0595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461650" y="0"/>
          <a:ext cx="1714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057400" cy="512338"/>
    <xdr:pic>
      <xdr:nvPicPr>
        <xdr:cNvPr id="4" name="Picture 4">
          <a:extLst>
            <a:ext uri="{FF2B5EF4-FFF2-40B4-BE49-F238E27FC236}">
              <a16:creationId xmlns:a16="http://schemas.microsoft.com/office/drawing/2014/main" id="{60CFB6A8-4B08-46F4-9492-4DC7857C3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956825" y="180975"/>
          <a:ext cx="2057400" cy="51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85725</xdr:rowOff>
    </xdr:from>
    <xdr:to>
      <xdr:col>2</xdr:col>
      <xdr:colOff>1038226</xdr:colOff>
      <xdr:row>3</xdr:row>
      <xdr:rowOff>66675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34D9069D-CF56-4AE2-A30F-FEE7E02EC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718824" y="85725"/>
          <a:ext cx="2390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114300</xdr:rowOff>
    </xdr:from>
    <xdr:to>
      <xdr:col>2</xdr:col>
      <xdr:colOff>628649</xdr:colOff>
      <xdr:row>2</xdr:row>
      <xdr:rowOff>93345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376176" y="114300"/>
          <a:ext cx="1809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1181100</xdr:colOff>
      <xdr:row>3</xdr:row>
      <xdr:rowOff>95250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813950" y="0"/>
          <a:ext cx="1771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266699</xdr:colOff>
      <xdr:row>2</xdr:row>
      <xdr:rowOff>28575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956051" y="0"/>
          <a:ext cx="158114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76199</xdr:rowOff>
    </xdr:from>
    <xdr:to>
      <xdr:col>2</xdr:col>
      <xdr:colOff>352424</xdr:colOff>
      <xdr:row>3</xdr:row>
      <xdr:rowOff>32384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937901" y="76199"/>
          <a:ext cx="1619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104775</xdr:rowOff>
    </xdr:from>
    <xdr:to>
      <xdr:col>1</xdr:col>
      <xdr:colOff>761999</xdr:colOff>
      <xdr:row>2</xdr:row>
      <xdr:rowOff>198120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014101" y="104775"/>
          <a:ext cx="1638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3</xdr:col>
      <xdr:colOff>400050</xdr:colOff>
      <xdr:row>2</xdr:row>
      <xdr:rowOff>152401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2D89B9-CDF5-4D0D-ADEA-CBFC20A1A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689750" y="19051"/>
          <a:ext cx="1762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0</xdr:rowOff>
    </xdr:from>
    <xdr:to>
      <xdr:col>2</xdr:col>
      <xdr:colOff>228600</xdr:colOff>
      <xdr:row>4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881000" y="180975"/>
          <a:ext cx="1895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2</xdr:col>
      <xdr:colOff>771525</xdr:colOff>
      <xdr:row>4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99875" y="66675"/>
          <a:ext cx="1428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942975</xdr:colOff>
      <xdr:row>1</xdr:row>
      <xdr:rowOff>257175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547375" y="0"/>
          <a:ext cx="1628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92075</xdr:rowOff>
    </xdr:from>
    <xdr:to>
      <xdr:col>2</xdr:col>
      <xdr:colOff>381000</xdr:colOff>
      <xdr:row>3</xdr:row>
      <xdr:rowOff>120650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6909200" y="92075"/>
          <a:ext cx="1657350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119063</xdr:rowOff>
    </xdr:from>
    <xdr:to>
      <xdr:col>2</xdr:col>
      <xdr:colOff>678656</xdr:colOff>
      <xdr:row>4</xdr:row>
      <xdr:rowOff>202407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81486AFB-EC40-4C7D-9591-64D4BDA27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8390813" y="119063"/>
          <a:ext cx="1754982" cy="7977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py%20of%20&#1580;&#1583;&#1575;&#1608;&#1604;%20&#1575;&#1604;&#1606;&#1588;&#1585;&#1607;%20&#1575;&#1604;&#1582;&#1575;&#1589;&#1577;%20&#1576;&#1575;&#1604;&#1605;&#1587;&#1581;%20&#1575;&#1604;&#1576;&#1610;&#1574;&#1577;%20&#1575;&#1604;&#1575;&#1602;&#1578;&#1589;&#1575;&#1583;&#1610;%20&#1575;&#1604;&#1589;&#1606;&#1575;&#1593;&#1610;%20%20&#1576;&#1575;&#1604;&#1604;&#1594;&#1607;%20&#1575;&#1604;&#1575;&#1606;&#1580;&#1604;&#1610;&#1586;&#1610;&#1607;%20&#1576;&#1593;&#1583;%20&#1578;&#1601;&#1585;&#1610;&#1594;%20&#1575;&#1604;&#1580;&#1583;&#1575;&#1608;&#1604;_2018%20fatima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الفهرس"/>
    </sheetNames>
    <sheetDataSet>
      <sheetData sheetId="0"/>
      <sheetData sheetId="1">
        <row r="10">
          <cell r="E10">
            <v>163800</v>
          </cell>
        </row>
        <row r="11">
          <cell r="E11">
            <v>56364</v>
          </cell>
        </row>
        <row r="12">
          <cell r="E12">
            <v>1222055.30459554</v>
          </cell>
        </row>
        <row r="13">
          <cell r="E13">
            <v>2182801.5</v>
          </cell>
        </row>
        <row r="14">
          <cell r="E14">
            <v>115764014.83076759</v>
          </cell>
        </row>
        <row r="15">
          <cell r="E15">
            <v>18092093.462265197</v>
          </cell>
        </row>
        <row r="16">
          <cell r="E16">
            <v>68823.5</v>
          </cell>
        </row>
        <row r="17">
          <cell r="E17">
            <v>5479856.1678018002</v>
          </cell>
        </row>
        <row r="18">
          <cell r="E18">
            <v>15203256.923735995</v>
          </cell>
        </row>
        <row r="19">
          <cell r="E19">
            <v>128750</v>
          </cell>
        </row>
        <row r="20">
          <cell r="E20">
            <v>2193415.4</v>
          </cell>
        </row>
        <row r="21">
          <cell r="E21">
            <v>2097462.6842986546</v>
          </cell>
        </row>
        <row r="22">
          <cell r="E22">
            <v>1167059.9998727997</v>
          </cell>
        </row>
        <row r="23">
          <cell r="E23">
            <v>81742103.999999985</v>
          </cell>
        </row>
        <row r="24">
          <cell r="E24">
            <v>439552519.85661817</v>
          </cell>
        </row>
        <row r="25">
          <cell r="E25">
            <v>879539.375</v>
          </cell>
        </row>
        <row r="26">
          <cell r="E26">
            <v>2571519.5527773197</v>
          </cell>
        </row>
        <row r="27">
          <cell r="E27">
            <v>28721229.546976201</v>
          </cell>
        </row>
        <row r="28">
          <cell r="E28">
            <v>31602571.728590999</v>
          </cell>
        </row>
        <row r="29">
          <cell r="E29">
            <v>32876221.909958035</v>
          </cell>
        </row>
        <row r="30">
          <cell r="E30">
            <v>99984</v>
          </cell>
        </row>
        <row r="31">
          <cell r="E31">
            <v>1893679.0637431198</v>
          </cell>
        </row>
        <row r="32">
          <cell r="E32">
            <v>1440802.76864666</v>
          </cell>
        </row>
        <row r="33">
          <cell r="E33">
            <v>460263.13037796004</v>
          </cell>
        </row>
        <row r="34">
          <cell r="E34">
            <v>195603.33338922</v>
          </cell>
        </row>
        <row r="35">
          <cell r="E35">
            <v>22362705.154751725</v>
          </cell>
        </row>
        <row r="36">
          <cell r="E36">
            <v>3242501.2634066804</v>
          </cell>
        </row>
        <row r="37">
          <cell r="E37">
            <v>29723583.312738903</v>
          </cell>
        </row>
        <row r="38">
          <cell r="E38">
            <v>23265236</v>
          </cell>
        </row>
        <row r="39">
          <cell r="E39">
            <v>113491433.31576499</v>
          </cell>
        </row>
        <row r="40">
          <cell r="E40">
            <v>2400</v>
          </cell>
        </row>
        <row r="41">
          <cell r="E41">
            <v>440226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rightToLeft="1" view="pageBreakPreview" topLeftCell="A27" zoomScaleNormal="100" zoomScaleSheetLayoutView="100" workbookViewId="0">
      <selection activeCell="B36" sqref="A4:B36"/>
    </sheetView>
  </sheetViews>
  <sheetFormatPr defaultRowHeight="14.25" x14ac:dyDescent="0.2"/>
  <cols>
    <col min="1" max="1" width="61.75" customWidth="1"/>
    <col min="2" max="2" width="19.375" customWidth="1"/>
  </cols>
  <sheetData>
    <row r="1" spans="1:6" x14ac:dyDescent="0.2">
      <c r="A1" s="169" t="s">
        <v>103</v>
      </c>
      <c r="B1" s="169"/>
    </row>
    <row r="2" spans="1:6" x14ac:dyDescent="0.2">
      <c r="A2" s="170"/>
      <c r="B2" s="170"/>
    </row>
    <row r="3" spans="1:6" ht="18" x14ac:dyDescent="0.2">
      <c r="A3" s="20" t="s">
        <v>101</v>
      </c>
      <c r="B3" s="20" t="s">
        <v>102</v>
      </c>
    </row>
    <row r="4" spans="1:6" ht="30" customHeight="1" x14ac:dyDescent="0.2">
      <c r="A4" s="21" t="s">
        <v>33</v>
      </c>
      <c r="B4" s="22">
        <v>1</v>
      </c>
    </row>
    <row r="5" spans="1:6" ht="30" customHeight="1" x14ac:dyDescent="0.2">
      <c r="A5" s="23" t="s">
        <v>122</v>
      </c>
      <c r="B5" s="24">
        <v>2</v>
      </c>
    </row>
    <row r="6" spans="1:6" ht="30" customHeight="1" x14ac:dyDescent="0.2">
      <c r="A6" s="21" t="s">
        <v>200</v>
      </c>
      <c r="B6" s="22">
        <v>3</v>
      </c>
      <c r="C6" s="19"/>
      <c r="D6" s="19"/>
      <c r="E6" s="19"/>
      <c r="F6" s="19"/>
    </row>
    <row r="7" spans="1:6" ht="30" customHeight="1" x14ac:dyDescent="0.2">
      <c r="A7" s="21" t="s">
        <v>199</v>
      </c>
      <c r="B7" s="22">
        <v>4</v>
      </c>
      <c r="C7" s="19"/>
      <c r="D7" s="19"/>
      <c r="E7" s="19"/>
      <c r="F7" s="19"/>
    </row>
    <row r="8" spans="1:6" ht="30" customHeight="1" x14ac:dyDescent="0.2">
      <c r="A8" s="21" t="s">
        <v>213</v>
      </c>
      <c r="B8" s="22">
        <v>5</v>
      </c>
      <c r="C8" s="19"/>
      <c r="D8" s="19"/>
      <c r="E8" s="19"/>
      <c r="F8" s="19"/>
    </row>
    <row r="9" spans="1:6" ht="30" customHeight="1" x14ac:dyDescent="0.2">
      <c r="A9" s="23" t="s">
        <v>34</v>
      </c>
      <c r="B9" s="24">
        <v>6</v>
      </c>
    </row>
    <row r="10" spans="1:6" ht="30" customHeight="1" x14ac:dyDescent="0.2">
      <c r="A10" s="21" t="s">
        <v>35</v>
      </c>
      <c r="B10" s="22">
        <v>7</v>
      </c>
    </row>
    <row r="11" spans="1:6" ht="30" customHeight="1" x14ac:dyDescent="0.2">
      <c r="A11" s="23" t="s">
        <v>114</v>
      </c>
      <c r="B11" s="24">
        <v>8</v>
      </c>
    </row>
    <row r="12" spans="1:6" ht="30" customHeight="1" x14ac:dyDescent="0.2">
      <c r="A12" s="21" t="s">
        <v>155</v>
      </c>
      <c r="B12" s="22">
        <v>9</v>
      </c>
    </row>
    <row r="13" spans="1:6" ht="30" customHeight="1" x14ac:dyDescent="0.2">
      <c r="A13" s="23" t="s">
        <v>159</v>
      </c>
      <c r="B13" s="24">
        <v>10</v>
      </c>
    </row>
    <row r="14" spans="1:6" ht="30" customHeight="1" x14ac:dyDescent="0.2">
      <c r="A14" s="21" t="s">
        <v>211</v>
      </c>
      <c r="B14" s="22">
        <v>11</v>
      </c>
    </row>
    <row r="15" spans="1:6" ht="30" customHeight="1" x14ac:dyDescent="0.2">
      <c r="A15" s="23" t="s">
        <v>212</v>
      </c>
      <c r="B15" s="24">
        <v>12</v>
      </c>
    </row>
    <row r="16" spans="1:6" ht="30" customHeight="1" x14ac:dyDescent="0.2">
      <c r="A16" s="21" t="s">
        <v>161</v>
      </c>
      <c r="B16" s="22">
        <v>13</v>
      </c>
    </row>
    <row r="17" spans="1:2" ht="30" customHeight="1" x14ac:dyDescent="0.2">
      <c r="A17" s="23" t="s">
        <v>164</v>
      </c>
      <c r="B17" s="24">
        <v>14</v>
      </c>
    </row>
    <row r="18" spans="1:2" ht="30" customHeight="1" x14ac:dyDescent="0.2">
      <c r="A18" s="21" t="s">
        <v>165</v>
      </c>
      <c r="B18" s="22">
        <v>15</v>
      </c>
    </row>
    <row r="19" spans="1:2" ht="30" customHeight="1" x14ac:dyDescent="0.2">
      <c r="A19" s="23" t="s">
        <v>57</v>
      </c>
      <c r="B19" s="24">
        <v>16</v>
      </c>
    </row>
    <row r="20" spans="1:2" ht="30" customHeight="1" x14ac:dyDescent="0.2">
      <c r="A20" s="21" t="s">
        <v>63</v>
      </c>
      <c r="B20" s="22">
        <v>17</v>
      </c>
    </row>
    <row r="21" spans="1:2" ht="30" customHeight="1" x14ac:dyDescent="0.2">
      <c r="A21" s="23" t="s">
        <v>117</v>
      </c>
      <c r="B21" s="24">
        <v>18</v>
      </c>
    </row>
    <row r="22" spans="1:2" ht="30" customHeight="1" x14ac:dyDescent="0.2">
      <c r="A22" s="21" t="s">
        <v>66</v>
      </c>
      <c r="B22" s="22">
        <v>19</v>
      </c>
    </row>
    <row r="23" spans="1:2" ht="30" customHeight="1" x14ac:dyDescent="0.2">
      <c r="A23" s="23" t="s">
        <v>72</v>
      </c>
      <c r="B23" s="24">
        <v>20</v>
      </c>
    </row>
    <row r="24" spans="1:2" ht="30" customHeight="1" x14ac:dyDescent="0.2">
      <c r="A24" s="21" t="s">
        <v>79</v>
      </c>
      <c r="B24" s="22">
        <v>21</v>
      </c>
    </row>
    <row r="25" spans="1:2" ht="30" customHeight="1" x14ac:dyDescent="0.2">
      <c r="A25" s="23" t="s">
        <v>119</v>
      </c>
      <c r="B25" s="24">
        <v>22</v>
      </c>
    </row>
    <row r="26" spans="1:2" ht="30" customHeight="1" x14ac:dyDescent="0.2">
      <c r="A26" s="21" t="s">
        <v>87</v>
      </c>
      <c r="B26" s="22">
        <v>23</v>
      </c>
    </row>
    <row r="27" spans="1:2" ht="30" customHeight="1" x14ac:dyDescent="0.2">
      <c r="A27" s="23" t="s">
        <v>91</v>
      </c>
      <c r="B27" s="24">
        <v>24</v>
      </c>
    </row>
    <row r="28" spans="1:2" ht="30" customHeight="1" x14ac:dyDescent="0.2">
      <c r="A28" s="21" t="s">
        <v>182</v>
      </c>
      <c r="B28" s="22">
        <v>25</v>
      </c>
    </row>
    <row r="29" spans="1:2" ht="30" customHeight="1" x14ac:dyDescent="0.2">
      <c r="A29" s="23" t="s">
        <v>183</v>
      </c>
      <c r="B29" s="24">
        <v>26</v>
      </c>
    </row>
    <row r="30" spans="1:2" ht="18" x14ac:dyDescent="0.2">
      <c r="A30" s="21" t="s">
        <v>184</v>
      </c>
      <c r="B30" s="22">
        <v>27</v>
      </c>
    </row>
    <row r="31" spans="1:2" ht="18" x14ac:dyDescent="0.2">
      <c r="A31" s="23" t="s">
        <v>198</v>
      </c>
      <c r="B31" s="24">
        <v>28</v>
      </c>
    </row>
    <row r="32" spans="1:2" ht="18" x14ac:dyDescent="0.2">
      <c r="A32" s="21" t="s">
        <v>187</v>
      </c>
      <c r="B32" s="22">
        <v>29</v>
      </c>
    </row>
    <row r="33" spans="1:3" ht="18" x14ac:dyDescent="0.2">
      <c r="A33" s="25" t="s">
        <v>191</v>
      </c>
      <c r="B33" s="26">
        <v>30</v>
      </c>
      <c r="C33" s="17"/>
    </row>
    <row r="34" spans="1:3" ht="18" x14ac:dyDescent="0.2">
      <c r="A34" s="21" t="s">
        <v>194</v>
      </c>
      <c r="B34" s="22">
        <v>31</v>
      </c>
    </row>
    <row r="35" spans="1:3" ht="18" x14ac:dyDescent="0.45">
      <c r="A35" s="27"/>
      <c r="B35" s="27"/>
    </row>
    <row r="36" spans="1:3" ht="18" x14ac:dyDescent="0.45">
      <c r="A36" s="27"/>
      <c r="B36" s="27"/>
    </row>
  </sheetData>
  <mergeCells count="1">
    <mergeCell ref="A1:B2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8"/>
  <sheetViews>
    <sheetView rightToLeft="1" view="pageBreakPreview" zoomScaleNormal="100" zoomScaleSheetLayoutView="100" workbookViewId="0">
      <selection activeCell="B6" sqref="B6:J6"/>
    </sheetView>
  </sheetViews>
  <sheetFormatPr defaultRowHeight="14.25" x14ac:dyDescent="0.2"/>
  <cols>
    <col min="2" max="2" width="12.5" customWidth="1"/>
    <col min="3" max="3" width="49.375" customWidth="1"/>
    <col min="4" max="5" width="14" customWidth="1"/>
    <col min="6" max="6" width="14.25" customWidth="1"/>
    <col min="7" max="7" width="13.375" customWidth="1"/>
    <col min="8" max="8" width="15.75" customWidth="1"/>
    <col min="9" max="9" width="21" customWidth="1"/>
    <col min="10" max="10" width="14.25" customWidth="1"/>
  </cols>
  <sheetData>
    <row r="1" spans="1:10" s="3" customFormat="1" x14ac:dyDescent="0.2"/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7.75" customHeight="1" x14ac:dyDescent="0.2">
      <c r="A6" s="3"/>
      <c r="B6" s="171" t="s">
        <v>155</v>
      </c>
      <c r="C6" s="171"/>
      <c r="D6" s="171"/>
      <c r="E6" s="171"/>
      <c r="F6" s="171"/>
      <c r="G6" s="171"/>
      <c r="H6" s="171"/>
      <c r="I6" s="171"/>
      <c r="J6" s="171"/>
    </row>
    <row r="7" spans="1:10" ht="18" x14ac:dyDescent="0.45">
      <c r="A7" s="43"/>
      <c r="B7" s="43" t="s">
        <v>208</v>
      </c>
      <c r="C7" s="43"/>
      <c r="D7" s="43"/>
      <c r="E7" s="43"/>
      <c r="F7" s="43"/>
      <c r="G7" s="43"/>
      <c r="H7" s="43"/>
      <c r="I7" s="43"/>
      <c r="J7" s="44" t="s">
        <v>51</v>
      </c>
    </row>
    <row r="8" spans="1:10" ht="21.75" customHeight="1" x14ac:dyDescent="0.45">
      <c r="A8" s="43"/>
      <c r="B8" s="214" t="s">
        <v>113</v>
      </c>
      <c r="C8" s="214" t="s">
        <v>156</v>
      </c>
      <c r="D8" s="216" t="s">
        <v>157</v>
      </c>
      <c r="E8" s="217"/>
      <c r="F8" s="217"/>
      <c r="G8" s="217"/>
      <c r="H8" s="217"/>
      <c r="I8" s="217"/>
      <c r="J8" s="217"/>
    </row>
    <row r="9" spans="1:10" ht="36" x14ac:dyDescent="0.45">
      <c r="A9" s="43"/>
      <c r="B9" s="215"/>
      <c r="C9" s="215"/>
      <c r="D9" s="79" t="s">
        <v>60</v>
      </c>
      <c r="E9" s="79" t="s">
        <v>54</v>
      </c>
      <c r="F9" s="79" t="s">
        <v>49</v>
      </c>
      <c r="G9" s="80" t="s">
        <v>62</v>
      </c>
      <c r="H9" s="81" t="s">
        <v>169</v>
      </c>
      <c r="I9" s="79" t="s">
        <v>56</v>
      </c>
      <c r="J9" s="79" t="s">
        <v>31</v>
      </c>
    </row>
    <row r="10" spans="1:10" ht="18" x14ac:dyDescent="0.45">
      <c r="A10" s="43"/>
      <c r="B10" s="28">
        <v>8</v>
      </c>
      <c r="C10" s="21" t="s">
        <v>4</v>
      </c>
      <c r="D10" s="32">
        <v>1029.5652176000001</v>
      </c>
      <c r="E10" s="28"/>
      <c r="F10" s="28">
        <v>128.69565220000001</v>
      </c>
      <c r="G10" s="28"/>
      <c r="H10" s="28"/>
      <c r="I10" s="28"/>
      <c r="J10" s="32">
        <v>1158.2608698000001</v>
      </c>
    </row>
    <row r="11" spans="1:10" ht="18" x14ac:dyDescent="0.45">
      <c r="A11" s="43"/>
      <c r="B11" s="30">
        <v>9</v>
      </c>
      <c r="C11" s="23" t="s">
        <v>128</v>
      </c>
      <c r="D11" s="75"/>
      <c r="E11" s="35"/>
      <c r="F11" s="75"/>
      <c r="G11" s="75"/>
      <c r="H11" s="75">
        <v>91377</v>
      </c>
      <c r="I11" s="75"/>
      <c r="J11" s="75">
        <v>91377</v>
      </c>
    </row>
    <row r="12" spans="1:10" ht="18" x14ac:dyDescent="0.45">
      <c r="A12" s="43"/>
      <c r="B12" s="28">
        <v>10</v>
      </c>
      <c r="C12" s="21" t="s">
        <v>19</v>
      </c>
      <c r="D12" s="32">
        <v>4247.53804365</v>
      </c>
      <c r="E12" s="28"/>
      <c r="F12" s="32">
        <v>3118.4456522999999</v>
      </c>
      <c r="G12" s="32">
        <v>11183.391304799999</v>
      </c>
      <c r="H12" s="32">
        <v>19732.233696449999</v>
      </c>
      <c r="I12" s="28"/>
      <c r="J12" s="32">
        <v>38281.608697199998</v>
      </c>
    </row>
    <row r="13" spans="1:10" ht="18" x14ac:dyDescent="0.45">
      <c r="A13" s="43"/>
      <c r="B13" s="30">
        <v>11</v>
      </c>
      <c r="C13" s="23" t="s">
        <v>14</v>
      </c>
      <c r="D13" s="75">
        <v>652.63414630000011</v>
      </c>
      <c r="E13" s="35"/>
      <c r="F13" s="75">
        <v>902.17073165000011</v>
      </c>
      <c r="G13" s="75">
        <v>3819.8292680500003</v>
      </c>
      <c r="H13" s="75">
        <v>3839.02439</v>
      </c>
      <c r="I13" s="75">
        <v>383.90243900000002</v>
      </c>
      <c r="J13" s="75">
        <v>9597.5609750000003</v>
      </c>
    </row>
    <row r="14" spans="1:10" ht="18" x14ac:dyDescent="0.45">
      <c r="A14" s="43"/>
      <c r="B14" s="28">
        <v>13</v>
      </c>
      <c r="C14" s="34" t="s">
        <v>20</v>
      </c>
      <c r="D14" s="32">
        <v>1287.3333336000001</v>
      </c>
      <c r="E14" s="28"/>
      <c r="F14" s="28"/>
      <c r="G14" s="28"/>
      <c r="H14" s="32">
        <v>12873.333336</v>
      </c>
      <c r="I14" s="28"/>
      <c r="J14" s="32">
        <v>14160.666669599999</v>
      </c>
    </row>
    <row r="15" spans="1:10" ht="18" x14ac:dyDescent="0.45">
      <c r="A15" s="43"/>
      <c r="B15" s="30">
        <v>14</v>
      </c>
      <c r="C15" s="23" t="s">
        <v>16</v>
      </c>
      <c r="D15" s="75">
        <v>887.21153849999996</v>
      </c>
      <c r="E15" s="35"/>
      <c r="F15" s="75">
        <v>177.44230769999999</v>
      </c>
      <c r="G15" s="75">
        <v>354.88461539999997</v>
      </c>
      <c r="H15" s="75"/>
      <c r="I15" s="75"/>
      <c r="J15" s="75">
        <v>1419.5384615999999</v>
      </c>
    </row>
    <row r="16" spans="1:10" ht="18" x14ac:dyDescent="0.45">
      <c r="A16" s="43"/>
      <c r="B16" s="37">
        <v>16</v>
      </c>
      <c r="C16" s="38" t="s">
        <v>11</v>
      </c>
      <c r="D16" s="28"/>
      <c r="E16" s="28"/>
      <c r="F16" s="32">
        <v>5057</v>
      </c>
      <c r="G16" s="32">
        <v>5446</v>
      </c>
      <c r="H16" s="28"/>
      <c r="I16" s="28"/>
      <c r="J16" s="32">
        <v>10503</v>
      </c>
    </row>
    <row r="17" spans="1:10" ht="18" x14ac:dyDescent="0.45">
      <c r="A17" s="43"/>
      <c r="B17" s="30">
        <v>17</v>
      </c>
      <c r="C17" s="23" t="s">
        <v>22</v>
      </c>
      <c r="D17" s="75">
        <v>632.578947395</v>
      </c>
      <c r="E17" s="35"/>
      <c r="F17" s="75">
        <v>300.63157896000001</v>
      </c>
      <c r="G17" s="75">
        <v>670.15789476500004</v>
      </c>
      <c r="H17" s="75">
        <v>37.578947370000002</v>
      </c>
      <c r="I17" s="75"/>
      <c r="J17" s="75">
        <v>1640.9473684900001</v>
      </c>
    </row>
    <row r="18" spans="1:10" ht="18" x14ac:dyDescent="0.45">
      <c r="A18" s="43"/>
      <c r="B18" s="37">
        <v>18</v>
      </c>
      <c r="C18" s="38" t="s">
        <v>5</v>
      </c>
      <c r="D18" s="28"/>
      <c r="E18" s="28"/>
      <c r="F18" s="28"/>
      <c r="G18" s="32">
        <v>3002.7272724000004</v>
      </c>
      <c r="H18" s="28"/>
      <c r="I18" s="28"/>
      <c r="J18" s="28">
        <v>3002.7272724000004</v>
      </c>
    </row>
    <row r="19" spans="1:10" ht="18" x14ac:dyDescent="0.45">
      <c r="A19" s="43"/>
      <c r="B19" s="30">
        <v>19</v>
      </c>
      <c r="C19" s="23" t="s">
        <v>127</v>
      </c>
      <c r="D19" s="75">
        <v>418</v>
      </c>
      <c r="E19" s="35"/>
      <c r="F19" s="75">
        <v>12768</v>
      </c>
      <c r="G19" s="75"/>
      <c r="H19" s="75">
        <v>24996.399999999998</v>
      </c>
      <c r="I19" s="75">
        <v>12426</v>
      </c>
      <c r="J19" s="75">
        <v>50608.399999999994</v>
      </c>
    </row>
    <row r="20" spans="1:10" ht="18" x14ac:dyDescent="0.45">
      <c r="A20" s="43"/>
      <c r="B20" s="37">
        <v>20</v>
      </c>
      <c r="C20" s="38" t="s">
        <v>21</v>
      </c>
      <c r="D20" s="32">
        <v>3781.6912753200004</v>
      </c>
      <c r="E20" s="28">
        <v>2438.590604125</v>
      </c>
      <c r="F20" s="32">
        <v>3298460.16120659</v>
      </c>
      <c r="G20" s="32">
        <v>9056.5503359349987</v>
      </c>
      <c r="H20" s="32">
        <v>13783.664430085</v>
      </c>
      <c r="I20" s="32">
        <v>426352.59399031522</v>
      </c>
      <c r="J20" s="32">
        <v>3753873.2518423712</v>
      </c>
    </row>
    <row r="21" spans="1:10" ht="18" x14ac:dyDescent="0.45">
      <c r="A21" s="43"/>
      <c r="B21" s="30">
        <v>21</v>
      </c>
      <c r="C21" s="23" t="s">
        <v>18</v>
      </c>
      <c r="D21" s="75"/>
      <c r="E21" s="35"/>
      <c r="F21" s="75"/>
      <c r="G21" s="75">
        <v>113.75</v>
      </c>
      <c r="H21" s="75">
        <v>113.75</v>
      </c>
      <c r="I21" s="75"/>
      <c r="J21" s="75">
        <v>227.5</v>
      </c>
    </row>
    <row r="22" spans="1:10" ht="18" x14ac:dyDescent="0.45">
      <c r="A22" s="43"/>
      <c r="B22" s="37">
        <v>22</v>
      </c>
      <c r="C22" s="38" t="s">
        <v>25</v>
      </c>
      <c r="D22" s="32">
        <v>2344.0000009599999</v>
      </c>
      <c r="E22" s="28"/>
      <c r="F22" s="28"/>
      <c r="G22" s="32">
        <v>2424.8275871999999</v>
      </c>
      <c r="H22" s="32">
        <v>7355.3103478399998</v>
      </c>
      <c r="I22" s="32">
        <v>11517.931039200001</v>
      </c>
      <c r="J22" s="32">
        <v>23642.0689752</v>
      </c>
    </row>
    <row r="23" spans="1:10" ht="18" x14ac:dyDescent="0.45">
      <c r="A23" s="43"/>
      <c r="B23" s="30">
        <v>23</v>
      </c>
      <c r="C23" s="23" t="s">
        <v>26</v>
      </c>
      <c r="D23" s="75">
        <v>121194.65909733</v>
      </c>
      <c r="E23" s="35"/>
      <c r="F23" s="75">
        <v>5576.7045457499999</v>
      </c>
      <c r="G23" s="75">
        <v>110693.29546040999</v>
      </c>
      <c r="H23" s="75">
        <v>113387.27273328</v>
      </c>
      <c r="I23" s="75">
        <v>823.63636367999993</v>
      </c>
      <c r="J23" s="75">
        <v>351675.56820045004</v>
      </c>
    </row>
    <row r="24" spans="1:10" ht="18" x14ac:dyDescent="0.45">
      <c r="A24" s="43"/>
      <c r="B24" s="37">
        <v>24</v>
      </c>
      <c r="C24" s="21" t="s">
        <v>12</v>
      </c>
      <c r="D24" s="28">
        <v>722.03389830000003</v>
      </c>
      <c r="E24" s="28"/>
      <c r="F24" s="28"/>
      <c r="G24" s="28">
        <v>72.203389830000006</v>
      </c>
      <c r="H24" s="32">
        <v>2794733.2881159121</v>
      </c>
      <c r="I24" s="28">
        <v>613.72881355499999</v>
      </c>
      <c r="J24" s="32">
        <v>2796141.2542175972</v>
      </c>
    </row>
    <row r="25" spans="1:10" ht="18" x14ac:dyDescent="0.45">
      <c r="A25" s="43"/>
      <c r="B25" s="30">
        <v>25</v>
      </c>
      <c r="C25" s="23" t="s">
        <v>27</v>
      </c>
      <c r="D25" s="75">
        <v>12097.173145550001</v>
      </c>
      <c r="E25" s="35">
        <v>177.03180212999999</v>
      </c>
      <c r="F25" s="75">
        <v>1829.3286220099999</v>
      </c>
      <c r="G25" s="75">
        <v>39360.070673569993</v>
      </c>
      <c r="H25" s="75">
        <v>78661.130746430004</v>
      </c>
      <c r="I25" s="75">
        <v>590.10600709999994</v>
      </c>
      <c r="J25" s="75">
        <v>132714.84099678998</v>
      </c>
    </row>
    <row r="26" spans="1:10" ht="18" x14ac:dyDescent="0.45">
      <c r="A26" s="43"/>
      <c r="B26" s="37">
        <v>26</v>
      </c>
      <c r="C26" s="21" t="s">
        <v>10</v>
      </c>
      <c r="D26" s="28">
        <v>480</v>
      </c>
      <c r="E26" s="28"/>
      <c r="F26" s="28"/>
      <c r="G26" s="28"/>
      <c r="H26" s="28"/>
      <c r="I26" s="28"/>
      <c r="J26" s="28">
        <v>480</v>
      </c>
    </row>
    <row r="27" spans="1:10" ht="18" x14ac:dyDescent="0.45">
      <c r="A27" s="43"/>
      <c r="B27" s="30">
        <v>27</v>
      </c>
      <c r="C27" s="23" t="s">
        <v>15</v>
      </c>
      <c r="D27" s="75">
        <v>32542.553189999999</v>
      </c>
      <c r="E27" s="35"/>
      <c r="F27" s="75">
        <v>111.57446808</v>
      </c>
      <c r="G27" s="75">
        <v>418.40425529999999</v>
      </c>
      <c r="H27" s="75">
        <v>4016.68085088</v>
      </c>
      <c r="I27" s="75"/>
      <c r="J27" s="75">
        <v>37089.212764259995</v>
      </c>
    </row>
    <row r="28" spans="1:10" ht="18" x14ac:dyDescent="0.45">
      <c r="A28" s="43"/>
      <c r="B28" s="37">
        <v>28</v>
      </c>
      <c r="C28" s="21" t="s">
        <v>9</v>
      </c>
      <c r="D28" s="28">
        <v>170.76923069999998</v>
      </c>
      <c r="E28" s="28"/>
      <c r="F28" s="28">
        <v>113.8461538</v>
      </c>
      <c r="G28" s="28">
        <v>273.23076911999999</v>
      </c>
      <c r="H28" s="32">
        <v>9153.2307655200002</v>
      </c>
      <c r="I28" s="28"/>
      <c r="J28" s="32">
        <v>9711.0769191399995</v>
      </c>
    </row>
    <row r="29" spans="1:10" ht="18" x14ac:dyDescent="0.45">
      <c r="A29" s="43"/>
      <c r="B29" s="30">
        <v>29</v>
      </c>
      <c r="C29" s="23" t="s">
        <v>13</v>
      </c>
      <c r="D29" s="75">
        <v>105.65217390000001</v>
      </c>
      <c r="E29" s="35"/>
      <c r="F29" s="75"/>
      <c r="G29" s="75">
        <v>4226.0869560000001</v>
      </c>
      <c r="H29" s="75">
        <v>739.56521730000009</v>
      </c>
      <c r="I29" s="75"/>
      <c r="J29" s="75">
        <v>5071.3043471999999</v>
      </c>
    </row>
    <row r="30" spans="1:10" ht="18" x14ac:dyDescent="0.45">
      <c r="A30" s="43"/>
      <c r="B30" s="37">
        <v>31</v>
      </c>
      <c r="C30" s="21" t="s">
        <v>8</v>
      </c>
      <c r="D30" s="28">
        <v>370.93333332000003</v>
      </c>
      <c r="E30" s="28"/>
      <c r="F30" s="28">
        <v>618.22222220000003</v>
      </c>
      <c r="G30" s="32">
        <v>3400.2222221000002</v>
      </c>
      <c r="H30" s="28">
        <v>123.64444444</v>
      </c>
      <c r="I30" s="28"/>
      <c r="J30" s="32">
        <v>4513.0222220599999</v>
      </c>
    </row>
    <row r="31" spans="1:10" ht="18" x14ac:dyDescent="0.45">
      <c r="A31" s="43"/>
      <c r="B31" s="30">
        <v>32</v>
      </c>
      <c r="C31" s="23" t="s">
        <v>123</v>
      </c>
      <c r="D31" s="75">
        <v>823.15789480000012</v>
      </c>
      <c r="E31" s="35"/>
      <c r="F31" s="75"/>
      <c r="G31" s="75">
        <v>679.10526321000009</v>
      </c>
      <c r="H31" s="75">
        <v>782.00000006000005</v>
      </c>
      <c r="I31" s="75"/>
      <c r="J31" s="75">
        <v>2284.2631580700004</v>
      </c>
    </row>
    <row r="32" spans="1:10" ht="18" x14ac:dyDescent="0.45">
      <c r="A32" s="43"/>
      <c r="B32" s="37">
        <v>33</v>
      </c>
      <c r="C32" s="21" t="s">
        <v>3</v>
      </c>
      <c r="D32" s="32">
        <v>15921.828570600001</v>
      </c>
      <c r="E32" s="28"/>
      <c r="F32" s="32">
        <v>16470.857142000001</v>
      </c>
      <c r="G32" s="32">
        <v>3294.1714284</v>
      </c>
      <c r="H32" s="32">
        <v>1372.5714285000001</v>
      </c>
      <c r="I32" s="28"/>
      <c r="J32" s="32">
        <v>37059.428569500007</v>
      </c>
    </row>
    <row r="33" spans="1:10" ht="18" x14ac:dyDescent="0.45">
      <c r="A33" s="43"/>
      <c r="B33" s="30">
        <v>35</v>
      </c>
      <c r="C33" s="23" t="s">
        <v>124</v>
      </c>
      <c r="D33" s="75">
        <v>172</v>
      </c>
      <c r="E33" s="35"/>
      <c r="F33" s="75">
        <v>1032</v>
      </c>
      <c r="G33" s="75"/>
      <c r="H33" s="75"/>
      <c r="I33" s="75"/>
      <c r="J33" s="75">
        <v>1204</v>
      </c>
    </row>
    <row r="34" spans="1:10" ht="18" x14ac:dyDescent="0.45">
      <c r="A34" s="43"/>
      <c r="B34" s="37">
        <v>36</v>
      </c>
      <c r="C34" s="21" t="s">
        <v>6</v>
      </c>
      <c r="D34" s="28"/>
      <c r="E34" s="28"/>
      <c r="F34" s="28"/>
      <c r="G34" s="28">
        <v>430.66666659999999</v>
      </c>
      <c r="H34" s="32">
        <v>4306.6666660000001</v>
      </c>
      <c r="I34" s="28"/>
      <c r="J34" s="32">
        <v>4737.3333326000002</v>
      </c>
    </row>
    <row r="35" spans="1:10" ht="18" x14ac:dyDescent="0.45">
      <c r="A35" s="43"/>
      <c r="B35" s="30">
        <v>38</v>
      </c>
      <c r="C35" s="23" t="s">
        <v>126</v>
      </c>
      <c r="D35" s="75"/>
      <c r="E35" s="35"/>
      <c r="F35" s="75"/>
      <c r="G35" s="75">
        <v>111</v>
      </c>
      <c r="H35" s="75"/>
      <c r="I35" s="75"/>
      <c r="J35" s="75">
        <v>111</v>
      </c>
    </row>
    <row r="36" spans="1:10" ht="18" x14ac:dyDescent="0.45">
      <c r="A36" s="43"/>
      <c r="B36" s="218" t="s">
        <v>158</v>
      </c>
      <c r="C36" s="219"/>
      <c r="D36" s="82">
        <f>SUM(D10:D35)</f>
        <v>199881.31303782499</v>
      </c>
      <c r="E36" s="82">
        <v>2615.622406255</v>
      </c>
      <c r="F36" s="82">
        <v>3346665.0802832399</v>
      </c>
      <c r="G36" s="82">
        <v>199030.57536309009</v>
      </c>
      <c r="H36" s="82">
        <v>3181384.3461160664</v>
      </c>
      <c r="I36" s="83">
        <v>452707.89865285024</v>
      </c>
      <c r="J36" s="84">
        <v>7382284.8358593341</v>
      </c>
    </row>
    <row r="37" spans="1:10" ht="19.5" customHeight="1" x14ac:dyDescent="0.45">
      <c r="A37" s="43"/>
      <c r="B37" s="85" t="s">
        <v>118</v>
      </c>
      <c r="C37" s="85"/>
      <c r="D37" s="43"/>
      <c r="E37" s="43"/>
      <c r="F37" s="43"/>
      <c r="G37" s="43"/>
      <c r="H37" s="43"/>
      <c r="I37" s="43"/>
      <c r="J37" s="43"/>
    </row>
    <row r="38" spans="1:10" s="3" customFormat="1" x14ac:dyDescent="0.2">
      <c r="C38" s="9"/>
    </row>
  </sheetData>
  <mergeCells count="5">
    <mergeCell ref="B6:J6"/>
    <mergeCell ref="B8:B9"/>
    <mergeCell ref="C8:C9"/>
    <mergeCell ref="D8:J8"/>
    <mergeCell ref="B36:C36"/>
  </mergeCells>
  <pageMargins left="0.7" right="0.7" top="0.75" bottom="0.75" header="0.3" footer="0.3"/>
  <pageSetup paperSize="9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7"/>
  <sheetViews>
    <sheetView rightToLeft="1" view="pageBreakPreview" zoomScaleNormal="100" zoomScaleSheetLayoutView="100" workbookViewId="0">
      <selection activeCell="B5" sqref="B5:J5"/>
    </sheetView>
  </sheetViews>
  <sheetFormatPr defaultRowHeight="14.25" x14ac:dyDescent="0.2"/>
  <cols>
    <col min="3" max="3" width="42.25" customWidth="1"/>
    <col min="7" max="7" width="12" customWidth="1"/>
    <col min="8" max="8" width="11.375" customWidth="1"/>
    <col min="10" max="10" width="14.375" customWidth="1"/>
    <col min="11" max="11" width="9" style="3"/>
  </cols>
  <sheetData>
    <row r="1" spans="1:11" x14ac:dyDescent="0.2">
      <c r="A1" s="3"/>
      <c r="B1" s="10"/>
      <c r="C1" s="11"/>
      <c r="D1" s="11"/>
      <c r="E1" s="11"/>
      <c r="F1" s="11"/>
      <c r="G1" s="11"/>
      <c r="H1" s="11"/>
      <c r="I1" s="11"/>
      <c r="J1" s="12"/>
    </row>
    <row r="2" spans="1:11" x14ac:dyDescent="0.2">
      <c r="A2" s="3"/>
      <c r="B2" s="13"/>
      <c r="C2" s="14"/>
      <c r="D2" s="14"/>
      <c r="E2" s="14"/>
      <c r="F2" s="14"/>
      <c r="G2" s="14"/>
      <c r="H2" s="14"/>
      <c r="I2" s="14"/>
      <c r="J2" s="15"/>
    </row>
    <row r="3" spans="1:11" x14ac:dyDescent="0.2">
      <c r="A3" s="3"/>
      <c r="B3" s="13"/>
      <c r="C3" s="14"/>
      <c r="D3" s="14"/>
      <c r="E3" s="14"/>
      <c r="F3" s="14"/>
      <c r="G3" s="14"/>
      <c r="H3" s="14"/>
      <c r="I3" s="14"/>
      <c r="J3" s="15"/>
    </row>
    <row r="4" spans="1:11" x14ac:dyDescent="0.2">
      <c r="A4" s="3"/>
      <c r="B4" s="16"/>
      <c r="C4" s="14"/>
      <c r="D4" s="14"/>
      <c r="E4" s="14"/>
      <c r="F4" s="14"/>
      <c r="G4" s="14"/>
      <c r="H4" s="14"/>
      <c r="I4" s="14"/>
      <c r="J4" s="15"/>
    </row>
    <row r="5" spans="1:11" ht="27.75" customHeight="1" x14ac:dyDescent="0.45">
      <c r="A5" s="45"/>
      <c r="B5" s="171" t="s">
        <v>159</v>
      </c>
      <c r="C5" s="171"/>
      <c r="D5" s="171"/>
      <c r="E5" s="171"/>
      <c r="F5" s="171"/>
      <c r="G5" s="171"/>
      <c r="H5" s="171"/>
      <c r="I5" s="171"/>
      <c r="J5" s="171"/>
      <c r="K5" s="211"/>
    </row>
    <row r="6" spans="1:11" ht="18" x14ac:dyDescent="0.45">
      <c r="A6" s="45"/>
      <c r="B6" s="86" t="s">
        <v>209</v>
      </c>
      <c r="C6" s="87"/>
      <c r="D6" s="87"/>
      <c r="E6" s="87"/>
      <c r="F6" s="87"/>
      <c r="G6" s="87"/>
      <c r="H6" s="87"/>
      <c r="I6" s="87"/>
      <c r="J6" s="44" t="s">
        <v>51</v>
      </c>
      <c r="K6" s="211"/>
    </row>
    <row r="7" spans="1:11" ht="21.75" customHeight="1" x14ac:dyDescent="0.45">
      <c r="A7" s="45"/>
      <c r="B7" s="214" t="s">
        <v>113</v>
      </c>
      <c r="C7" s="214" t="s">
        <v>156</v>
      </c>
      <c r="D7" s="220" t="s">
        <v>160</v>
      </c>
      <c r="E7" s="221"/>
      <c r="F7" s="221"/>
      <c r="G7" s="221"/>
      <c r="H7" s="221"/>
      <c r="I7" s="221"/>
      <c r="J7" s="221"/>
      <c r="K7" s="211"/>
    </row>
    <row r="8" spans="1:11" ht="36" x14ac:dyDescent="0.45">
      <c r="A8" s="45"/>
      <c r="B8" s="215"/>
      <c r="C8" s="214"/>
      <c r="D8" s="79" t="s">
        <v>60</v>
      </c>
      <c r="E8" s="79" t="s">
        <v>54</v>
      </c>
      <c r="F8" s="79" t="s">
        <v>49</v>
      </c>
      <c r="G8" s="80" t="s">
        <v>62</v>
      </c>
      <c r="H8" s="81" t="s">
        <v>169</v>
      </c>
      <c r="I8" s="79" t="s">
        <v>56</v>
      </c>
      <c r="J8" s="79" t="s">
        <v>31</v>
      </c>
      <c r="K8" s="211"/>
    </row>
    <row r="9" spans="1:11" ht="18" x14ac:dyDescent="0.45">
      <c r="A9" s="45"/>
      <c r="B9" s="28">
        <v>8</v>
      </c>
      <c r="C9" s="21" t="s">
        <v>4</v>
      </c>
      <c r="D9" s="32">
        <v>2882.7826092800001</v>
      </c>
      <c r="E9" s="32"/>
      <c r="F9" s="32"/>
      <c r="G9" s="32"/>
      <c r="H9" s="32"/>
      <c r="I9" s="32"/>
      <c r="J9" s="32">
        <v>2882.7826092800001</v>
      </c>
      <c r="K9" s="211"/>
    </row>
    <row r="10" spans="1:11" ht="18" x14ac:dyDescent="0.45">
      <c r="A10" s="45"/>
      <c r="B10" s="30">
        <v>9</v>
      </c>
      <c r="C10" s="23" t="s">
        <v>128</v>
      </c>
      <c r="D10" s="31"/>
      <c r="E10" s="31"/>
      <c r="F10" s="31"/>
      <c r="G10" s="31"/>
      <c r="H10" s="31">
        <v>33511.5</v>
      </c>
      <c r="I10" s="31"/>
      <c r="J10" s="31">
        <v>33511.5</v>
      </c>
      <c r="K10" s="211"/>
    </row>
    <row r="11" spans="1:11" ht="18" x14ac:dyDescent="0.45">
      <c r="A11" s="45"/>
      <c r="B11" s="28">
        <v>10</v>
      </c>
      <c r="C11" s="21" t="s">
        <v>19</v>
      </c>
      <c r="D11" s="32">
        <v>4301.3043479999997</v>
      </c>
      <c r="E11" s="32">
        <v>56364</v>
      </c>
      <c r="F11" s="32"/>
      <c r="G11" s="32">
        <v>14086.7717397</v>
      </c>
      <c r="H11" s="32">
        <v>13871.706522299999</v>
      </c>
      <c r="I11" s="32"/>
      <c r="J11" s="32">
        <v>32259.782610000002</v>
      </c>
      <c r="K11" s="211"/>
    </row>
    <row r="12" spans="1:11" ht="18" x14ac:dyDescent="0.45">
      <c r="A12" s="45"/>
      <c r="B12" s="30">
        <v>11</v>
      </c>
      <c r="C12" s="23" t="s">
        <v>14</v>
      </c>
      <c r="D12" s="31"/>
      <c r="E12" s="31">
        <v>1222055.30459554</v>
      </c>
      <c r="F12" s="31">
        <v>2073.0731706000001</v>
      </c>
      <c r="G12" s="31">
        <v>5163.4878045500009</v>
      </c>
      <c r="H12" s="31">
        <v>4491.6585363000004</v>
      </c>
      <c r="I12" s="31"/>
      <c r="J12" s="31">
        <v>11728.219511450001</v>
      </c>
      <c r="K12" s="211"/>
    </row>
    <row r="13" spans="1:11" ht="18" x14ac:dyDescent="0.45">
      <c r="A13" s="45"/>
      <c r="B13" s="28">
        <v>15</v>
      </c>
      <c r="C13" s="34" t="s">
        <v>17</v>
      </c>
      <c r="D13" s="32"/>
      <c r="E13" s="32"/>
      <c r="F13" s="32">
        <v>51.5</v>
      </c>
      <c r="G13" s="32"/>
      <c r="H13" s="32">
        <v>3862.5</v>
      </c>
      <c r="I13" s="32"/>
      <c r="J13" s="32">
        <v>3914</v>
      </c>
      <c r="K13" s="211"/>
    </row>
    <row r="14" spans="1:11" ht="18" x14ac:dyDescent="0.45">
      <c r="A14" s="45"/>
      <c r="B14" s="30">
        <v>17</v>
      </c>
      <c r="C14" s="23" t="s">
        <v>22</v>
      </c>
      <c r="D14" s="31"/>
      <c r="E14" s="31"/>
      <c r="F14" s="31"/>
      <c r="G14" s="31">
        <v>6.263157895</v>
      </c>
      <c r="H14" s="31"/>
      <c r="I14" s="31"/>
      <c r="J14" s="31">
        <v>6.263157895</v>
      </c>
      <c r="K14" s="211"/>
    </row>
    <row r="15" spans="1:11" ht="18" x14ac:dyDescent="0.45">
      <c r="A15" s="45"/>
      <c r="B15" s="37">
        <v>18</v>
      </c>
      <c r="C15" s="38" t="s">
        <v>5</v>
      </c>
      <c r="D15" s="32"/>
      <c r="E15" s="32"/>
      <c r="F15" s="32"/>
      <c r="G15" s="32">
        <v>125.11363635000001</v>
      </c>
      <c r="H15" s="32"/>
      <c r="I15" s="32"/>
      <c r="J15" s="32">
        <v>125.11363635000001</v>
      </c>
      <c r="K15" s="211"/>
    </row>
    <row r="16" spans="1:11" ht="18" x14ac:dyDescent="0.45">
      <c r="A16" s="45"/>
      <c r="B16" s="30">
        <v>19</v>
      </c>
      <c r="C16" s="23" t="s">
        <v>127</v>
      </c>
      <c r="D16" s="31">
        <v>729.59999999999991</v>
      </c>
      <c r="E16" s="31"/>
      <c r="F16" s="31"/>
      <c r="G16" s="31"/>
      <c r="H16" s="31">
        <v>95288.799999999988</v>
      </c>
      <c r="I16" s="31">
        <v>9446.7999999999993</v>
      </c>
      <c r="J16" s="31">
        <v>105465.2</v>
      </c>
      <c r="K16" s="211"/>
    </row>
    <row r="17" spans="1:11" ht="18" x14ac:dyDescent="0.45">
      <c r="A17" s="45"/>
      <c r="B17" s="37">
        <v>20</v>
      </c>
      <c r="C17" s="38" t="s">
        <v>21</v>
      </c>
      <c r="D17" s="32">
        <v>319447.86578466994</v>
      </c>
      <c r="E17" s="32">
        <v>65144.134230809999</v>
      </c>
      <c r="F17" s="32">
        <v>889305.22151230508</v>
      </c>
      <c r="G17" s="32">
        <v>1538.1879195250001</v>
      </c>
      <c r="H17" s="32">
        <v>4502.0134229999994</v>
      </c>
      <c r="I17" s="32">
        <v>777467.70472927997</v>
      </c>
      <c r="J17" s="32">
        <v>2057405.1275995895</v>
      </c>
      <c r="K17" s="211"/>
    </row>
    <row r="18" spans="1:11" ht="18" x14ac:dyDescent="0.45">
      <c r="A18" s="45"/>
      <c r="B18" s="30">
        <v>21</v>
      </c>
      <c r="C18" s="23" t="s">
        <v>18</v>
      </c>
      <c r="D18" s="31">
        <v>4395.625</v>
      </c>
      <c r="E18" s="31"/>
      <c r="F18" s="31"/>
      <c r="G18" s="31">
        <v>16.25</v>
      </c>
      <c r="H18" s="31">
        <v>4403.75</v>
      </c>
      <c r="I18" s="31"/>
      <c r="J18" s="31">
        <v>8815.625</v>
      </c>
      <c r="K18" s="211"/>
    </row>
    <row r="19" spans="1:11" ht="18" x14ac:dyDescent="0.45">
      <c r="A19" s="45"/>
      <c r="B19" s="37">
        <v>22</v>
      </c>
      <c r="C19" s="38" t="s">
        <v>25</v>
      </c>
      <c r="D19" s="32">
        <v>15124.862075160001</v>
      </c>
      <c r="E19" s="32"/>
      <c r="F19" s="32"/>
      <c r="G19" s="32"/>
      <c r="H19" s="32">
        <v>101.03448280000001</v>
      </c>
      <c r="I19" s="32"/>
      <c r="J19" s="32">
        <v>15225.896557960001</v>
      </c>
      <c r="K19" s="211"/>
    </row>
    <row r="20" spans="1:11" ht="18" x14ac:dyDescent="0.45">
      <c r="A20" s="45"/>
      <c r="B20" s="30">
        <v>23</v>
      </c>
      <c r="C20" s="23" t="s">
        <v>26</v>
      </c>
      <c r="D20" s="31">
        <v>61978.636366919993</v>
      </c>
      <c r="E20" s="31"/>
      <c r="F20" s="31">
        <v>600.56818184999997</v>
      </c>
      <c r="G20" s="31">
        <v>9609.0909095999996</v>
      </c>
      <c r="H20" s="31">
        <v>1098.1818182400002</v>
      </c>
      <c r="I20" s="31"/>
      <c r="J20" s="31">
        <v>73286.477276610007</v>
      </c>
      <c r="K20" s="211"/>
    </row>
    <row r="21" spans="1:11" ht="18" x14ac:dyDescent="0.45">
      <c r="A21" s="45"/>
      <c r="B21" s="37">
        <v>24</v>
      </c>
      <c r="C21" s="38" t="s">
        <v>12</v>
      </c>
      <c r="D21" s="32"/>
      <c r="E21" s="32"/>
      <c r="F21" s="32"/>
      <c r="G21" s="32"/>
      <c r="H21" s="32">
        <v>1639.0169491410002</v>
      </c>
      <c r="I21" s="32"/>
      <c r="J21" s="32">
        <v>1639.0169491410002</v>
      </c>
      <c r="K21" s="211"/>
    </row>
    <row r="22" spans="1:11" ht="18" x14ac:dyDescent="0.45">
      <c r="A22" s="45"/>
      <c r="B22" s="30">
        <v>25</v>
      </c>
      <c r="C22" s="23" t="s">
        <v>27</v>
      </c>
      <c r="D22" s="31"/>
      <c r="E22" s="31">
        <v>59.010600709999999</v>
      </c>
      <c r="F22" s="31"/>
      <c r="G22" s="31">
        <v>4425.7950532499999</v>
      </c>
      <c r="H22" s="31">
        <v>649.11660780999989</v>
      </c>
      <c r="I22" s="31"/>
      <c r="J22" s="31">
        <v>5133.9222617699988</v>
      </c>
      <c r="K22" s="211"/>
    </row>
    <row r="23" spans="1:11" ht="18" x14ac:dyDescent="0.45">
      <c r="A23" s="45"/>
      <c r="B23" s="37">
        <v>27</v>
      </c>
      <c r="C23" s="21" t="s">
        <v>15</v>
      </c>
      <c r="D23" s="32"/>
      <c r="E23" s="32"/>
      <c r="F23" s="32"/>
      <c r="G23" s="32">
        <v>9.2978723399999996</v>
      </c>
      <c r="H23" s="32"/>
      <c r="I23" s="32"/>
      <c r="J23" s="32">
        <v>9.2978723399999996</v>
      </c>
      <c r="K23" s="211"/>
    </row>
    <row r="24" spans="1:11" ht="18" x14ac:dyDescent="0.45">
      <c r="A24" s="45"/>
      <c r="B24" s="30">
        <v>28</v>
      </c>
      <c r="C24" s="23" t="s">
        <v>9</v>
      </c>
      <c r="D24" s="31"/>
      <c r="E24" s="31"/>
      <c r="F24" s="31"/>
      <c r="G24" s="31">
        <v>45.538461519999998</v>
      </c>
      <c r="H24" s="31"/>
      <c r="I24" s="31"/>
      <c r="J24" s="31">
        <v>45.538461519999998</v>
      </c>
      <c r="K24" s="211"/>
    </row>
    <row r="25" spans="1:11" ht="18" x14ac:dyDescent="0.45">
      <c r="A25" s="45"/>
      <c r="B25" s="37">
        <v>31</v>
      </c>
      <c r="C25" s="21" t="s">
        <v>8</v>
      </c>
      <c r="D25" s="32"/>
      <c r="E25" s="32"/>
      <c r="F25" s="32"/>
      <c r="G25" s="32">
        <v>6182.2222220000003</v>
      </c>
      <c r="H25" s="32"/>
      <c r="I25" s="32"/>
      <c r="J25" s="32">
        <v>6182.2222220000003</v>
      </c>
      <c r="K25" s="211"/>
    </row>
    <row r="26" spans="1:11" ht="18" x14ac:dyDescent="0.45">
      <c r="A26" s="45"/>
      <c r="B26" s="30">
        <v>32</v>
      </c>
      <c r="C26" s="23" t="s">
        <v>123</v>
      </c>
      <c r="D26" s="31"/>
      <c r="E26" s="31"/>
      <c r="F26" s="31"/>
      <c r="G26" s="31">
        <v>20.578947370000002</v>
      </c>
      <c r="H26" s="31">
        <v>1275.89473694</v>
      </c>
      <c r="I26" s="31"/>
      <c r="J26" s="31">
        <v>1296.47368431</v>
      </c>
      <c r="K26" s="211"/>
    </row>
    <row r="27" spans="1:11" ht="18" x14ac:dyDescent="0.45">
      <c r="A27" s="45"/>
      <c r="B27" s="37">
        <v>33</v>
      </c>
      <c r="C27" s="21" t="s">
        <v>3</v>
      </c>
      <c r="D27" s="32"/>
      <c r="E27" s="32"/>
      <c r="F27" s="32">
        <v>21961.142856000002</v>
      </c>
      <c r="G27" s="32">
        <v>549.02857140000003</v>
      </c>
      <c r="H27" s="32"/>
      <c r="I27" s="32"/>
      <c r="J27" s="32">
        <v>22510.171427400001</v>
      </c>
      <c r="K27" s="211"/>
    </row>
    <row r="28" spans="1:11" ht="18" x14ac:dyDescent="0.45">
      <c r="A28" s="45"/>
      <c r="B28" s="30">
        <v>35</v>
      </c>
      <c r="C28" s="23" t="s">
        <v>124</v>
      </c>
      <c r="D28" s="31">
        <v>3354</v>
      </c>
      <c r="E28" s="31"/>
      <c r="F28" s="31">
        <v>430</v>
      </c>
      <c r="G28" s="31"/>
      <c r="H28" s="31"/>
      <c r="I28" s="31"/>
      <c r="J28" s="31">
        <v>3784</v>
      </c>
      <c r="K28" s="211"/>
    </row>
    <row r="29" spans="1:11" ht="18" x14ac:dyDescent="0.45">
      <c r="A29" s="45"/>
      <c r="B29" s="37">
        <v>36</v>
      </c>
      <c r="C29" s="21" t="s">
        <v>6</v>
      </c>
      <c r="D29" s="32"/>
      <c r="E29" s="32"/>
      <c r="F29" s="32"/>
      <c r="G29" s="32"/>
      <c r="H29" s="32">
        <v>10981.9999983</v>
      </c>
      <c r="I29" s="32"/>
      <c r="J29" s="32">
        <v>10981.9999983</v>
      </c>
      <c r="K29" s="211"/>
    </row>
    <row r="30" spans="1:11" ht="18" x14ac:dyDescent="0.45">
      <c r="A30" s="45"/>
      <c r="B30" s="30">
        <v>38</v>
      </c>
      <c r="C30" s="23" t="s">
        <v>126</v>
      </c>
      <c r="D30" s="31"/>
      <c r="E30" s="31"/>
      <c r="F30" s="31"/>
      <c r="G30" s="31">
        <v>111</v>
      </c>
      <c r="H30" s="31"/>
      <c r="I30" s="31"/>
      <c r="J30" s="31">
        <v>111</v>
      </c>
      <c r="K30" s="211"/>
    </row>
    <row r="31" spans="1:11" ht="18" x14ac:dyDescent="0.45">
      <c r="A31" s="27"/>
      <c r="B31" s="218" t="s">
        <v>28</v>
      </c>
      <c r="C31" s="219"/>
      <c r="D31" s="88">
        <v>412214.67618402984</v>
      </c>
      <c r="E31" s="88">
        <v>65203.144831519996</v>
      </c>
      <c r="F31" s="88">
        <v>914421.50572075509</v>
      </c>
      <c r="G31" s="88">
        <v>41888.626295499998</v>
      </c>
      <c r="H31" s="88">
        <v>175677.17307483099</v>
      </c>
      <c r="I31" s="88">
        <v>786914.50472928002</v>
      </c>
      <c r="J31" s="89">
        <f>SUM(J9:J30)</f>
        <v>2396319.630835915</v>
      </c>
      <c r="K31" s="211"/>
    </row>
    <row r="32" spans="1:11" ht="19.5" customHeight="1" x14ac:dyDescent="0.45">
      <c r="A32" s="45"/>
      <c r="B32" s="85" t="s">
        <v>118</v>
      </c>
      <c r="C32" s="85"/>
      <c r="D32" s="43"/>
      <c r="E32" s="43"/>
      <c r="F32" s="43"/>
      <c r="G32" s="43"/>
      <c r="H32" s="43"/>
      <c r="I32" s="43"/>
      <c r="J32" s="43"/>
      <c r="K32" s="211"/>
    </row>
    <row r="33" spans="1:11" ht="18" x14ac:dyDescent="0.45">
      <c r="A33" s="45"/>
      <c r="B33" s="43"/>
      <c r="C33" s="90"/>
      <c r="D33" s="43"/>
      <c r="E33" s="43"/>
      <c r="F33" s="43"/>
      <c r="G33" s="43"/>
      <c r="H33" s="43"/>
      <c r="I33" s="43"/>
      <c r="J33" s="43"/>
      <c r="K33" s="43"/>
    </row>
    <row r="34" spans="1:11" s="3" customFormat="1" x14ac:dyDescent="0.2">
      <c r="A34" s="4"/>
    </row>
    <row r="35" spans="1:11" x14ac:dyDescent="0.2">
      <c r="A35" s="4"/>
    </row>
    <row r="36" spans="1:11" x14ac:dyDescent="0.2">
      <c r="A36" s="4"/>
    </row>
    <row r="37" spans="1:11" x14ac:dyDescent="0.2">
      <c r="A37" s="4"/>
    </row>
    <row r="38" spans="1:11" x14ac:dyDescent="0.2">
      <c r="A38" s="4"/>
    </row>
    <row r="39" spans="1:11" x14ac:dyDescent="0.2">
      <c r="A39" s="4"/>
    </row>
    <row r="40" spans="1:11" x14ac:dyDescent="0.2">
      <c r="A40" s="4"/>
    </row>
    <row r="41" spans="1:11" x14ac:dyDescent="0.2">
      <c r="A41" s="4"/>
    </row>
    <row r="42" spans="1:11" x14ac:dyDescent="0.2">
      <c r="A42" s="4"/>
    </row>
    <row r="43" spans="1:11" x14ac:dyDescent="0.2">
      <c r="A43" s="4"/>
    </row>
    <row r="44" spans="1:11" x14ac:dyDescent="0.2">
      <c r="A44" s="4"/>
    </row>
    <row r="45" spans="1:11" x14ac:dyDescent="0.2">
      <c r="A45" s="4"/>
    </row>
    <row r="46" spans="1:11" x14ac:dyDescent="0.2">
      <c r="A46" s="4"/>
    </row>
    <row r="47" spans="1:11" x14ac:dyDescent="0.2">
      <c r="A47" s="4"/>
    </row>
    <row r="48" spans="1:1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6">
    <mergeCell ref="K5:K32"/>
    <mergeCell ref="B5:J5"/>
    <mergeCell ref="B7:B8"/>
    <mergeCell ref="C7:C8"/>
    <mergeCell ref="D7:J7"/>
    <mergeCell ref="B31:C31"/>
  </mergeCells>
  <pageMargins left="0.7" right="0.7" top="0.75" bottom="0.75" header="0.3" footer="0.3"/>
  <pageSetup paperSize="9" scale="70" orientation="landscape" r:id="rId1"/>
  <rowBreaks count="1" manualBreakCount="1">
    <brk id="4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6"/>
  <sheetViews>
    <sheetView rightToLeft="1" view="pageBreakPreview" topLeftCell="A4" zoomScaleNormal="100" zoomScaleSheetLayoutView="100" workbookViewId="0">
      <selection activeCell="C22" sqref="C22:C23"/>
    </sheetView>
  </sheetViews>
  <sheetFormatPr defaultRowHeight="14.25" x14ac:dyDescent="0.2"/>
  <cols>
    <col min="3" max="3" width="45" customWidth="1"/>
    <col min="9" max="9" width="10.875" customWidth="1"/>
  </cols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7.75" customHeight="1" x14ac:dyDescent="0.2">
      <c r="A5" s="3"/>
      <c r="B5" s="171" t="s">
        <v>211</v>
      </c>
      <c r="C5" s="171"/>
      <c r="D5" s="171"/>
      <c r="E5" s="171"/>
      <c r="F5" s="171"/>
      <c r="G5" s="171"/>
      <c r="H5" s="171"/>
      <c r="I5" s="171"/>
      <c r="J5" s="3"/>
    </row>
    <row r="6" spans="1:10" ht="18" x14ac:dyDescent="0.45">
      <c r="A6" s="43"/>
      <c r="B6" s="44" t="s">
        <v>50</v>
      </c>
      <c r="C6" s="27"/>
      <c r="D6" s="43"/>
      <c r="E6" s="43"/>
      <c r="F6" s="43"/>
      <c r="G6" s="43"/>
      <c r="H6" s="43"/>
      <c r="I6" s="52" t="s">
        <v>46</v>
      </c>
      <c r="J6" s="52"/>
    </row>
    <row r="7" spans="1:10" ht="38.25" customHeight="1" x14ac:dyDescent="0.45">
      <c r="A7" s="43"/>
      <c r="B7" s="173" t="s">
        <v>113</v>
      </c>
      <c r="C7" s="173" t="s">
        <v>1</v>
      </c>
      <c r="D7" s="176" t="s">
        <v>47</v>
      </c>
      <c r="E7" s="209"/>
      <c r="F7" s="209"/>
      <c r="G7" s="209"/>
      <c r="H7" s="209"/>
      <c r="I7" s="223" t="s">
        <v>31</v>
      </c>
      <c r="J7" s="43"/>
    </row>
    <row r="8" spans="1:10" ht="54" x14ac:dyDescent="0.45">
      <c r="A8" s="43"/>
      <c r="B8" s="174"/>
      <c r="C8" s="173"/>
      <c r="D8" s="74" t="s">
        <v>48</v>
      </c>
      <c r="E8" s="74" t="s">
        <v>49</v>
      </c>
      <c r="F8" s="74" t="s">
        <v>62</v>
      </c>
      <c r="G8" s="74" t="s">
        <v>169</v>
      </c>
      <c r="H8" s="74" t="s">
        <v>56</v>
      </c>
      <c r="I8" s="174"/>
      <c r="J8" s="43"/>
    </row>
    <row r="9" spans="1:10" ht="18" x14ac:dyDescent="0.45">
      <c r="A9" s="43"/>
      <c r="B9" s="30" t="s">
        <v>129</v>
      </c>
      <c r="C9" s="23" t="s">
        <v>4</v>
      </c>
      <c r="D9" s="35">
        <v>1132.5217393600001</v>
      </c>
      <c r="E9" s="35"/>
      <c r="F9" s="35"/>
      <c r="G9" s="35">
        <v>1351.3043481</v>
      </c>
      <c r="H9" s="35"/>
      <c r="I9" s="35">
        <v>2483.8260874600001</v>
      </c>
      <c r="J9" s="43"/>
    </row>
    <row r="10" spans="1:10" ht="18" x14ac:dyDescent="0.45">
      <c r="A10" s="43"/>
      <c r="B10" s="91" t="s">
        <v>130</v>
      </c>
      <c r="C10" s="34" t="s">
        <v>19</v>
      </c>
      <c r="D10" s="32">
        <v>10000.532609099999</v>
      </c>
      <c r="E10" s="32"/>
      <c r="F10" s="32">
        <v>53.766304349999999</v>
      </c>
      <c r="G10" s="32">
        <v>1828.0543479</v>
      </c>
      <c r="H10" s="32"/>
      <c r="I10" s="32">
        <v>11882.353261349999</v>
      </c>
      <c r="J10" s="43"/>
    </row>
    <row r="11" spans="1:10" ht="18" x14ac:dyDescent="0.45">
      <c r="A11" s="43"/>
      <c r="B11" s="24" t="s">
        <v>131</v>
      </c>
      <c r="C11" s="36" t="s">
        <v>14</v>
      </c>
      <c r="D11" s="35">
        <v>57.585365850000002</v>
      </c>
      <c r="E11" s="35"/>
      <c r="F11" s="35">
        <v>19.195121950000001</v>
      </c>
      <c r="G11" s="35">
        <v>1938.7073169499999</v>
      </c>
      <c r="H11" s="35"/>
      <c r="I11" s="35">
        <v>2015.4878047500001</v>
      </c>
      <c r="J11" s="43"/>
    </row>
    <row r="12" spans="1:10" ht="18" x14ac:dyDescent="0.45">
      <c r="A12" s="43"/>
      <c r="B12" s="48" t="s">
        <v>170</v>
      </c>
      <c r="C12" s="38" t="s">
        <v>24</v>
      </c>
      <c r="D12" s="32">
        <v>5900</v>
      </c>
      <c r="E12" s="32"/>
      <c r="F12" s="32"/>
      <c r="G12" s="32"/>
      <c r="H12" s="32"/>
      <c r="I12" s="32">
        <v>5900</v>
      </c>
      <c r="J12" s="43"/>
    </row>
    <row r="13" spans="1:10" ht="18" x14ac:dyDescent="0.45">
      <c r="A13" s="43"/>
      <c r="B13" s="24" t="s">
        <v>167</v>
      </c>
      <c r="C13" s="36" t="s">
        <v>20</v>
      </c>
      <c r="D13" s="35">
        <v>107.2777778</v>
      </c>
      <c r="E13" s="35"/>
      <c r="F13" s="35"/>
      <c r="G13" s="35"/>
      <c r="H13" s="35"/>
      <c r="I13" s="35">
        <v>107.2777778</v>
      </c>
      <c r="J13" s="43"/>
    </row>
    <row r="14" spans="1:10" ht="18" x14ac:dyDescent="0.45">
      <c r="A14" s="43"/>
      <c r="B14" s="48" t="s">
        <v>171</v>
      </c>
      <c r="C14" s="38" t="s">
        <v>16</v>
      </c>
      <c r="D14" s="32"/>
      <c r="E14" s="32"/>
      <c r="F14" s="32">
        <v>709.76923079999995</v>
      </c>
      <c r="G14" s="32"/>
      <c r="H14" s="32"/>
      <c r="I14" s="32">
        <v>709.76923079999995</v>
      </c>
      <c r="J14" s="43"/>
    </row>
    <row r="15" spans="1:10" ht="18" x14ac:dyDescent="0.45">
      <c r="A15" s="43"/>
      <c r="B15" s="24" t="s">
        <v>133</v>
      </c>
      <c r="C15" s="23" t="s">
        <v>11</v>
      </c>
      <c r="D15" s="35">
        <v>83479.399999999994</v>
      </c>
      <c r="E15" s="35">
        <v>155.6</v>
      </c>
      <c r="F15" s="35">
        <v>155.6</v>
      </c>
      <c r="G15" s="35"/>
      <c r="H15" s="35"/>
      <c r="I15" s="35">
        <v>83790.599999999991</v>
      </c>
      <c r="J15" s="43"/>
    </row>
    <row r="16" spans="1:10" ht="18" x14ac:dyDescent="0.45">
      <c r="A16" s="43"/>
      <c r="B16" s="48" t="s">
        <v>168</v>
      </c>
      <c r="C16" s="21" t="s">
        <v>22</v>
      </c>
      <c r="D16" s="32">
        <v>1271.4210526849999</v>
      </c>
      <c r="E16" s="32"/>
      <c r="F16" s="32"/>
      <c r="G16" s="32"/>
      <c r="H16" s="32"/>
      <c r="I16" s="32">
        <v>1271.4210526849999</v>
      </c>
      <c r="J16" s="43"/>
    </row>
    <row r="17" spans="1:10" ht="18" x14ac:dyDescent="0.45">
      <c r="A17" s="43"/>
      <c r="B17" s="24" t="s">
        <v>134</v>
      </c>
      <c r="C17" s="23" t="s">
        <v>5</v>
      </c>
      <c r="D17" s="35"/>
      <c r="E17" s="35"/>
      <c r="F17" s="35">
        <v>25.022727270000001</v>
      </c>
      <c r="G17" s="35"/>
      <c r="H17" s="35"/>
      <c r="I17" s="35">
        <v>25.022727270000001</v>
      </c>
      <c r="J17" s="43"/>
    </row>
    <row r="18" spans="1:10" ht="18" x14ac:dyDescent="0.45">
      <c r="A18" s="43"/>
      <c r="B18" s="48" t="s">
        <v>135</v>
      </c>
      <c r="C18" s="21" t="s">
        <v>127</v>
      </c>
      <c r="D18" s="32">
        <v>463.59999999999997</v>
      </c>
      <c r="E18" s="32"/>
      <c r="F18" s="32"/>
      <c r="G18" s="32"/>
      <c r="H18" s="32"/>
      <c r="I18" s="32">
        <v>463.59999999999997</v>
      </c>
      <c r="J18" s="43"/>
    </row>
    <row r="19" spans="1:10" ht="18" x14ac:dyDescent="0.45">
      <c r="A19" s="43"/>
      <c r="B19" s="24" t="s">
        <v>136</v>
      </c>
      <c r="C19" s="23" t="s">
        <v>21</v>
      </c>
      <c r="D19" s="35">
        <v>2873.7852350149997</v>
      </c>
      <c r="E19" s="35">
        <v>577.75838928500002</v>
      </c>
      <c r="F19" s="35">
        <v>82.536912755000003</v>
      </c>
      <c r="G19" s="35"/>
      <c r="H19" s="35"/>
      <c r="I19" s="35">
        <v>3534.0805370549997</v>
      </c>
      <c r="J19" s="43"/>
    </row>
    <row r="20" spans="1:10" ht="18" x14ac:dyDescent="0.45">
      <c r="A20" s="43"/>
      <c r="B20" s="48" t="s">
        <v>137</v>
      </c>
      <c r="C20" s="21" t="s">
        <v>25</v>
      </c>
      <c r="D20" s="32">
        <v>110481.2069418</v>
      </c>
      <c r="E20" s="32"/>
      <c r="F20" s="32">
        <v>40.413793120000001</v>
      </c>
      <c r="G20" s="32">
        <v>1667.0689662</v>
      </c>
      <c r="H20" s="32"/>
      <c r="I20" s="32">
        <v>112188.68970112001</v>
      </c>
      <c r="J20" s="43"/>
    </row>
    <row r="21" spans="1:10" ht="18" x14ac:dyDescent="0.45">
      <c r="A21" s="43"/>
      <c r="B21" s="24" t="s">
        <v>138</v>
      </c>
      <c r="C21" s="23" t="s">
        <v>26</v>
      </c>
      <c r="D21" s="35">
        <v>15563.29545537</v>
      </c>
      <c r="E21" s="35"/>
      <c r="F21" s="35">
        <v>34.31818182</v>
      </c>
      <c r="G21" s="35">
        <v>3294.5454547199997</v>
      </c>
      <c r="H21" s="35"/>
      <c r="I21" s="35">
        <v>18892.159091910002</v>
      </c>
      <c r="J21" s="43"/>
    </row>
    <row r="22" spans="1:10" ht="18" x14ac:dyDescent="0.45">
      <c r="A22" s="43"/>
      <c r="B22" s="48" t="s">
        <v>139</v>
      </c>
      <c r="C22" s="21" t="s">
        <v>12</v>
      </c>
      <c r="D22" s="32">
        <v>38636.033898032998</v>
      </c>
      <c r="E22" s="32">
        <v>8455.0169490930002</v>
      </c>
      <c r="F22" s="32">
        <v>7.2203389830000004</v>
      </c>
      <c r="G22" s="32">
        <v>21.661016949</v>
      </c>
      <c r="H22" s="32"/>
      <c r="I22" s="32">
        <v>47119.932203057993</v>
      </c>
      <c r="J22" s="43"/>
    </row>
    <row r="23" spans="1:10" ht="18" x14ac:dyDescent="0.45">
      <c r="A23" s="43"/>
      <c r="B23" s="24" t="s">
        <v>140</v>
      </c>
      <c r="C23" s="23" t="s">
        <v>27</v>
      </c>
      <c r="D23" s="35">
        <v>477336.74914318923</v>
      </c>
      <c r="E23" s="35">
        <v>150772.08481404997</v>
      </c>
      <c r="F23" s="35">
        <v>38415.901062210003</v>
      </c>
      <c r="G23" s="35">
        <v>100672.08481126001</v>
      </c>
      <c r="H23" s="35"/>
      <c r="I23" s="35">
        <v>767196.81983071193</v>
      </c>
      <c r="J23" s="43"/>
    </row>
    <row r="24" spans="1:10" ht="18" x14ac:dyDescent="0.45">
      <c r="A24" s="43"/>
      <c r="B24" s="48" t="s">
        <v>141</v>
      </c>
      <c r="C24" s="21" t="s">
        <v>10</v>
      </c>
      <c r="D24" s="32">
        <v>13920</v>
      </c>
      <c r="E24" s="32"/>
      <c r="F24" s="32"/>
      <c r="G24" s="32"/>
      <c r="H24" s="32"/>
      <c r="I24" s="32">
        <v>13920</v>
      </c>
      <c r="J24" s="43"/>
    </row>
    <row r="25" spans="1:10" ht="18" x14ac:dyDescent="0.45">
      <c r="A25" s="43"/>
      <c r="B25" s="24" t="s">
        <v>142</v>
      </c>
      <c r="C25" s="23" t="s">
        <v>15</v>
      </c>
      <c r="D25" s="35">
        <v>1403.97872334</v>
      </c>
      <c r="E25" s="35">
        <v>139.4680851</v>
      </c>
      <c r="F25" s="35">
        <v>511.38297870000002</v>
      </c>
      <c r="G25" s="35">
        <v>297.53191487999999</v>
      </c>
      <c r="H25" s="35"/>
      <c r="I25" s="35">
        <v>2352.361702019999</v>
      </c>
      <c r="J25" s="43"/>
    </row>
    <row r="26" spans="1:10" ht="18" x14ac:dyDescent="0.45">
      <c r="A26" s="43"/>
      <c r="B26" s="48" t="s">
        <v>143</v>
      </c>
      <c r="C26" s="21" t="s">
        <v>9</v>
      </c>
      <c r="D26" s="32">
        <v>1719.0769223799998</v>
      </c>
      <c r="E26" s="32"/>
      <c r="F26" s="32"/>
      <c r="G26" s="32">
        <v>113.8461538</v>
      </c>
      <c r="H26" s="32"/>
      <c r="I26" s="32">
        <v>1832.92307618</v>
      </c>
      <c r="J26" s="43"/>
    </row>
    <row r="27" spans="1:10" ht="18" x14ac:dyDescent="0.45">
      <c r="A27" s="43"/>
      <c r="B27" s="24" t="s">
        <v>144</v>
      </c>
      <c r="C27" s="23" t="s">
        <v>13</v>
      </c>
      <c r="D27" s="35">
        <v>2017.9565214900003</v>
      </c>
      <c r="E27" s="35">
        <v>49455.782602590007</v>
      </c>
      <c r="F27" s="35"/>
      <c r="G27" s="35">
        <v>3697.8260865000002</v>
      </c>
      <c r="H27" s="35"/>
      <c r="I27" s="35">
        <v>55171.565210580018</v>
      </c>
      <c r="J27" s="43"/>
    </row>
    <row r="28" spans="1:10" ht="18" x14ac:dyDescent="0.45">
      <c r="A28" s="43"/>
      <c r="B28" s="48" t="s">
        <v>145</v>
      </c>
      <c r="C28" s="21" t="s">
        <v>23</v>
      </c>
      <c r="D28" s="32">
        <v>221.66666672999997</v>
      </c>
      <c r="E28" s="32"/>
      <c r="F28" s="32"/>
      <c r="G28" s="32"/>
      <c r="H28" s="32"/>
      <c r="I28" s="32">
        <v>221.66666672999997</v>
      </c>
      <c r="J28" s="43"/>
    </row>
    <row r="29" spans="1:10" ht="18" x14ac:dyDescent="0.45">
      <c r="A29" s="43"/>
      <c r="B29" s="92" t="s">
        <v>146</v>
      </c>
      <c r="C29" s="23" t="s">
        <v>8</v>
      </c>
      <c r="D29" s="39">
        <v>3956.62222208</v>
      </c>
      <c r="E29" s="39">
        <v>1545.5555555000001</v>
      </c>
      <c r="F29" s="39">
        <v>185.46666665999999</v>
      </c>
      <c r="G29" s="39"/>
      <c r="H29" s="39"/>
      <c r="I29" s="39">
        <v>5687.6444442400016</v>
      </c>
      <c r="J29" s="43"/>
    </row>
    <row r="30" spans="1:10" ht="18" x14ac:dyDescent="0.45">
      <c r="A30" s="43"/>
      <c r="B30" s="48" t="s">
        <v>147</v>
      </c>
      <c r="C30" s="38" t="s">
        <v>123</v>
      </c>
      <c r="D30" s="32">
        <v>411.5789474</v>
      </c>
      <c r="E30" s="32">
        <v>823.15789480000012</v>
      </c>
      <c r="F30" s="32">
        <v>473.31578951000006</v>
      </c>
      <c r="G30" s="32"/>
      <c r="H30" s="32"/>
      <c r="I30" s="32">
        <v>1708.05263171</v>
      </c>
      <c r="J30" s="43"/>
    </row>
    <row r="31" spans="1:10" ht="18" x14ac:dyDescent="0.45">
      <c r="A31" s="43"/>
      <c r="B31" s="92" t="s">
        <v>148</v>
      </c>
      <c r="C31" s="36" t="s">
        <v>3</v>
      </c>
      <c r="D31" s="39">
        <v>290985.14284199988</v>
      </c>
      <c r="E31" s="39"/>
      <c r="F31" s="39">
        <v>3843.1999998000006</v>
      </c>
      <c r="G31" s="39">
        <v>274.51428570000002</v>
      </c>
      <c r="H31" s="39">
        <v>1372.5714285000001</v>
      </c>
      <c r="I31" s="39">
        <v>296475.42855599988</v>
      </c>
      <c r="J31" s="43"/>
    </row>
    <row r="32" spans="1:10" ht="18" x14ac:dyDescent="0.45">
      <c r="A32" s="43"/>
      <c r="B32" s="48" t="s">
        <v>149</v>
      </c>
      <c r="C32" s="21" t="s">
        <v>124</v>
      </c>
      <c r="D32" s="32">
        <v>597098</v>
      </c>
      <c r="E32" s="32"/>
      <c r="F32" s="32"/>
      <c r="G32" s="32"/>
      <c r="H32" s="32"/>
      <c r="I32" s="32">
        <v>597098</v>
      </c>
      <c r="J32" s="43"/>
    </row>
    <row r="33" spans="1:10" ht="18" x14ac:dyDescent="0.45">
      <c r="A33" s="43"/>
      <c r="B33" s="92" t="s">
        <v>150</v>
      </c>
      <c r="C33" s="23" t="s">
        <v>6</v>
      </c>
      <c r="D33" s="39">
        <v>2153.333333</v>
      </c>
      <c r="E33" s="39"/>
      <c r="F33" s="39"/>
      <c r="G33" s="39">
        <v>73213.333321999991</v>
      </c>
      <c r="H33" s="39"/>
      <c r="I33" s="39">
        <v>75366.666654999994</v>
      </c>
      <c r="J33" s="43"/>
    </row>
    <row r="34" spans="1:10" ht="18" x14ac:dyDescent="0.45">
      <c r="A34" s="43"/>
      <c r="B34" s="224" t="s">
        <v>28</v>
      </c>
      <c r="C34" s="225"/>
      <c r="D34" s="78">
        <f>SUM(D9:D33)</f>
        <v>1661190.765396622</v>
      </c>
      <c r="E34" s="78">
        <f>SUM(E9:E33)</f>
        <v>211924.42429041801</v>
      </c>
      <c r="F34" s="78">
        <f>SUM(F9:F33)</f>
        <v>44557.109107928009</v>
      </c>
      <c r="G34" s="78">
        <f>SUM(G9:G33)</f>
        <v>188370.47802495901</v>
      </c>
      <c r="H34" s="78">
        <v>1372.5714285000001</v>
      </c>
      <c r="I34" s="78">
        <f>SUM(D34:H34)</f>
        <v>2107415.3482484273</v>
      </c>
      <c r="J34" s="43"/>
    </row>
    <row r="35" spans="1:10" ht="18" x14ac:dyDescent="0.45">
      <c r="A35" s="43"/>
      <c r="B35" s="172" t="s">
        <v>118</v>
      </c>
      <c r="C35" s="172"/>
      <c r="D35" s="210"/>
      <c r="E35" s="210"/>
      <c r="F35" s="210"/>
      <c r="G35" s="210"/>
      <c r="H35" s="210"/>
      <c r="I35" s="210"/>
      <c r="J35" s="93"/>
    </row>
    <row r="36" spans="1:10" s="3" customFormat="1" x14ac:dyDescent="0.2">
      <c r="B36" s="222"/>
      <c r="C36" s="222"/>
      <c r="D36" s="4"/>
      <c r="E36" s="4"/>
      <c r="F36" s="4"/>
      <c r="G36" s="4"/>
      <c r="H36" s="4"/>
      <c r="I36" s="4"/>
      <c r="J36" s="4"/>
    </row>
  </sheetData>
  <mergeCells count="9">
    <mergeCell ref="B36:C36"/>
    <mergeCell ref="D35:I35"/>
    <mergeCell ref="B35:C35"/>
    <mergeCell ref="B7:B8"/>
    <mergeCell ref="B5:I5"/>
    <mergeCell ref="C7:C8"/>
    <mergeCell ref="D7:H7"/>
    <mergeCell ref="I7:I8"/>
    <mergeCell ref="B34:C34"/>
  </mergeCells>
  <pageMargins left="0.7" right="0.7" top="0.75" bottom="0.75" header="0.3" footer="0.3"/>
  <pageSetup paperSize="9" scale="61" orientation="landscape" r:id="rId1"/>
  <ignoredErrors>
    <ignoredError sqref="B9 B10:B3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1"/>
  <sheetViews>
    <sheetView rightToLeft="1" view="pageBreakPreview" zoomScaleNormal="100" zoomScaleSheetLayoutView="100" workbookViewId="0">
      <selection activeCell="B6" sqref="B6:I6"/>
    </sheetView>
  </sheetViews>
  <sheetFormatPr defaultRowHeight="14.25" x14ac:dyDescent="0.2"/>
  <cols>
    <col min="3" max="3" width="43.125" customWidth="1"/>
    <col min="9" max="9" width="13.875" customWidth="1"/>
    <col min="10" max="10" width="9" style="3"/>
  </cols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</row>
    <row r="4" spans="1:10" x14ac:dyDescent="0.2">
      <c r="A4" s="3"/>
      <c r="B4" s="3"/>
      <c r="C4" s="3"/>
      <c r="D4" s="3"/>
      <c r="E4" s="3"/>
      <c r="F4" s="3"/>
      <c r="G4" s="3"/>
      <c r="H4" s="3"/>
      <c r="I4" s="3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</row>
    <row r="6" spans="1:10" ht="27.75" customHeight="1" x14ac:dyDescent="0.2">
      <c r="A6" s="3"/>
      <c r="B6" s="171" t="s">
        <v>212</v>
      </c>
      <c r="C6" s="171"/>
      <c r="D6" s="171"/>
      <c r="E6" s="171"/>
      <c r="F6" s="171"/>
      <c r="G6" s="171"/>
      <c r="H6" s="171"/>
      <c r="I6" s="171"/>
    </row>
    <row r="7" spans="1:10" ht="18" x14ac:dyDescent="0.45">
      <c r="A7" s="43"/>
      <c r="B7" s="44" t="s">
        <v>58</v>
      </c>
      <c r="C7" s="27"/>
      <c r="D7" s="43"/>
      <c r="E7" s="43"/>
      <c r="F7" s="43"/>
      <c r="G7" s="43"/>
      <c r="H7" s="43"/>
      <c r="I7" s="52" t="s">
        <v>51</v>
      </c>
      <c r="J7" s="43"/>
    </row>
    <row r="8" spans="1:10" ht="18" x14ac:dyDescent="0.45">
      <c r="A8" s="43"/>
      <c r="B8" s="173" t="s">
        <v>113</v>
      </c>
      <c r="C8" s="173" t="s">
        <v>1</v>
      </c>
      <c r="D8" s="176" t="s">
        <v>52</v>
      </c>
      <c r="E8" s="209"/>
      <c r="F8" s="209"/>
      <c r="G8" s="209"/>
      <c r="H8" s="209"/>
      <c r="I8" s="223" t="s">
        <v>31</v>
      </c>
      <c r="J8" s="43"/>
    </row>
    <row r="9" spans="1:10" ht="54" x14ac:dyDescent="0.45">
      <c r="A9" s="43"/>
      <c r="B9" s="174"/>
      <c r="C9" s="173"/>
      <c r="D9" s="94" t="s">
        <v>53</v>
      </c>
      <c r="E9" s="94" t="s">
        <v>49</v>
      </c>
      <c r="F9" s="94" t="s">
        <v>55</v>
      </c>
      <c r="G9" s="74" t="s">
        <v>169</v>
      </c>
      <c r="H9" s="94" t="s">
        <v>56</v>
      </c>
      <c r="I9" s="174"/>
      <c r="J9" s="43"/>
    </row>
    <row r="10" spans="1:10" ht="18" x14ac:dyDescent="0.45">
      <c r="A10" s="43"/>
      <c r="B10" s="30">
        <v>8</v>
      </c>
      <c r="C10" s="23" t="s">
        <v>4</v>
      </c>
      <c r="D10" s="35">
        <v>1673.0434786000001</v>
      </c>
      <c r="E10" s="35"/>
      <c r="F10" s="35"/>
      <c r="G10" s="35"/>
      <c r="H10" s="35"/>
      <c r="I10" s="35">
        <v>1673.0434786000001</v>
      </c>
      <c r="J10" s="43"/>
    </row>
    <row r="11" spans="1:10" ht="18" x14ac:dyDescent="0.45">
      <c r="A11" s="43"/>
      <c r="B11" s="91" t="s">
        <v>130</v>
      </c>
      <c r="C11" s="34" t="s">
        <v>19</v>
      </c>
      <c r="D11" s="32">
        <v>6505.7228263500001</v>
      </c>
      <c r="E11" s="32"/>
      <c r="F11" s="32">
        <v>54</v>
      </c>
      <c r="G11" s="32">
        <v>2150.6521739999998</v>
      </c>
      <c r="H11" s="32">
        <v>268.83152174999998</v>
      </c>
      <c r="I11" s="32">
        <v>8978.972826449999</v>
      </c>
      <c r="J11" s="43"/>
    </row>
    <row r="12" spans="1:10" ht="18" x14ac:dyDescent="0.45">
      <c r="A12" s="43"/>
      <c r="B12" s="24" t="s">
        <v>131</v>
      </c>
      <c r="C12" s="36" t="s">
        <v>14</v>
      </c>
      <c r="D12" s="35">
        <v>115.1707317</v>
      </c>
      <c r="E12" s="35"/>
      <c r="F12" s="35"/>
      <c r="G12" s="35">
        <v>1919.512195</v>
      </c>
      <c r="H12" s="35"/>
      <c r="I12" s="35">
        <v>2034.6829267000001</v>
      </c>
      <c r="J12" s="43"/>
    </row>
    <row r="13" spans="1:10" ht="18" x14ac:dyDescent="0.45">
      <c r="A13" s="43"/>
      <c r="B13" s="48" t="s">
        <v>133</v>
      </c>
      <c r="C13" s="38" t="s">
        <v>11</v>
      </c>
      <c r="D13" s="32"/>
      <c r="E13" s="32">
        <v>77.8</v>
      </c>
      <c r="F13" s="32"/>
      <c r="G13" s="32"/>
      <c r="H13" s="32"/>
      <c r="I13" s="32">
        <v>77.8</v>
      </c>
      <c r="J13" s="43"/>
    </row>
    <row r="14" spans="1:10" ht="18" x14ac:dyDescent="0.45">
      <c r="A14" s="43"/>
      <c r="B14" s="24" t="s">
        <v>134</v>
      </c>
      <c r="C14" s="36" t="s">
        <v>5</v>
      </c>
      <c r="D14" s="35"/>
      <c r="E14" s="35">
        <v>25.022727270000001</v>
      </c>
      <c r="F14" s="35"/>
      <c r="G14" s="35"/>
      <c r="H14" s="35"/>
      <c r="I14" s="35">
        <v>25.022727270000001</v>
      </c>
      <c r="J14" s="43"/>
    </row>
    <row r="15" spans="1:10" ht="18" x14ac:dyDescent="0.45">
      <c r="A15" s="43"/>
      <c r="B15" s="48" t="s">
        <v>135</v>
      </c>
      <c r="C15" s="38" t="s">
        <v>127</v>
      </c>
      <c r="D15" s="32">
        <v>45.599999999999994</v>
      </c>
      <c r="E15" s="32"/>
      <c r="F15" s="32"/>
      <c r="G15" s="32"/>
      <c r="H15" s="32"/>
      <c r="I15" s="32">
        <v>45.599999999999994</v>
      </c>
      <c r="J15" s="43"/>
    </row>
    <row r="16" spans="1:10" ht="18" x14ac:dyDescent="0.45">
      <c r="A16" s="43"/>
      <c r="B16" s="24" t="s">
        <v>136</v>
      </c>
      <c r="C16" s="23" t="s">
        <v>21</v>
      </c>
      <c r="D16" s="35">
        <v>2138.456375925</v>
      </c>
      <c r="E16" s="35">
        <v>7.5033557049999997</v>
      </c>
      <c r="F16" s="35"/>
      <c r="G16" s="35">
        <v>180.08053691999999</v>
      </c>
      <c r="H16" s="35"/>
      <c r="I16" s="35">
        <v>2326.0402685499998</v>
      </c>
      <c r="J16" s="43"/>
    </row>
    <row r="17" spans="1:10" ht="18" x14ac:dyDescent="0.45">
      <c r="A17" s="43"/>
      <c r="B17" s="48" t="s">
        <v>137</v>
      </c>
      <c r="C17" s="21" t="s">
        <v>25</v>
      </c>
      <c r="D17" s="32">
        <v>734146.86236964003</v>
      </c>
      <c r="E17" s="32"/>
      <c r="F17" s="32">
        <v>10.10344828</v>
      </c>
      <c r="G17" s="32"/>
      <c r="H17" s="32"/>
      <c r="I17" s="32">
        <v>734156.96581792005</v>
      </c>
      <c r="J17" s="43"/>
    </row>
    <row r="18" spans="1:10" ht="18" x14ac:dyDescent="0.45">
      <c r="A18" s="43"/>
      <c r="B18" s="24" t="s">
        <v>138</v>
      </c>
      <c r="C18" s="23" t="s">
        <v>26</v>
      </c>
      <c r="D18" s="35">
        <v>125724.65909756999</v>
      </c>
      <c r="E18" s="35">
        <v>113232.84091509</v>
      </c>
      <c r="F18" s="35">
        <v>85.795454550000002</v>
      </c>
      <c r="G18" s="35"/>
      <c r="H18" s="35"/>
      <c r="I18" s="35">
        <v>239043.29546721003</v>
      </c>
      <c r="J18" s="43"/>
    </row>
    <row r="19" spans="1:10" ht="18" x14ac:dyDescent="0.45">
      <c r="A19" s="43"/>
      <c r="B19" s="48" t="s">
        <v>139</v>
      </c>
      <c r="C19" s="21" t="s">
        <v>12</v>
      </c>
      <c r="D19" s="32">
        <v>5155.3220338620013</v>
      </c>
      <c r="E19" s="32">
        <v>115.52542372800001</v>
      </c>
      <c r="F19" s="32"/>
      <c r="G19" s="32"/>
      <c r="H19" s="32"/>
      <c r="I19" s="32">
        <v>5270.8474575900009</v>
      </c>
      <c r="J19" s="43"/>
    </row>
    <row r="20" spans="1:10" ht="18" x14ac:dyDescent="0.45">
      <c r="A20" s="43"/>
      <c r="B20" s="24" t="s">
        <v>140</v>
      </c>
      <c r="C20" s="23" t="s">
        <v>27</v>
      </c>
      <c r="D20" s="35">
        <v>146464.31096221987</v>
      </c>
      <c r="E20" s="35">
        <v>41366.431097709996</v>
      </c>
      <c r="F20" s="35">
        <v>236.04240283999999</v>
      </c>
      <c r="G20" s="35">
        <v>68334.275622179994</v>
      </c>
      <c r="H20" s="35">
        <v>295.05300354999997</v>
      </c>
      <c r="I20" s="35">
        <v>256696.11308849984</v>
      </c>
      <c r="J20" s="43"/>
    </row>
    <row r="21" spans="1:10" ht="18" x14ac:dyDescent="0.45">
      <c r="A21" s="43"/>
      <c r="B21" s="48" t="s">
        <v>142</v>
      </c>
      <c r="C21" s="21" t="s">
        <v>15</v>
      </c>
      <c r="D21" s="32">
        <v>1069.2553191</v>
      </c>
      <c r="E21" s="32">
        <v>9.2978723399999996</v>
      </c>
      <c r="F21" s="32"/>
      <c r="G21" s="32">
        <v>232.4468085</v>
      </c>
      <c r="H21" s="32"/>
      <c r="I21" s="32">
        <v>1310.9999999400002</v>
      </c>
      <c r="J21" s="43"/>
    </row>
    <row r="22" spans="1:10" ht="18" x14ac:dyDescent="0.45">
      <c r="A22" s="43"/>
      <c r="B22" s="24" t="s">
        <v>143</v>
      </c>
      <c r="C22" s="23" t="s">
        <v>9</v>
      </c>
      <c r="D22" s="35">
        <v>216.30769222000004</v>
      </c>
      <c r="E22" s="35"/>
      <c r="F22" s="35"/>
      <c r="G22" s="35">
        <v>1149.84615338</v>
      </c>
      <c r="H22" s="35"/>
      <c r="I22" s="35">
        <v>1366.1538456000001</v>
      </c>
      <c r="J22" s="43"/>
    </row>
    <row r="23" spans="1:10" ht="18" x14ac:dyDescent="0.45">
      <c r="A23" s="43"/>
      <c r="B23" s="48" t="s">
        <v>144</v>
      </c>
      <c r="C23" s="21" t="s">
        <v>13</v>
      </c>
      <c r="D23" s="32">
        <v>5293.1739123900006</v>
      </c>
      <c r="E23" s="32"/>
      <c r="F23" s="32"/>
      <c r="G23" s="32"/>
      <c r="H23" s="32"/>
      <c r="I23" s="32">
        <v>5293.1739123900006</v>
      </c>
      <c r="J23" s="43"/>
    </row>
    <row r="24" spans="1:10" ht="18" x14ac:dyDescent="0.45">
      <c r="A24" s="43"/>
      <c r="B24" s="24" t="s">
        <v>145</v>
      </c>
      <c r="C24" s="23" t="s">
        <v>23</v>
      </c>
      <c r="D24" s="35">
        <v>758.33333354999991</v>
      </c>
      <c r="E24" s="35"/>
      <c r="F24" s="35"/>
      <c r="G24" s="35"/>
      <c r="H24" s="35"/>
      <c r="I24" s="35">
        <v>758.33333354999991</v>
      </c>
      <c r="J24" s="43"/>
    </row>
    <row r="25" spans="1:10" ht="18" x14ac:dyDescent="0.45">
      <c r="A25" s="43"/>
      <c r="B25" s="48" t="s">
        <v>146</v>
      </c>
      <c r="C25" s="21" t="s">
        <v>8</v>
      </c>
      <c r="D25" s="32">
        <v>4574.8444442800019</v>
      </c>
      <c r="E25" s="32">
        <v>803.68888886000002</v>
      </c>
      <c r="F25" s="32">
        <v>123.64444444</v>
      </c>
      <c r="G25" s="32"/>
      <c r="H25" s="32"/>
      <c r="I25" s="32">
        <v>5502.177777580001</v>
      </c>
      <c r="J25" s="43"/>
    </row>
    <row r="26" spans="1:10" ht="18" x14ac:dyDescent="0.45">
      <c r="A26" s="43"/>
      <c r="B26" s="24" t="s">
        <v>147</v>
      </c>
      <c r="C26" s="23" t="s">
        <v>123</v>
      </c>
      <c r="D26" s="35">
        <v>1049.52631587</v>
      </c>
      <c r="E26" s="35"/>
      <c r="F26" s="35"/>
      <c r="G26" s="35"/>
      <c r="H26" s="35"/>
      <c r="I26" s="35">
        <v>1049.52631587</v>
      </c>
      <c r="J26" s="43"/>
    </row>
    <row r="27" spans="1:10" ht="18" x14ac:dyDescent="0.45">
      <c r="A27" s="43"/>
      <c r="B27" s="48" t="s">
        <v>148</v>
      </c>
      <c r="C27" s="21" t="s">
        <v>3</v>
      </c>
      <c r="D27" s="32">
        <v>1372.5714285000001</v>
      </c>
      <c r="E27" s="32"/>
      <c r="F27" s="32">
        <v>549.02857140000003</v>
      </c>
      <c r="G27" s="32"/>
      <c r="H27" s="32"/>
      <c r="I27" s="32">
        <v>1921.5999999000001</v>
      </c>
      <c r="J27" s="43"/>
    </row>
    <row r="28" spans="1:10" ht="18" x14ac:dyDescent="0.45">
      <c r="A28" s="43"/>
      <c r="B28" s="24" t="s">
        <v>149</v>
      </c>
      <c r="C28" s="23" t="s">
        <v>124</v>
      </c>
      <c r="D28" s="35">
        <v>11180</v>
      </c>
      <c r="E28" s="35"/>
      <c r="F28" s="35"/>
      <c r="G28" s="35"/>
      <c r="H28" s="35"/>
      <c r="I28" s="35">
        <v>11180</v>
      </c>
      <c r="J28" s="43"/>
    </row>
    <row r="29" spans="1:10" ht="36" x14ac:dyDescent="0.45">
      <c r="A29" s="43"/>
      <c r="B29" s="226" t="s">
        <v>28</v>
      </c>
      <c r="C29" s="227"/>
      <c r="D29" s="78">
        <f>SUM(D10:D28)</f>
        <v>1047483.1603217769</v>
      </c>
      <c r="E29" s="78">
        <f>SUM(E10:E28)</f>
        <v>155638.11028070297</v>
      </c>
      <c r="F29" s="78">
        <v>1058</v>
      </c>
      <c r="G29" s="78">
        <f>SUM(G10:G28)</f>
        <v>73966.813489979992</v>
      </c>
      <c r="H29" s="78">
        <f>SUM(H10:H28)</f>
        <v>563.88452529999995</v>
      </c>
      <c r="I29" s="78">
        <f>SUM(D29:H29)</f>
        <v>1278709.9686177599</v>
      </c>
      <c r="J29" s="43"/>
    </row>
    <row r="30" spans="1:10" s="3" customFormat="1" ht="18" x14ac:dyDescent="0.45">
      <c r="A30" s="43"/>
      <c r="B30" s="172" t="s">
        <v>118</v>
      </c>
      <c r="C30" s="172"/>
      <c r="D30" s="211"/>
      <c r="E30" s="211"/>
      <c r="F30" s="211"/>
      <c r="G30" s="211"/>
      <c r="H30" s="211"/>
      <c r="I30" s="211"/>
      <c r="J30" s="43"/>
    </row>
    <row r="31" spans="1:10" s="3" customFormat="1" x14ac:dyDescent="0.2">
      <c r="B31" s="222"/>
      <c r="C31" s="222"/>
      <c r="D31" s="222"/>
      <c r="E31" s="222"/>
      <c r="F31" s="222"/>
      <c r="G31" s="222"/>
      <c r="H31" s="222"/>
      <c r="I31" s="222"/>
    </row>
  </sheetData>
  <mergeCells count="9">
    <mergeCell ref="B31:I31"/>
    <mergeCell ref="B8:B9"/>
    <mergeCell ref="B6:I6"/>
    <mergeCell ref="B30:C30"/>
    <mergeCell ref="C8:C9"/>
    <mergeCell ref="D8:H8"/>
    <mergeCell ref="I8:I9"/>
    <mergeCell ref="D30:I30"/>
    <mergeCell ref="B29:C29"/>
  </mergeCells>
  <pageMargins left="0.7" right="0.7" top="0.75" bottom="0.75" header="0.3" footer="0.3"/>
  <pageSetup paperSize="9" scale="74" orientation="landscape" r:id="rId1"/>
  <ignoredErrors>
    <ignoredError sqref="B11:B28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"/>
  <sheetViews>
    <sheetView rightToLeft="1" view="pageBreakPreview" zoomScaleNormal="100" zoomScaleSheetLayoutView="100" workbookViewId="0">
      <selection activeCell="A4" sqref="A4:F4"/>
    </sheetView>
  </sheetViews>
  <sheetFormatPr defaultRowHeight="14.25" x14ac:dyDescent="0.2"/>
  <cols>
    <col min="2" max="2" width="37.5" customWidth="1"/>
    <col min="5" max="5" width="11.375" customWidth="1"/>
  </cols>
  <sheetData>
    <row r="1" spans="1:9" x14ac:dyDescent="0.2">
      <c r="A1" s="10"/>
      <c r="B1" s="11"/>
      <c r="C1" s="11"/>
      <c r="D1" s="11"/>
      <c r="E1" s="11"/>
      <c r="F1" s="11"/>
      <c r="G1" s="228"/>
    </row>
    <row r="2" spans="1:9" x14ac:dyDescent="0.2">
      <c r="A2" s="13"/>
      <c r="B2" s="14"/>
      <c r="C2" s="14"/>
      <c r="D2" s="14"/>
      <c r="E2" s="14"/>
      <c r="F2" s="14"/>
      <c r="G2" s="228"/>
    </row>
    <row r="3" spans="1:9" x14ac:dyDescent="0.2">
      <c r="A3" s="13"/>
      <c r="B3" s="14"/>
      <c r="C3" s="14"/>
      <c r="D3" s="14"/>
      <c r="E3" s="14"/>
      <c r="F3" s="14"/>
      <c r="G3" s="228"/>
    </row>
    <row r="4" spans="1:9" ht="21.75" customHeight="1" x14ac:dyDescent="0.2">
      <c r="A4" s="229" t="s">
        <v>161</v>
      </c>
      <c r="B4" s="229"/>
      <c r="C4" s="229"/>
      <c r="D4" s="229"/>
      <c r="E4" s="229"/>
      <c r="F4" s="229"/>
      <c r="G4" s="2"/>
      <c r="H4" s="2"/>
    </row>
    <row r="5" spans="1:9" ht="18" x14ac:dyDescent="0.45">
      <c r="A5" s="44" t="s">
        <v>64</v>
      </c>
      <c r="B5" s="27"/>
      <c r="C5" s="43"/>
      <c r="D5" s="43"/>
      <c r="E5" s="43"/>
      <c r="F5" s="52" t="s">
        <v>51</v>
      </c>
      <c r="G5" s="211"/>
      <c r="I5" s="3"/>
    </row>
    <row r="6" spans="1:9" ht="18" x14ac:dyDescent="0.2">
      <c r="A6" s="214" t="s">
        <v>113</v>
      </c>
      <c r="B6" s="214" t="s">
        <v>156</v>
      </c>
      <c r="C6" s="220" t="s">
        <v>162</v>
      </c>
      <c r="D6" s="221"/>
      <c r="E6" s="221"/>
      <c r="F6" s="221"/>
      <c r="G6" s="211"/>
    </row>
    <row r="7" spans="1:9" ht="36" x14ac:dyDescent="0.2">
      <c r="A7" s="215"/>
      <c r="B7" s="214"/>
      <c r="C7" s="79" t="s">
        <v>60</v>
      </c>
      <c r="D7" s="79" t="s">
        <v>62</v>
      </c>
      <c r="E7" s="79" t="s">
        <v>169</v>
      </c>
      <c r="F7" s="79" t="s">
        <v>31</v>
      </c>
      <c r="G7" s="211"/>
    </row>
    <row r="8" spans="1:9" ht="18" x14ac:dyDescent="0.2">
      <c r="A8" s="95" t="s">
        <v>130</v>
      </c>
      <c r="B8" s="96" t="s">
        <v>19</v>
      </c>
      <c r="C8" s="35">
        <v>51077.989132499999</v>
      </c>
      <c r="D8" s="35">
        <v>5699.2282611000001</v>
      </c>
      <c r="E8" s="35"/>
      <c r="F8" s="35">
        <v>56777.217393599996</v>
      </c>
      <c r="G8" s="211"/>
    </row>
    <row r="9" spans="1:9" ht="18" x14ac:dyDescent="0.2">
      <c r="A9" s="97" t="s">
        <v>131</v>
      </c>
      <c r="B9" s="98" t="s">
        <v>14</v>
      </c>
      <c r="C9" s="72">
        <v>7678.0487800000001</v>
      </c>
      <c r="D9" s="72"/>
      <c r="E9" s="72">
        <v>959.75609750000001</v>
      </c>
      <c r="F9" s="72">
        <v>8637.8048775000007</v>
      </c>
      <c r="G9" s="211"/>
    </row>
    <row r="10" spans="1:9" ht="18" x14ac:dyDescent="0.2">
      <c r="A10" s="99" t="s">
        <v>140</v>
      </c>
      <c r="B10" s="23" t="s">
        <v>27</v>
      </c>
      <c r="C10" s="35"/>
      <c r="D10" s="35">
        <v>59.010600709999999</v>
      </c>
      <c r="E10" s="35"/>
      <c r="F10" s="35">
        <v>59.010600709999999</v>
      </c>
      <c r="G10" s="211"/>
    </row>
    <row r="11" spans="1:9" ht="18" x14ac:dyDescent="0.2">
      <c r="A11" s="100" t="s">
        <v>141</v>
      </c>
      <c r="B11" s="21" t="s">
        <v>10</v>
      </c>
      <c r="C11" s="72"/>
      <c r="D11" s="72">
        <v>24</v>
      </c>
      <c r="E11" s="72"/>
      <c r="F11" s="72">
        <v>24</v>
      </c>
      <c r="G11" s="211"/>
    </row>
    <row r="12" spans="1:9" ht="18" x14ac:dyDescent="0.2">
      <c r="A12" s="99" t="s">
        <v>142</v>
      </c>
      <c r="B12" s="23" t="s">
        <v>15</v>
      </c>
      <c r="C12" s="35">
        <v>195.25531913999998</v>
      </c>
      <c r="D12" s="35">
        <v>27.893617020000001</v>
      </c>
      <c r="E12" s="35"/>
      <c r="F12" s="35">
        <v>223.14893615999998</v>
      </c>
      <c r="G12" s="211"/>
    </row>
    <row r="13" spans="1:9" ht="18" x14ac:dyDescent="0.2">
      <c r="A13" s="100" t="s">
        <v>143</v>
      </c>
      <c r="B13" s="21" t="s">
        <v>9</v>
      </c>
      <c r="C13" s="72"/>
      <c r="D13" s="72">
        <v>11.38461538</v>
      </c>
      <c r="E13" s="72"/>
      <c r="F13" s="72">
        <v>11.38461538</v>
      </c>
      <c r="G13" s="211"/>
    </row>
    <row r="14" spans="1:9" ht="18" x14ac:dyDescent="0.2">
      <c r="A14" s="99" t="s">
        <v>146</v>
      </c>
      <c r="B14" s="23" t="s">
        <v>8</v>
      </c>
      <c r="C14" s="35">
        <v>12364.444444000001</v>
      </c>
      <c r="D14" s="35">
        <v>12364.444444000001</v>
      </c>
      <c r="E14" s="35"/>
      <c r="F14" s="35">
        <v>24728.888888000001</v>
      </c>
      <c r="G14" s="211"/>
    </row>
    <row r="15" spans="1:9" ht="18" x14ac:dyDescent="0.2">
      <c r="A15" s="101" t="s">
        <v>148</v>
      </c>
      <c r="B15" s="98" t="s">
        <v>3</v>
      </c>
      <c r="C15" s="102"/>
      <c r="D15" s="102">
        <v>549.02857140000003</v>
      </c>
      <c r="E15" s="102"/>
      <c r="F15" s="102">
        <v>549.02857140000003</v>
      </c>
      <c r="G15" s="211"/>
    </row>
    <row r="16" spans="1:9" ht="18" x14ac:dyDescent="0.2">
      <c r="A16" s="99" t="s">
        <v>149</v>
      </c>
      <c r="B16" s="96" t="s">
        <v>124</v>
      </c>
      <c r="C16" s="35">
        <v>1032</v>
      </c>
      <c r="D16" s="35"/>
      <c r="E16" s="35"/>
      <c r="F16" s="35">
        <v>1032</v>
      </c>
      <c r="G16" s="211"/>
    </row>
    <row r="17" spans="1:10" ht="18" x14ac:dyDescent="0.2">
      <c r="A17" s="100" t="s">
        <v>150</v>
      </c>
      <c r="B17" s="103" t="s">
        <v>6</v>
      </c>
      <c r="C17" s="72">
        <v>86133.333319999991</v>
      </c>
      <c r="D17" s="72"/>
      <c r="E17" s="72"/>
      <c r="F17" s="72">
        <v>86133.333319999991</v>
      </c>
      <c r="G17" s="211"/>
    </row>
    <row r="18" spans="1:10" ht="18" x14ac:dyDescent="0.2">
      <c r="A18" s="218" t="s">
        <v>28</v>
      </c>
      <c r="B18" s="219"/>
      <c r="C18" s="82">
        <v>158481.07099564001</v>
      </c>
      <c r="D18" s="82">
        <v>18734.99010961</v>
      </c>
      <c r="E18" s="82">
        <v>959.75609750000001</v>
      </c>
      <c r="F18" s="104">
        <v>178175.81720275001</v>
      </c>
      <c r="G18" s="211"/>
    </row>
    <row r="19" spans="1:10" ht="18" x14ac:dyDescent="0.45">
      <c r="A19" s="230" t="s">
        <v>118</v>
      </c>
      <c r="B19" s="230"/>
      <c r="C19" s="230"/>
      <c r="D19" s="43"/>
      <c r="E19" s="43"/>
      <c r="F19" s="43"/>
      <c r="G19" s="211"/>
      <c r="H19" s="3"/>
      <c r="I19" s="3"/>
      <c r="J19" s="3"/>
    </row>
    <row r="20" spans="1:10" ht="18" x14ac:dyDescent="0.45">
      <c r="A20" s="43"/>
      <c r="B20" s="90"/>
      <c r="C20" s="43"/>
      <c r="D20" s="43"/>
      <c r="E20" s="43"/>
      <c r="F20" s="43"/>
      <c r="G20" s="27"/>
    </row>
  </sheetData>
  <mergeCells count="8">
    <mergeCell ref="G1:G3"/>
    <mergeCell ref="A4:F4"/>
    <mergeCell ref="G5:G19"/>
    <mergeCell ref="A19:C19"/>
    <mergeCell ref="A6:A7"/>
    <mergeCell ref="B6:B7"/>
    <mergeCell ref="C6:F6"/>
    <mergeCell ref="A18:B18"/>
  </mergeCells>
  <pageMargins left="0.7" right="0.7" top="0.75" bottom="0.75" header="0.3" footer="0.3"/>
  <pageSetup paperSize="9" orientation="landscape" r:id="rId1"/>
  <ignoredErrors>
    <ignoredError sqref="A8:A17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7"/>
  <sheetViews>
    <sheetView rightToLeft="1" view="pageBreakPreview" zoomScaleNormal="100" zoomScaleSheetLayoutView="100" workbookViewId="0">
      <selection activeCell="B4" sqref="B4:J4"/>
    </sheetView>
  </sheetViews>
  <sheetFormatPr defaultRowHeight="14.25" x14ac:dyDescent="0.2"/>
  <cols>
    <col min="1" max="1" width="9" style="3"/>
    <col min="3" max="3" width="43.625" customWidth="1"/>
    <col min="8" max="8" width="12.25" customWidth="1"/>
    <col min="9" max="9" width="10.5" customWidth="1"/>
    <col min="10" max="10" width="15.125" bestFit="1" customWidth="1"/>
  </cols>
  <sheetData>
    <row r="1" spans="1:12" ht="18" x14ac:dyDescent="0.45">
      <c r="A1" s="231"/>
      <c r="B1" s="105"/>
      <c r="C1" s="106"/>
      <c r="D1" s="106"/>
      <c r="E1" s="106"/>
      <c r="F1" s="106"/>
      <c r="G1" s="106"/>
      <c r="H1" s="106"/>
      <c r="I1" s="106"/>
      <c r="J1" s="107"/>
      <c r="K1" s="45"/>
      <c r="L1" s="17"/>
    </row>
    <row r="2" spans="1:12" ht="18" x14ac:dyDescent="0.45">
      <c r="A2" s="231"/>
      <c r="B2" s="108"/>
      <c r="C2" s="109"/>
      <c r="D2" s="109"/>
      <c r="E2" s="109"/>
      <c r="F2" s="109"/>
      <c r="G2" s="109"/>
      <c r="H2" s="109"/>
      <c r="I2" s="109"/>
      <c r="J2" s="110"/>
      <c r="K2" s="210"/>
      <c r="L2" s="17"/>
    </row>
    <row r="3" spans="1:12" ht="18" x14ac:dyDescent="0.45">
      <c r="A3" s="231"/>
      <c r="B3" s="108"/>
      <c r="C3" s="109"/>
      <c r="D3" s="109"/>
      <c r="E3" s="109"/>
      <c r="F3" s="109"/>
      <c r="G3" s="109"/>
      <c r="H3" s="109"/>
      <c r="I3" s="109"/>
      <c r="J3" s="110"/>
      <c r="K3" s="210"/>
      <c r="L3" s="17"/>
    </row>
    <row r="4" spans="1:12" ht="21.75" customHeight="1" x14ac:dyDescent="0.2">
      <c r="A4" s="211"/>
      <c r="B4" s="171" t="s">
        <v>164</v>
      </c>
      <c r="C4" s="171"/>
      <c r="D4" s="171"/>
      <c r="E4" s="171"/>
      <c r="F4" s="171"/>
      <c r="G4" s="171"/>
      <c r="H4" s="171"/>
      <c r="I4" s="171"/>
      <c r="J4" s="171"/>
      <c r="K4" s="210"/>
      <c r="L4" s="17"/>
    </row>
    <row r="5" spans="1:12" ht="18" x14ac:dyDescent="0.45">
      <c r="A5" s="211"/>
      <c r="B5" s="44" t="s">
        <v>67</v>
      </c>
      <c r="C5" s="27"/>
      <c r="D5" s="43"/>
      <c r="E5" s="43"/>
      <c r="F5" s="43"/>
      <c r="G5" s="27"/>
      <c r="H5" s="43"/>
      <c r="I5" s="27"/>
      <c r="J5" s="52" t="s">
        <v>51</v>
      </c>
      <c r="K5" s="210"/>
      <c r="L5" s="17"/>
    </row>
    <row r="6" spans="1:12" ht="18" x14ac:dyDescent="0.2">
      <c r="A6" s="211"/>
      <c r="B6" s="214" t="s">
        <v>113</v>
      </c>
      <c r="C6" s="214" t="s">
        <v>156</v>
      </c>
      <c r="D6" s="220" t="s">
        <v>163</v>
      </c>
      <c r="E6" s="221"/>
      <c r="F6" s="221"/>
      <c r="G6" s="221"/>
      <c r="H6" s="221"/>
      <c r="I6" s="221"/>
      <c r="J6" s="221"/>
      <c r="K6" s="210"/>
      <c r="L6" s="17"/>
    </row>
    <row r="7" spans="1:12" ht="36" x14ac:dyDescent="0.2">
      <c r="A7" s="211"/>
      <c r="B7" s="215"/>
      <c r="C7" s="214"/>
      <c r="D7" s="79" t="s">
        <v>60</v>
      </c>
      <c r="E7" s="79" t="s">
        <v>54</v>
      </c>
      <c r="F7" s="79" t="s">
        <v>61</v>
      </c>
      <c r="G7" s="79" t="s">
        <v>62</v>
      </c>
      <c r="H7" s="79" t="s">
        <v>169</v>
      </c>
      <c r="I7" s="79" t="s">
        <v>56</v>
      </c>
      <c r="J7" s="79" t="s">
        <v>31</v>
      </c>
      <c r="K7" s="210"/>
      <c r="L7" s="17"/>
    </row>
    <row r="8" spans="1:12" ht="18" x14ac:dyDescent="0.2">
      <c r="A8" s="211"/>
      <c r="B8" s="95" t="s">
        <v>129</v>
      </c>
      <c r="C8" s="96" t="s">
        <v>4</v>
      </c>
      <c r="D8" s="31">
        <v>16112.695655440002</v>
      </c>
      <c r="E8" s="31"/>
      <c r="F8" s="31">
        <v>1544.3478264</v>
      </c>
      <c r="G8" s="31">
        <v>128.69565220000001</v>
      </c>
      <c r="H8" s="31"/>
      <c r="I8" s="31"/>
      <c r="J8" s="31">
        <v>17785.739134040003</v>
      </c>
      <c r="K8" s="210"/>
      <c r="L8" s="17"/>
    </row>
    <row r="9" spans="1:12" ht="18" x14ac:dyDescent="0.2">
      <c r="A9" s="211"/>
      <c r="B9" s="97" t="s">
        <v>130</v>
      </c>
      <c r="C9" s="103" t="s">
        <v>19</v>
      </c>
      <c r="D9" s="111">
        <v>137104.07609250001</v>
      </c>
      <c r="E9" s="111"/>
      <c r="F9" s="111"/>
      <c r="G9" s="111">
        <v>21560.28804435</v>
      </c>
      <c r="H9" s="111"/>
      <c r="I9" s="111">
        <v>53766.304349999999</v>
      </c>
      <c r="J9" s="111">
        <v>212430.66848684999</v>
      </c>
      <c r="K9" s="210"/>
      <c r="L9" s="17"/>
    </row>
    <row r="10" spans="1:12" ht="18" x14ac:dyDescent="0.2">
      <c r="A10" s="211"/>
      <c r="B10" s="99" t="s">
        <v>131</v>
      </c>
      <c r="C10" s="96" t="s">
        <v>14</v>
      </c>
      <c r="D10" s="31">
        <v>11517.07317</v>
      </c>
      <c r="E10" s="31"/>
      <c r="F10" s="31"/>
      <c r="G10" s="31">
        <v>19.195121950000001</v>
      </c>
      <c r="H10" s="31">
        <v>21114.634145</v>
      </c>
      <c r="I10" s="31"/>
      <c r="J10" s="31">
        <v>32650.90243695</v>
      </c>
      <c r="K10" s="210"/>
      <c r="L10" s="17"/>
    </row>
    <row r="11" spans="1:12" ht="18" x14ac:dyDescent="0.2">
      <c r="A11" s="211"/>
      <c r="B11" s="100" t="s">
        <v>132</v>
      </c>
      <c r="C11" s="98" t="s">
        <v>17</v>
      </c>
      <c r="D11" s="111"/>
      <c r="E11" s="111"/>
      <c r="F11" s="111"/>
      <c r="G11" s="111">
        <v>25.75</v>
      </c>
      <c r="H11" s="111"/>
      <c r="I11" s="111"/>
      <c r="J11" s="111">
        <v>25.75</v>
      </c>
      <c r="K11" s="210"/>
      <c r="L11" s="17"/>
    </row>
    <row r="12" spans="1:12" ht="18" x14ac:dyDescent="0.2">
      <c r="A12" s="211"/>
      <c r="B12" s="99" t="s">
        <v>133</v>
      </c>
      <c r="C12" s="96" t="s">
        <v>11</v>
      </c>
      <c r="D12" s="31">
        <v>311.2</v>
      </c>
      <c r="E12" s="31"/>
      <c r="F12" s="31"/>
      <c r="G12" s="31">
        <v>778</v>
      </c>
      <c r="H12" s="31"/>
      <c r="I12" s="31"/>
      <c r="J12" s="31">
        <v>1089.2</v>
      </c>
      <c r="K12" s="210"/>
      <c r="L12" s="17"/>
    </row>
    <row r="13" spans="1:12" ht="18" x14ac:dyDescent="0.2">
      <c r="A13" s="211"/>
      <c r="B13" s="101" t="s">
        <v>136</v>
      </c>
      <c r="C13" s="21" t="s">
        <v>21</v>
      </c>
      <c r="D13" s="112">
        <v>322.64429531499997</v>
      </c>
      <c r="E13" s="112"/>
      <c r="F13" s="112">
        <v>727.82550338499993</v>
      </c>
      <c r="G13" s="112"/>
      <c r="H13" s="112"/>
      <c r="I13" s="112"/>
      <c r="J13" s="112">
        <v>1050.4697987</v>
      </c>
      <c r="K13" s="210"/>
      <c r="L13" s="17"/>
    </row>
    <row r="14" spans="1:12" ht="18" x14ac:dyDescent="0.2">
      <c r="A14" s="211"/>
      <c r="B14" s="99" t="s">
        <v>137</v>
      </c>
      <c r="C14" s="96" t="s">
        <v>25</v>
      </c>
      <c r="D14" s="31"/>
      <c r="E14" s="31"/>
      <c r="F14" s="31"/>
      <c r="G14" s="31"/>
      <c r="H14" s="31">
        <v>3031.0344840000002</v>
      </c>
      <c r="I14" s="31"/>
      <c r="J14" s="31">
        <v>3031.0344840000002</v>
      </c>
      <c r="K14" s="210"/>
      <c r="L14" s="17"/>
    </row>
    <row r="15" spans="1:12" ht="18" x14ac:dyDescent="0.2">
      <c r="A15" s="211"/>
      <c r="B15" s="101" t="s">
        <v>138</v>
      </c>
      <c r="C15" s="113" t="s">
        <v>26</v>
      </c>
      <c r="D15" s="112">
        <v>1098.18181824</v>
      </c>
      <c r="E15" s="112">
        <v>600.56818184999997</v>
      </c>
      <c r="F15" s="112"/>
      <c r="G15" s="112">
        <v>755.00000004000003</v>
      </c>
      <c r="H15" s="112"/>
      <c r="I15" s="112"/>
      <c r="J15" s="112">
        <v>2453.75000013</v>
      </c>
      <c r="K15" s="210"/>
      <c r="L15" s="17"/>
    </row>
    <row r="16" spans="1:12" ht="18" x14ac:dyDescent="0.2">
      <c r="A16" s="211"/>
      <c r="B16" s="99" t="s">
        <v>139</v>
      </c>
      <c r="C16" s="114" t="s">
        <v>12</v>
      </c>
      <c r="D16" s="31">
        <v>144.40677966000001</v>
      </c>
      <c r="E16" s="31"/>
      <c r="F16" s="31"/>
      <c r="G16" s="31"/>
      <c r="H16" s="31"/>
      <c r="I16" s="31"/>
      <c r="J16" s="31">
        <v>144.40677966000001</v>
      </c>
      <c r="K16" s="210"/>
      <c r="L16" s="17"/>
    </row>
    <row r="17" spans="1:12" ht="18" x14ac:dyDescent="0.2">
      <c r="A17" s="211"/>
      <c r="B17" s="101" t="s">
        <v>140</v>
      </c>
      <c r="C17" s="113" t="s">
        <v>27</v>
      </c>
      <c r="D17" s="112">
        <v>59.010600709999999</v>
      </c>
      <c r="E17" s="112"/>
      <c r="F17" s="112"/>
      <c r="G17" s="112">
        <v>59.010600709999999</v>
      </c>
      <c r="H17" s="112"/>
      <c r="I17" s="112"/>
      <c r="J17" s="112">
        <v>118.02120142</v>
      </c>
      <c r="K17" s="210"/>
      <c r="L17" s="17"/>
    </row>
    <row r="18" spans="1:12" ht="18" x14ac:dyDescent="0.2">
      <c r="A18" s="211"/>
      <c r="B18" s="99" t="s">
        <v>144</v>
      </c>
      <c r="C18" s="23" t="s">
        <v>13</v>
      </c>
      <c r="D18" s="31"/>
      <c r="E18" s="31"/>
      <c r="F18" s="31"/>
      <c r="G18" s="31">
        <v>52.826086950000004</v>
      </c>
      <c r="H18" s="31"/>
      <c r="I18" s="31"/>
      <c r="J18" s="31">
        <v>52.826086950000004</v>
      </c>
      <c r="K18" s="210"/>
      <c r="L18" s="17"/>
    </row>
    <row r="19" spans="1:12" ht="18" x14ac:dyDescent="0.2">
      <c r="A19" s="211"/>
      <c r="B19" s="101" t="s">
        <v>146</v>
      </c>
      <c r="C19" s="115" t="s">
        <v>8</v>
      </c>
      <c r="D19" s="112">
        <v>28190.933332320001</v>
      </c>
      <c r="E19" s="112"/>
      <c r="F19" s="112">
        <v>18546.666666000001</v>
      </c>
      <c r="G19" s="112">
        <v>6244.0444442200005</v>
      </c>
      <c r="H19" s="112"/>
      <c r="I19" s="112"/>
      <c r="J19" s="112">
        <v>52981.644442539997</v>
      </c>
      <c r="K19" s="210"/>
      <c r="L19" s="17"/>
    </row>
    <row r="20" spans="1:12" ht="18" x14ac:dyDescent="0.2">
      <c r="A20" s="211"/>
      <c r="B20" s="99" t="s">
        <v>149</v>
      </c>
      <c r="C20" s="116" t="s">
        <v>124</v>
      </c>
      <c r="D20" s="31"/>
      <c r="E20" s="31"/>
      <c r="F20" s="31"/>
      <c r="G20" s="31">
        <v>12040</v>
      </c>
      <c r="H20" s="31"/>
      <c r="I20" s="31"/>
      <c r="J20" s="31">
        <v>12040</v>
      </c>
      <c r="K20" s="210"/>
      <c r="L20" s="17"/>
    </row>
    <row r="21" spans="1:12" ht="18" x14ac:dyDescent="0.2">
      <c r="A21" s="211"/>
      <c r="B21" s="100" t="s">
        <v>150</v>
      </c>
      <c r="C21" s="117" t="s">
        <v>6</v>
      </c>
      <c r="D21" s="111"/>
      <c r="E21" s="111"/>
      <c r="F21" s="111"/>
      <c r="G21" s="111">
        <v>25839.999995999999</v>
      </c>
      <c r="H21" s="111"/>
      <c r="I21" s="111"/>
      <c r="J21" s="111">
        <v>25839.999995999999</v>
      </c>
      <c r="K21" s="210"/>
      <c r="L21" s="17"/>
    </row>
    <row r="22" spans="1:12" ht="18" x14ac:dyDescent="0.2">
      <c r="A22" s="211"/>
      <c r="B22" s="218" t="s">
        <v>30</v>
      </c>
      <c r="C22" s="219"/>
      <c r="D22" s="88">
        <v>194860.22174418502</v>
      </c>
      <c r="E22" s="88">
        <v>600.56818184999997</v>
      </c>
      <c r="F22" s="88">
        <v>20818.839995785002</v>
      </c>
      <c r="G22" s="88">
        <v>67502.809946419991</v>
      </c>
      <c r="H22" s="88">
        <v>24145.668629</v>
      </c>
      <c r="I22" s="88">
        <v>53766.304349999999</v>
      </c>
      <c r="J22" s="89">
        <v>361694.41284724011</v>
      </c>
      <c r="K22" s="210"/>
      <c r="L22" s="17"/>
    </row>
    <row r="23" spans="1:12" ht="18" x14ac:dyDescent="0.45">
      <c r="A23" s="211"/>
      <c r="B23" s="230" t="s">
        <v>118</v>
      </c>
      <c r="C23" s="230"/>
      <c r="D23" s="230"/>
      <c r="E23" s="43"/>
      <c r="F23" s="43"/>
      <c r="G23" s="43"/>
      <c r="H23" s="43"/>
      <c r="I23" s="43"/>
      <c r="J23" s="43"/>
      <c r="K23" s="210"/>
      <c r="L23" s="17"/>
    </row>
    <row r="24" spans="1:12" ht="18" x14ac:dyDescent="0.45">
      <c r="A24" s="211"/>
      <c r="B24" s="27"/>
      <c r="C24" s="27"/>
      <c r="D24" s="27"/>
      <c r="E24" s="27"/>
      <c r="F24" s="27"/>
      <c r="G24" s="27"/>
      <c r="H24" s="27"/>
      <c r="I24" s="27"/>
      <c r="J24" s="27"/>
      <c r="K24" s="93"/>
      <c r="L24" s="17"/>
    </row>
    <row r="25" spans="1:12" ht="18" x14ac:dyDescent="0.45">
      <c r="A25" s="211"/>
      <c r="B25" s="27"/>
      <c r="C25" s="27"/>
      <c r="D25" s="27"/>
      <c r="E25" s="27"/>
      <c r="F25" s="27"/>
      <c r="G25" s="27"/>
      <c r="H25" s="27"/>
      <c r="I25" s="27"/>
      <c r="J25" s="27"/>
      <c r="K25" s="93"/>
      <c r="L25" s="17"/>
    </row>
    <row r="26" spans="1:12" ht="18" x14ac:dyDescent="0.45">
      <c r="A26" s="211"/>
      <c r="B26" s="27"/>
      <c r="C26" s="27"/>
      <c r="D26" s="27"/>
      <c r="E26" s="27"/>
      <c r="F26" s="27"/>
      <c r="G26" s="27"/>
      <c r="H26" s="27"/>
      <c r="I26" s="27"/>
      <c r="J26" s="27"/>
      <c r="K26" s="93"/>
      <c r="L26" s="17"/>
    </row>
    <row r="27" spans="1:12" x14ac:dyDescent="0.2">
      <c r="K27" s="17"/>
      <c r="L27" s="17"/>
    </row>
  </sheetData>
  <mergeCells count="9">
    <mergeCell ref="K2:K23"/>
    <mergeCell ref="A1:A3"/>
    <mergeCell ref="A4:A26"/>
    <mergeCell ref="B6:B7"/>
    <mergeCell ref="C6:C7"/>
    <mergeCell ref="D6:J6"/>
    <mergeCell ref="B23:D23"/>
    <mergeCell ref="B22:C22"/>
    <mergeCell ref="B4:J4"/>
  </mergeCells>
  <pageMargins left="0.7" right="0.7" top="0.75" bottom="0.75" header="0.3" footer="0.3"/>
  <pageSetup paperSize="9" scale="74" orientation="landscape" r:id="rId1"/>
  <ignoredErrors>
    <ignoredError sqref="B8:B21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7"/>
  <sheetViews>
    <sheetView rightToLeft="1" view="pageBreakPreview" topLeftCell="A4" zoomScaleNormal="100" zoomScaleSheetLayoutView="100" workbookViewId="0">
      <selection activeCell="A4" sqref="A4:H4"/>
    </sheetView>
  </sheetViews>
  <sheetFormatPr defaultColWidth="8.75" defaultRowHeight="18" x14ac:dyDescent="0.45"/>
  <cols>
    <col min="1" max="1" width="8.75" style="27"/>
    <col min="2" max="2" width="43.5" style="27" customWidth="1"/>
    <col min="3" max="5" width="8.75" style="27"/>
    <col min="6" max="6" width="12.25" style="27" customWidth="1"/>
    <col min="7" max="7" width="9.75" style="27" customWidth="1"/>
    <col min="8" max="8" width="15.125" style="27" bestFit="1" customWidth="1"/>
    <col min="9" max="16384" width="8.75" style="27"/>
  </cols>
  <sheetData>
    <row r="1" spans="1:10" x14ac:dyDescent="0.45">
      <c r="A1" s="105"/>
      <c r="B1" s="106"/>
      <c r="C1" s="106"/>
      <c r="D1" s="106"/>
      <c r="E1" s="106"/>
      <c r="F1" s="106"/>
      <c r="G1" s="106"/>
      <c r="H1" s="107"/>
      <c r="I1" s="232"/>
      <c r="J1" s="93"/>
    </row>
    <row r="2" spans="1:10" x14ac:dyDescent="0.45">
      <c r="A2" s="108"/>
      <c r="B2" s="109"/>
      <c r="C2" s="109"/>
      <c r="D2" s="109"/>
      <c r="E2" s="109"/>
      <c r="F2" s="109"/>
      <c r="G2" s="109"/>
      <c r="H2" s="110"/>
      <c r="I2" s="232"/>
      <c r="J2" s="93"/>
    </row>
    <row r="3" spans="1:10" x14ac:dyDescent="0.45">
      <c r="A3" s="108"/>
      <c r="B3" s="109"/>
      <c r="C3" s="109"/>
      <c r="D3" s="109"/>
      <c r="E3" s="109"/>
      <c r="F3" s="109"/>
      <c r="G3" s="109"/>
      <c r="H3" s="110"/>
      <c r="I3" s="232"/>
      <c r="J3" s="93"/>
    </row>
    <row r="4" spans="1:10" ht="27.75" customHeight="1" x14ac:dyDescent="0.45">
      <c r="A4" s="171" t="s">
        <v>165</v>
      </c>
      <c r="B4" s="171"/>
      <c r="C4" s="171"/>
      <c r="D4" s="171"/>
      <c r="E4" s="171"/>
      <c r="F4" s="171"/>
      <c r="G4" s="171"/>
      <c r="H4" s="171"/>
      <c r="I4" s="232"/>
      <c r="J4" s="93"/>
    </row>
    <row r="5" spans="1:10" x14ac:dyDescent="0.45">
      <c r="A5" s="44" t="s">
        <v>73</v>
      </c>
      <c r="C5" s="43"/>
      <c r="D5" s="43"/>
      <c r="F5" s="43"/>
      <c r="H5" s="52" t="s">
        <v>51</v>
      </c>
      <c r="I5" s="232"/>
      <c r="J5" s="93"/>
    </row>
    <row r="6" spans="1:10" x14ac:dyDescent="0.45">
      <c r="A6" s="214" t="s">
        <v>113</v>
      </c>
      <c r="B6" s="214" t="s">
        <v>156</v>
      </c>
      <c r="C6" s="220" t="s">
        <v>163</v>
      </c>
      <c r="D6" s="221"/>
      <c r="E6" s="221"/>
      <c r="F6" s="221"/>
      <c r="G6" s="221"/>
      <c r="H6" s="221"/>
      <c r="I6" s="232"/>
      <c r="J6" s="93"/>
    </row>
    <row r="7" spans="1:10" ht="36" x14ac:dyDescent="0.45">
      <c r="A7" s="215"/>
      <c r="B7" s="214"/>
      <c r="C7" s="79" t="s">
        <v>60</v>
      </c>
      <c r="D7" s="79" t="s">
        <v>61</v>
      </c>
      <c r="E7" s="79" t="s">
        <v>62</v>
      </c>
      <c r="F7" s="79" t="s">
        <v>169</v>
      </c>
      <c r="G7" s="79" t="s">
        <v>56</v>
      </c>
      <c r="H7" s="79" t="s">
        <v>31</v>
      </c>
      <c r="I7" s="232"/>
      <c r="J7" s="93"/>
    </row>
    <row r="8" spans="1:10" x14ac:dyDescent="0.45">
      <c r="A8" s="95" t="s">
        <v>166</v>
      </c>
      <c r="B8" s="96" t="s">
        <v>2</v>
      </c>
      <c r="C8" s="31"/>
      <c r="D8" s="31"/>
      <c r="E8" s="31"/>
      <c r="F8" s="31">
        <v>4410</v>
      </c>
      <c r="G8" s="31"/>
      <c r="H8" s="31">
        <v>4410</v>
      </c>
      <c r="I8" s="232"/>
      <c r="J8" s="93"/>
    </row>
    <row r="9" spans="1:10" x14ac:dyDescent="0.45">
      <c r="A9" s="97" t="s">
        <v>130</v>
      </c>
      <c r="B9" s="103" t="s">
        <v>19</v>
      </c>
      <c r="C9" s="111">
        <v>430.13043479999999</v>
      </c>
      <c r="D9" s="111"/>
      <c r="E9" s="111">
        <v>1451.6902174499999</v>
      </c>
      <c r="F9" s="111"/>
      <c r="G9" s="111"/>
      <c r="H9" s="111">
        <v>1881.82065225</v>
      </c>
      <c r="I9" s="232"/>
      <c r="J9" s="93"/>
    </row>
    <row r="10" spans="1:10" x14ac:dyDescent="0.45">
      <c r="A10" s="99" t="s">
        <v>131</v>
      </c>
      <c r="B10" s="96" t="s">
        <v>14</v>
      </c>
      <c r="C10" s="31">
        <v>9885.4878042500004</v>
      </c>
      <c r="D10" s="31"/>
      <c r="E10" s="31">
        <v>19.195121950000001</v>
      </c>
      <c r="F10" s="31">
        <v>76.780487800000003</v>
      </c>
      <c r="G10" s="31"/>
      <c r="H10" s="31">
        <v>9981.4634140000016</v>
      </c>
      <c r="I10" s="232"/>
      <c r="J10" s="93"/>
    </row>
    <row r="11" spans="1:10" x14ac:dyDescent="0.45">
      <c r="A11" s="100" t="s">
        <v>167</v>
      </c>
      <c r="B11" s="98" t="s">
        <v>20</v>
      </c>
      <c r="C11" s="111"/>
      <c r="D11" s="111"/>
      <c r="E11" s="111">
        <v>1180.0555557999999</v>
      </c>
      <c r="F11" s="111">
        <v>429.11111119999998</v>
      </c>
      <c r="G11" s="111"/>
      <c r="H11" s="111">
        <v>1609.166667</v>
      </c>
      <c r="I11" s="232"/>
      <c r="J11" s="93"/>
    </row>
    <row r="12" spans="1:10" x14ac:dyDescent="0.45">
      <c r="A12" s="99" t="s">
        <v>133</v>
      </c>
      <c r="B12" s="96" t="s">
        <v>11</v>
      </c>
      <c r="C12" s="31">
        <v>33765.199999999997</v>
      </c>
      <c r="D12" s="31">
        <v>39600.199999999997</v>
      </c>
      <c r="E12" s="31">
        <v>94682.6</v>
      </c>
      <c r="F12" s="31">
        <v>77.8</v>
      </c>
      <c r="G12" s="31"/>
      <c r="H12" s="31">
        <v>168125.8</v>
      </c>
      <c r="I12" s="232"/>
      <c r="J12" s="93"/>
    </row>
    <row r="13" spans="1:10" x14ac:dyDescent="0.45">
      <c r="A13" s="101" t="s">
        <v>168</v>
      </c>
      <c r="B13" s="21" t="s">
        <v>22</v>
      </c>
      <c r="C13" s="112">
        <v>6.263157895</v>
      </c>
      <c r="D13" s="112"/>
      <c r="E13" s="112">
        <v>31.315789474999999</v>
      </c>
      <c r="F13" s="112"/>
      <c r="G13" s="112"/>
      <c r="H13" s="112">
        <v>37.578947370000002</v>
      </c>
      <c r="I13" s="232"/>
      <c r="J13" s="93"/>
    </row>
    <row r="14" spans="1:10" x14ac:dyDescent="0.45">
      <c r="A14" s="99" t="s">
        <v>134</v>
      </c>
      <c r="B14" s="96" t="s">
        <v>5</v>
      </c>
      <c r="C14" s="31">
        <v>200.18181816000001</v>
      </c>
      <c r="D14" s="31"/>
      <c r="E14" s="31">
        <v>50.045454540000001</v>
      </c>
      <c r="F14" s="31"/>
      <c r="G14" s="31"/>
      <c r="H14" s="31">
        <v>250.22727270000001</v>
      </c>
      <c r="I14" s="232"/>
      <c r="J14" s="93"/>
    </row>
    <row r="15" spans="1:10" x14ac:dyDescent="0.45">
      <c r="A15" s="101" t="s">
        <v>136</v>
      </c>
      <c r="B15" s="21" t="s">
        <v>21</v>
      </c>
      <c r="C15" s="112">
        <v>75.033557049999999</v>
      </c>
      <c r="D15" s="112"/>
      <c r="E15" s="112"/>
      <c r="F15" s="112"/>
      <c r="G15" s="112"/>
      <c r="H15" s="112">
        <v>75.033557049999999</v>
      </c>
      <c r="I15" s="232"/>
      <c r="J15" s="93"/>
    </row>
    <row r="16" spans="1:10" x14ac:dyDescent="0.45">
      <c r="A16" s="99" t="s">
        <v>138</v>
      </c>
      <c r="B16" s="23" t="s">
        <v>26</v>
      </c>
      <c r="C16" s="31"/>
      <c r="D16" s="31"/>
      <c r="E16" s="31">
        <v>943.75000005000004</v>
      </c>
      <c r="F16" s="31">
        <v>411.81818183999997</v>
      </c>
      <c r="G16" s="31"/>
      <c r="H16" s="31">
        <v>1355.56818189</v>
      </c>
      <c r="I16" s="232"/>
      <c r="J16" s="93"/>
    </row>
    <row r="17" spans="1:10" x14ac:dyDescent="0.45">
      <c r="A17" s="101" t="s">
        <v>140</v>
      </c>
      <c r="B17" s="113" t="s">
        <v>27</v>
      </c>
      <c r="C17" s="112">
        <v>22365.017669090001</v>
      </c>
      <c r="D17" s="112"/>
      <c r="E17" s="112">
        <v>177.03180212999999</v>
      </c>
      <c r="F17" s="112"/>
      <c r="G17" s="112"/>
      <c r="H17" s="112">
        <v>22542.049471220002</v>
      </c>
      <c r="I17" s="232"/>
      <c r="J17" s="93"/>
    </row>
    <row r="18" spans="1:10" x14ac:dyDescent="0.45">
      <c r="A18" s="99" t="s">
        <v>143</v>
      </c>
      <c r="B18" s="23" t="s">
        <v>9</v>
      </c>
      <c r="C18" s="31">
        <v>113.8461538</v>
      </c>
      <c r="D18" s="31"/>
      <c r="E18" s="31">
        <v>11.38461538</v>
      </c>
      <c r="F18" s="31">
        <v>11.38461538</v>
      </c>
      <c r="G18" s="31"/>
      <c r="H18" s="31">
        <v>136.61538456</v>
      </c>
      <c r="I18" s="232"/>
      <c r="J18" s="93"/>
    </row>
    <row r="19" spans="1:10" x14ac:dyDescent="0.45">
      <c r="A19" s="101" t="s">
        <v>144</v>
      </c>
      <c r="B19" s="115" t="s">
        <v>13</v>
      </c>
      <c r="C19" s="112">
        <v>63.391304340000005</v>
      </c>
      <c r="D19" s="112"/>
      <c r="E19" s="112"/>
      <c r="F19" s="112"/>
      <c r="G19" s="112"/>
      <c r="H19" s="112">
        <v>63.391304340000005</v>
      </c>
      <c r="I19" s="232"/>
      <c r="J19" s="93"/>
    </row>
    <row r="20" spans="1:10" x14ac:dyDescent="0.45">
      <c r="A20" s="99" t="s">
        <v>146</v>
      </c>
      <c r="B20" s="23" t="s">
        <v>8</v>
      </c>
      <c r="C20" s="31">
        <v>109858.08888493996</v>
      </c>
      <c r="D20" s="31">
        <v>17681.155554919998</v>
      </c>
      <c r="E20" s="31">
        <v>105035.95555178</v>
      </c>
      <c r="F20" s="31">
        <v>4080.2666665200004</v>
      </c>
      <c r="G20" s="31">
        <v>26212.622221279998</v>
      </c>
      <c r="H20" s="31">
        <v>262868.08887944015</v>
      </c>
      <c r="I20" s="232"/>
      <c r="J20" s="93"/>
    </row>
    <row r="21" spans="1:10" x14ac:dyDescent="0.45">
      <c r="A21" s="37" t="s">
        <v>147</v>
      </c>
      <c r="B21" s="38" t="s">
        <v>123</v>
      </c>
      <c r="C21" s="32"/>
      <c r="D21" s="32"/>
      <c r="E21" s="32">
        <v>61.736842110000005</v>
      </c>
      <c r="F21" s="32"/>
      <c r="G21" s="32"/>
      <c r="H21" s="32">
        <v>61.736842110000005</v>
      </c>
      <c r="I21" s="232"/>
      <c r="J21" s="93"/>
    </row>
    <row r="22" spans="1:10" x14ac:dyDescent="0.45">
      <c r="A22" s="99">
        <v>33</v>
      </c>
      <c r="B22" s="36" t="s">
        <v>3</v>
      </c>
      <c r="C22" s="31"/>
      <c r="D22" s="31"/>
      <c r="E22" s="31">
        <v>2745.1428570000003</v>
      </c>
      <c r="F22" s="31"/>
      <c r="G22" s="31"/>
      <c r="H22" s="31">
        <v>2745.1428570000003</v>
      </c>
      <c r="I22" s="232"/>
      <c r="J22" s="93"/>
    </row>
    <row r="23" spans="1:10" x14ac:dyDescent="0.45">
      <c r="A23" s="37" t="s">
        <v>149</v>
      </c>
      <c r="B23" s="21" t="s">
        <v>124</v>
      </c>
      <c r="C23" s="32">
        <v>111972</v>
      </c>
      <c r="D23" s="32"/>
      <c r="E23" s="32"/>
      <c r="F23" s="32"/>
      <c r="G23" s="32"/>
      <c r="H23" s="32">
        <v>111972</v>
      </c>
      <c r="I23" s="232"/>
      <c r="J23" s="93"/>
    </row>
    <row r="24" spans="1:10" x14ac:dyDescent="0.45">
      <c r="A24" s="99" t="s">
        <v>150</v>
      </c>
      <c r="B24" s="36" t="s">
        <v>6</v>
      </c>
      <c r="C24" s="31">
        <v>18518.666663799999</v>
      </c>
      <c r="D24" s="31"/>
      <c r="E24" s="31"/>
      <c r="F24" s="31"/>
      <c r="G24" s="31"/>
      <c r="H24" s="31">
        <v>18518.666663799999</v>
      </c>
      <c r="I24" s="232"/>
      <c r="J24" s="93"/>
    </row>
    <row r="25" spans="1:10" x14ac:dyDescent="0.45">
      <c r="A25" s="218" t="s">
        <v>28</v>
      </c>
      <c r="B25" s="219"/>
      <c r="C25" s="88">
        <f>SUM(C8:C24)</f>
        <v>307253.30744812498</v>
      </c>
      <c r="D25" s="88">
        <f>SUM(D8:D24)</f>
        <v>57281.355554919995</v>
      </c>
      <c r="E25" s="88">
        <f>SUM(E8:E24)</f>
        <v>206389.90380766499</v>
      </c>
      <c r="F25" s="88">
        <f>SUM(F8:F24)</f>
        <v>9497.1610627400005</v>
      </c>
      <c r="G25" s="88">
        <f>SUM(G8:G24)</f>
        <v>26212.622221279998</v>
      </c>
      <c r="H25" s="89">
        <f>SUM(C25:G25)</f>
        <v>606634.35009472992</v>
      </c>
      <c r="I25" s="232"/>
      <c r="J25" s="93"/>
    </row>
    <row r="26" spans="1:10" x14ac:dyDescent="0.45">
      <c r="A26" s="230" t="s">
        <v>118</v>
      </c>
      <c r="B26" s="230"/>
      <c r="C26" s="230"/>
      <c r="D26" s="43"/>
      <c r="E26" s="43"/>
      <c r="F26" s="43"/>
      <c r="G26" s="43"/>
      <c r="H26" s="43"/>
      <c r="I26" s="232"/>
      <c r="J26" s="93"/>
    </row>
    <row r="27" spans="1:10" x14ac:dyDescent="0.45">
      <c r="I27" s="232"/>
      <c r="J27" s="93"/>
    </row>
  </sheetData>
  <mergeCells count="7">
    <mergeCell ref="I1:I27"/>
    <mergeCell ref="A6:A7"/>
    <mergeCell ref="B6:B7"/>
    <mergeCell ref="C6:H6"/>
    <mergeCell ref="A26:C26"/>
    <mergeCell ref="A25:B25"/>
    <mergeCell ref="A4:H4"/>
  </mergeCells>
  <pageMargins left="0.7" right="0.7" top="0.75" bottom="0.75" header="0.3" footer="0.3"/>
  <pageSetup paperSize="9" scale="78" orientation="landscape" r:id="rId1"/>
  <ignoredErrors>
    <ignoredError sqref="A8:A21 A23:A2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4"/>
  <sheetViews>
    <sheetView rightToLeft="1" view="pageBreakPreview" zoomScaleNormal="100" zoomScaleSheetLayoutView="100" workbookViewId="0">
      <selection activeCell="B5" sqref="B5:H5"/>
    </sheetView>
  </sheetViews>
  <sheetFormatPr defaultColWidth="8.75" defaultRowHeight="18" x14ac:dyDescent="0.45"/>
  <cols>
    <col min="1" max="2" width="9" style="43" customWidth="1"/>
    <col min="3" max="3" width="44.375" style="27" customWidth="1"/>
    <col min="4" max="7" width="8.75" style="27"/>
    <col min="8" max="8" width="10.125" style="27" customWidth="1"/>
    <col min="9" max="16384" width="8.75" style="27"/>
  </cols>
  <sheetData>
    <row r="1" spans="2:9" x14ac:dyDescent="0.45">
      <c r="C1" s="43"/>
      <c r="D1" s="43"/>
      <c r="E1" s="43"/>
      <c r="F1" s="43"/>
      <c r="G1" s="43"/>
      <c r="H1" s="43"/>
      <c r="I1" s="43"/>
    </row>
    <row r="2" spans="2:9" x14ac:dyDescent="0.45">
      <c r="C2" s="43"/>
      <c r="D2" s="43"/>
      <c r="E2" s="43"/>
      <c r="F2" s="43"/>
      <c r="G2" s="43"/>
      <c r="H2" s="43"/>
      <c r="I2" s="43"/>
    </row>
    <row r="3" spans="2:9" x14ac:dyDescent="0.45">
      <c r="C3" s="43"/>
      <c r="D3" s="43"/>
      <c r="E3" s="43"/>
      <c r="F3" s="43"/>
      <c r="G3" s="43"/>
      <c r="H3" s="43"/>
      <c r="I3" s="43"/>
    </row>
    <row r="4" spans="2:9" x14ac:dyDescent="0.45">
      <c r="C4" s="43"/>
      <c r="D4" s="43"/>
      <c r="E4" s="43"/>
      <c r="F4" s="43"/>
      <c r="G4" s="43"/>
      <c r="H4" s="43"/>
      <c r="I4" s="43"/>
    </row>
    <row r="5" spans="2:9" ht="27.75" customHeight="1" x14ac:dyDescent="0.45">
      <c r="B5" s="171" t="s">
        <v>57</v>
      </c>
      <c r="C5" s="171"/>
      <c r="D5" s="171"/>
      <c r="E5" s="171"/>
      <c r="F5" s="171"/>
      <c r="G5" s="171"/>
      <c r="H5" s="171"/>
      <c r="I5" s="43"/>
    </row>
    <row r="6" spans="2:9" x14ac:dyDescent="0.45">
      <c r="B6" s="44" t="s">
        <v>43</v>
      </c>
      <c r="D6" s="43"/>
      <c r="E6" s="43"/>
      <c r="F6" s="43"/>
      <c r="G6" s="43"/>
      <c r="H6" s="52" t="s">
        <v>46</v>
      </c>
      <c r="I6" s="43"/>
    </row>
    <row r="7" spans="2:9" x14ac:dyDescent="0.45">
      <c r="B7" s="173" t="s">
        <v>112</v>
      </c>
      <c r="C7" s="173" t="s">
        <v>1</v>
      </c>
      <c r="D7" s="176" t="s">
        <v>59</v>
      </c>
      <c r="E7" s="209"/>
      <c r="F7" s="209"/>
      <c r="G7" s="209"/>
      <c r="H7" s="173" t="s">
        <v>31</v>
      </c>
      <c r="I7" s="43"/>
    </row>
    <row r="8" spans="2:9" ht="54" x14ac:dyDescent="0.45">
      <c r="B8" s="174"/>
      <c r="C8" s="173"/>
      <c r="D8" s="94" t="s">
        <v>60</v>
      </c>
      <c r="E8" s="94" t="s">
        <v>61</v>
      </c>
      <c r="F8" s="94" t="s">
        <v>62</v>
      </c>
      <c r="G8" s="94" t="s">
        <v>169</v>
      </c>
      <c r="H8" s="174"/>
      <c r="I8" s="43"/>
    </row>
    <row r="9" spans="2:9" x14ac:dyDescent="0.45">
      <c r="B9" s="30" t="s">
        <v>130</v>
      </c>
      <c r="C9" s="23" t="s">
        <v>19</v>
      </c>
      <c r="D9" s="35">
        <v>47206.815219299999</v>
      </c>
      <c r="E9" s="35">
        <v>1774.2880435500001</v>
      </c>
      <c r="F9" s="35">
        <v>7312.2173916000047</v>
      </c>
      <c r="G9" s="35">
        <v>6828.3206524499992</v>
      </c>
      <c r="H9" s="35">
        <v>63121.641306899954</v>
      </c>
      <c r="I9" s="43"/>
    </row>
    <row r="10" spans="2:9" x14ac:dyDescent="0.45">
      <c r="B10" s="48" t="s">
        <v>131</v>
      </c>
      <c r="C10" s="21" t="s">
        <v>14</v>
      </c>
      <c r="D10" s="32">
        <v>25011.243900849993</v>
      </c>
      <c r="E10" s="32">
        <v>211.14634145000002</v>
      </c>
      <c r="F10" s="32">
        <v>115.1707317</v>
      </c>
      <c r="G10" s="32">
        <v>2495.3658535000004</v>
      </c>
      <c r="H10" s="32">
        <v>27832.926827499992</v>
      </c>
      <c r="I10" s="43"/>
    </row>
    <row r="11" spans="2:9" x14ac:dyDescent="0.45">
      <c r="B11" s="35" t="s">
        <v>167</v>
      </c>
      <c r="C11" s="23" t="s">
        <v>20</v>
      </c>
      <c r="D11" s="35">
        <v>2252.8333338000002</v>
      </c>
      <c r="E11" s="35"/>
      <c r="F11" s="35">
        <v>107.2777778</v>
      </c>
      <c r="G11" s="35"/>
      <c r="H11" s="35">
        <v>2360.1111116000002</v>
      </c>
      <c r="I11" s="43"/>
    </row>
    <row r="12" spans="2:9" x14ac:dyDescent="0.45">
      <c r="B12" s="48" t="s">
        <v>171</v>
      </c>
      <c r="C12" s="21" t="s">
        <v>16</v>
      </c>
      <c r="D12" s="32">
        <v>7097.6923079999997</v>
      </c>
      <c r="E12" s="32"/>
      <c r="F12" s="32">
        <v>1064.6538461999999</v>
      </c>
      <c r="G12" s="32"/>
      <c r="H12" s="32">
        <v>8162.3461541999986</v>
      </c>
      <c r="I12" s="43"/>
    </row>
    <row r="13" spans="2:9" x14ac:dyDescent="0.45">
      <c r="B13" s="35" t="s">
        <v>133</v>
      </c>
      <c r="C13" s="23" t="s">
        <v>11</v>
      </c>
      <c r="D13" s="35">
        <v>466.79999999999995</v>
      </c>
      <c r="E13" s="35">
        <v>155.6</v>
      </c>
      <c r="F13" s="35">
        <v>389</v>
      </c>
      <c r="G13" s="35"/>
      <c r="H13" s="35">
        <v>1011.3999999999999</v>
      </c>
      <c r="I13" s="43"/>
    </row>
    <row r="14" spans="2:9" x14ac:dyDescent="0.45">
      <c r="B14" s="48" t="s">
        <v>168</v>
      </c>
      <c r="C14" s="21" t="s">
        <v>22</v>
      </c>
      <c r="D14" s="32">
        <v>6814.3157897600004</v>
      </c>
      <c r="E14" s="32">
        <v>313.15789474999997</v>
      </c>
      <c r="F14" s="32">
        <v>31.315789475000003</v>
      </c>
      <c r="G14" s="32"/>
      <c r="H14" s="32">
        <v>7158.7894739849999</v>
      </c>
      <c r="I14" s="43"/>
    </row>
    <row r="15" spans="2:9" x14ac:dyDescent="0.45">
      <c r="B15" s="35" t="s">
        <v>134</v>
      </c>
      <c r="C15" s="23" t="s">
        <v>5</v>
      </c>
      <c r="D15" s="35">
        <v>2727.4772724300001</v>
      </c>
      <c r="E15" s="35">
        <v>250.22727270000001</v>
      </c>
      <c r="F15" s="35">
        <v>50.045454540000001</v>
      </c>
      <c r="G15" s="35"/>
      <c r="H15" s="35">
        <v>3027.7499996699999</v>
      </c>
      <c r="I15" s="43"/>
    </row>
    <row r="16" spans="2:9" x14ac:dyDescent="0.45">
      <c r="B16" s="48" t="s">
        <v>135</v>
      </c>
      <c r="C16" s="21" t="s">
        <v>127</v>
      </c>
      <c r="D16" s="32"/>
      <c r="E16" s="32">
        <v>471.2</v>
      </c>
      <c r="F16" s="32"/>
      <c r="G16" s="32"/>
      <c r="H16" s="32">
        <v>471.2</v>
      </c>
      <c r="I16" s="43"/>
    </row>
    <row r="17" spans="2:9" x14ac:dyDescent="0.45">
      <c r="B17" s="35" t="s">
        <v>136</v>
      </c>
      <c r="C17" s="23" t="s">
        <v>21</v>
      </c>
      <c r="D17" s="35">
        <v>4494.5100672950002</v>
      </c>
      <c r="E17" s="35">
        <v>6497.9060405299997</v>
      </c>
      <c r="F17" s="35">
        <v>135.06040268999999</v>
      </c>
      <c r="G17" s="35">
        <v>1170.52348998</v>
      </c>
      <c r="H17" s="35">
        <v>12298.000000495</v>
      </c>
      <c r="I17" s="43"/>
    </row>
    <row r="18" spans="2:9" x14ac:dyDescent="0.45">
      <c r="B18" s="48" t="s">
        <v>172</v>
      </c>
      <c r="C18" s="21" t="s">
        <v>18</v>
      </c>
      <c r="D18" s="32">
        <v>40.625</v>
      </c>
      <c r="E18" s="32"/>
      <c r="F18" s="32">
        <v>24.375</v>
      </c>
      <c r="G18" s="32"/>
      <c r="H18" s="32">
        <v>65</v>
      </c>
      <c r="I18" s="43"/>
    </row>
    <row r="19" spans="2:9" x14ac:dyDescent="0.45">
      <c r="B19" s="35" t="s">
        <v>137</v>
      </c>
      <c r="C19" s="23" t="s">
        <v>25</v>
      </c>
      <c r="D19" s="35">
        <v>78109.758652680015</v>
      </c>
      <c r="E19" s="35">
        <v>2126301.0008708397</v>
      </c>
      <c r="F19" s="35">
        <v>90.931034520000011</v>
      </c>
      <c r="G19" s="35">
        <v>4546.5517259999997</v>
      </c>
      <c r="H19" s="35">
        <v>2209048.2422840395</v>
      </c>
      <c r="I19" s="43"/>
    </row>
    <row r="20" spans="2:9" x14ac:dyDescent="0.45">
      <c r="B20" s="48" t="s">
        <v>138</v>
      </c>
      <c r="C20" s="21" t="s">
        <v>26</v>
      </c>
      <c r="D20" s="32">
        <v>345498.29547285003</v>
      </c>
      <c r="E20" s="32">
        <v>10638.6363642</v>
      </c>
      <c r="F20" s="32">
        <v>291.70454547000003</v>
      </c>
      <c r="G20" s="32">
        <v>1063.8636364199999</v>
      </c>
      <c r="H20" s="32">
        <v>357492.50001894002</v>
      </c>
      <c r="I20" s="43"/>
    </row>
    <row r="21" spans="2:9" x14ac:dyDescent="0.45">
      <c r="B21" s="35" t="s">
        <v>139</v>
      </c>
      <c r="C21" s="23" t="s">
        <v>12</v>
      </c>
      <c r="D21" s="35"/>
      <c r="E21" s="35">
        <v>108.305084745</v>
      </c>
      <c r="F21" s="35">
        <v>36.101694915000003</v>
      </c>
      <c r="G21" s="35"/>
      <c r="H21" s="35">
        <v>144.40677966000001</v>
      </c>
      <c r="I21" s="43"/>
    </row>
    <row r="22" spans="2:9" x14ac:dyDescent="0.45">
      <c r="B22" s="48" t="s">
        <v>140</v>
      </c>
      <c r="C22" s="21" t="s">
        <v>27</v>
      </c>
      <c r="D22" s="32">
        <v>7730.3886930099998</v>
      </c>
      <c r="E22" s="32"/>
      <c r="F22" s="32">
        <v>649.11660781</v>
      </c>
      <c r="G22" s="32">
        <v>4838.8692582200001</v>
      </c>
      <c r="H22" s="32">
        <v>13218.374559039999</v>
      </c>
      <c r="I22" s="43"/>
    </row>
    <row r="23" spans="2:9" x14ac:dyDescent="0.45">
      <c r="B23" s="35" t="s">
        <v>142</v>
      </c>
      <c r="C23" s="23" t="s">
        <v>15</v>
      </c>
      <c r="D23" s="35">
        <v>371.91489360000003</v>
      </c>
      <c r="E23" s="35">
        <v>111.57446807999999</v>
      </c>
      <c r="F23" s="35">
        <v>167.36170211999999</v>
      </c>
      <c r="G23" s="35">
        <v>2975.3191487999998</v>
      </c>
      <c r="H23" s="35">
        <v>3626.1702125999991</v>
      </c>
      <c r="I23" s="43"/>
    </row>
    <row r="24" spans="2:9" x14ac:dyDescent="0.45">
      <c r="B24" s="48" t="s">
        <v>143</v>
      </c>
      <c r="C24" s="21" t="s">
        <v>9</v>
      </c>
      <c r="D24" s="32">
        <v>14230.769225</v>
      </c>
      <c r="E24" s="32">
        <v>182153.84607999999</v>
      </c>
      <c r="F24" s="32">
        <v>34.153846139999999</v>
      </c>
      <c r="G24" s="32">
        <v>11.38461538</v>
      </c>
      <c r="H24" s="32">
        <v>196430.15376651997</v>
      </c>
      <c r="I24" s="43"/>
    </row>
    <row r="25" spans="2:9" x14ac:dyDescent="0.45">
      <c r="B25" s="35" t="s">
        <v>144</v>
      </c>
      <c r="C25" s="23" t="s">
        <v>13</v>
      </c>
      <c r="D25" s="35">
        <v>105.65217390000001</v>
      </c>
      <c r="E25" s="35">
        <v>63.391304340000005</v>
      </c>
      <c r="F25" s="35">
        <v>21.130434780000002</v>
      </c>
      <c r="G25" s="35">
        <v>31.695652170000002</v>
      </c>
      <c r="H25" s="35">
        <v>221.86956519</v>
      </c>
      <c r="I25" s="43"/>
    </row>
    <row r="26" spans="2:9" x14ac:dyDescent="0.45">
      <c r="B26" s="48" t="s">
        <v>146</v>
      </c>
      <c r="C26" s="21" t="s">
        <v>8</v>
      </c>
      <c r="D26" s="32">
        <v>61203.999997799991</v>
      </c>
      <c r="E26" s="32">
        <v>4389.3777776200004</v>
      </c>
      <c r="F26" s="32">
        <v>494.57777776</v>
      </c>
      <c r="G26" s="32">
        <v>18793.955554880002</v>
      </c>
      <c r="H26" s="32">
        <v>84881.911108060012</v>
      </c>
      <c r="I26" s="43"/>
    </row>
    <row r="27" spans="2:9" x14ac:dyDescent="0.45">
      <c r="B27" s="35" t="s">
        <v>147</v>
      </c>
      <c r="C27" s="23" t="s">
        <v>123</v>
      </c>
      <c r="D27" s="35">
        <v>2716.4210528400004</v>
      </c>
      <c r="E27" s="35"/>
      <c r="F27" s="35">
        <v>185.21052632999999</v>
      </c>
      <c r="G27" s="35">
        <v>308.68421055000005</v>
      </c>
      <c r="H27" s="35">
        <v>3210.3157897200003</v>
      </c>
      <c r="I27" s="43"/>
    </row>
    <row r="28" spans="2:9" x14ac:dyDescent="0.45">
      <c r="B28" s="48" t="s">
        <v>148</v>
      </c>
      <c r="C28" s="21" t="s">
        <v>3</v>
      </c>
      <c r="D28" s="32">
        <v>274514.28570000001</v>
      </c>
      <c r="E28" s="32"/>
      <c r="F28" s="32">
        <v>823.54285709999999</v>
      </c>
      <c r="G28" s="32"/>
      <c r="H28" s="32">
        <v>275337.82855710003</v>
      </c>
      <c r="I28" s="43"/>
    </row>
    <row r="29" spans="2:9" x14ac:dyDescent="0.45">
      <c r="B29" s="35" t="s">
        <v>149</v>
      </c>
      <c r="C29" s="23" t="s">
        <v>124</v>
      </c>
      <c r="D29" s="35">
        <v>1806</v>
      </c>
      <c r="E29" s="35"/>
      <c r="F29" s="35"/>
      <c r="G29" s="35"/>
      <c r="H29" s="35">
        <v>1806</v>
      </c>
      <c r="I29" s="43"/>
    </row>
    <row r="30" spans="2:9" x14ac:dyDescent="0.45">
      <c r="B30" s="48" t="s">
        <v>150</v>
      </c>
      <c r="C30" s="21" t="s">
        <v>6</v>
      </c>
      <c r="D30" s="32">
        <v>23686.666663</v>
      </c>
      <c r="E30" s="32"/>
      <c r="F30" s="32"/>
      <c r="G30" s="32">
        <v>43066.666659999995</v>
      </c>
      <c r="H30" s="32">
        <v>66753.333322999999</v>
      </c>
      <c r="I30" s="43"/>
    </row>
    <row r="31" spans="2:9" x14ac:dyDescent="0.45">
      <c r="B31" s="39" t="s">
        <v>173</v>
      </c>
      <c r="C31" s="40" t="s">
        <v>126</v>
      </c>
      <c r="D31" s="39">
        <v>1998</v>
      </c>
      <c r="E31" s="39"/>
      <c r="F31" s="39"/>
      <c r="G31" s="39"/>
      <c r="H31" s="39">
        <v>1998</v>
      </c>
      <c r="I31" s="43"/>
    </row>
    <row r="32" spans="2:9" ht="36" x14ac:dyDescent="0.45">
      <c r="B32" s="233" t="s">
        <v>28</v>
      </c>
      <c r="C32" s="234"/>
      <c r="D32" s="78">
        <f>SUM(D9:D31)</f>
        <v>908084.46541611513</v>
      </c>
      <c r="E32" s="78">
        <f>SUM(E9:E29)</f>
        <v>2333439.6575428052</v>
      </c>
      <c r="F32" s="78">
        <f t="shared" ref="F32" si="0">SUM(F9:F29)</f>
        <v>12022.947420950002</v>
      </c>
      <c r="G32" s="78">
        <f>SUM(G9:G31)</f>
        <v>86131.200458350009</v>
      </c>
      <c r="H32" s="78">
        <f>SUM(D32:G32)</f>
        <v>3339678.2708382206</v>
      </c>
      <c r="I32" s="43"/>
    </row>
    <row r="33" spans="2:8" x14ac:dyDescent="0.45">
      <c r="B33" s="172" t="s">
        <v>118</v>
      </c>
      <c r="C33" s="172"/>
      <c r="D33" s="118"/>
      <c r="E33" s="43"/>
      <c r="F33" s="43"/>
      <c r="G33" s="43"/>
      <c r="H33" s="43"/>
    </row>
    <row r="34" spans="2:8" s="43" customFormat="1" x14ac:dyDescent="0.45"/>
  </sheetData>
  <mergeCells count="7">
    <mergeCell ref="B33:C33"/>
    <mergeCell ref="B7:B8"/>
    <mergeCell ref="B5:H5"/>
    <mergeCell ref="C7:C8"/>
    <mergeCell ref="D7:G7"/>
    <mergeCell ref="H7:H8"/>
    <mergeCell ref="B32:C32"/>
  </mergeCells>
  <pageMargins left="0.7" right="0.7" top="0.75" bottom="0.75" header="0.3" footer="0.3"/>
  <pageSetup paperSize="9" scale="67" orientation="landscape" r:id="rId1"/>
  <ignoredErrors>
    <ignoredError sqref="B9:B31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3"/>
  <sheetViews>
    <sheetView rightToLeft="1" view="pageBreakPreview" zoomScaleNormal="100" zoomScaleSheetLayoutView="100" workbookViewId="0">
      <selection activeCell="B5" sqref="B5:H5"/>
    </sheetView>
  </sheetViews>
  <sheetFormatPr defaultColWidth="8.75" defaultRowHeight="18" x14ac:dyDescent="0.45"/>
  <cols>
    <col min="1" max="2" width="9" style="43" customWidth="1"/>
    <col min="3" max="3" width="42.875" style="27" customWidth="1"/>
    <col min="4" max="4" width="13.625" style="27" customWidth="1"/>
    <col min="5" max="7" width="8.75" style="27"/>
    <col min="8" max="8" width="9.875" style="27" customWidth="1"/>
    <col min="9" max="16384" width="8.75" style="27"/>
  </cols>
  <sheetData>
    <row r="1" spans="2:9" x14ac:dyDescent="0.45">
      <c r="C1" s="43"/>
      <c r="D1" s="43"/>
      <c r="E1" s="43"/>
      <c r="F1" s="43"/>
      <c r="G1" s="43"/>
      <c r="H1" s="43"/>
      <c r="I1" s="43"/>
    </row>
    <row r="2" spans="2:9" x14ac:dyDescent="0.45">
      <c r="C2" s="43"/>
      <c r="D2" s="43"/>
      <c r="E2" s="43"/>
      <c r="F2" s="43"/>
      <c r="G2" s="43"/>
      <c r="H2" s="43"/>
      <c r="I2" s="43"/>
    </row>
    <row r="3" spans="2:9" x14ac:dyDescent="0.45">
      <c r="C3" s="43"/>
      <c r="D3" s="43"/>
      <c r="E3" s="43"/>
      <c r="F3" s="43"/>
      <c r="G3" s="43"/>
      <c r="H3" s="43"/>
      <c r="I3" s="43"/>
    </row>
    <row r="4" spans="2:9" x14ac:dyDescent="0.45">
      <c r="C4" s="43"/>
      <c r="D4" s="43"/>
      <c r="E4" s="43"/>
      <c r="F4" s="43"/>
      <c r="G4" s="43"/>
      <c r="H4" s="43"/>
      <c r="I4" s="43"/>
    </row>
    <row r="5" spans="2:9" ht="27.75" customHeight="1" x14ac:dyDescent="0.45">
      <c r="B5" s="171" t="s">
        <v>63</v>
      </c>
      <c r="C5" s="171"/>
      <c r="D5" s="171"/>
      <c r="E5" s="171"/>
      <c r="F5" s="171"/>
      <c r="G5" s="171"/>
      <c r="H5" s="171"/>
      <c r="I5" s="43"/>
    </row>
    <row r="6" spans="2:9" x14ac:dyDescent="0.45">
      <c r="B6" s="44" t="s">
        <v>80</v>
      </c>
      <c r="D6" s="43"/>
      <c r="E6" s="43"/>
      <c r="F6" s="43"/>
      <c r="G6" s="43"/>
      <c r="H6" s="52" t="s">
        <v>46</v>
      </c>
      <c r="I6" s="52"/>
    </row>
    <row r="7" spans="2:9" x14ac:dyDescent="0.45">
      <c r="B7" s="173" t="s">
        <v>113</v>
      </c>
      <c r="C7" s="173" t="s">
        <v>1</v>
      </c>
      <c r="D7" s="176" t="s">
        <v>65</v>
      </c>
      <c r="E7" s="209"/>
      <c r="F7" s="209"/>
      <c r="G7" s="209"/>
      <c r="H7" s="223" t="s">
        <v>31</v>
      </c>
      <c r="I7" s="43"/>
    </row>
    <row r="8" spans="2:9" ht="54" x14ac:dyDescent="0.45">
      <c r="B8" s="174"/>
      <c r="C8" s="173"/>
      <c r="D8" s="94" t="s">
        <v>53</v>
      </c>
      <c r="E8" s="94" t="s">
        <v>49</v>
      </c>
      <c r="F8" s="94" t="s">
        <v>62</v>
      </c>
      <c r="G8" s="94" t="s">
        <v>169</v>
      </c>
      <c r="H8" s="174"/>
      <c r="I8" s="43"/>
    </row>
    <row r="9" spans="2:9" x14ac:dyDescent="0.45">
      <c r="B9" s="35" t="s">
        <v>166</v>
      </c>
      <c r="C9" s="23" t="s">
        <v>2</v>
      </c>
      <c r="D9" s="31"/>
      <c r="E9" s="31"/>
      <c r="F9" s="31"/>
      <c r="G9" s="31">
        <v>27405</v>
      </c>
      <c r="H9" s="31">
        <f t="shared" ref="H9:H24" si="0">SUM(D9:G9)</f>
        <v>27405</v>
      </c>
      <c r="I9" s="43"/>
    </row>
    <row r="10" spans="2:9" x14ac:dyDescent="0.45">
      <c r="B10" s="48" t="s">
        <v>129</v>
      </c>
      <c r="C10" s="21" t="s">
        <v>4</v>
      </c>
      <c r="D10" s="32">
        <v>257.39130440000002</v>
      </c>
      <c r="E10" s="32"/>
      <c r="F10" s="32"/>
      <c r="G10" s="32"/>
      <c r="H10" s="32">
        <f t="shared" si="0"/>
        <v>257.39130440000002</v>
      </c>
      <c r="I10" s="43"/>
    </row>
    <row r="11" spans="2:9" x14ac:dyDescent="0.45">
      <c r="B11" s="35" t="s">
        <v>130</v>
      </c>
      <c r="C11" s="23" t="s">
        <v>19</v>
      </c>
      <c r="D11" s="31">
        <v>254153.32066245002</v>
      </c>
      <c r="E11" s="31">
        <v>161.29891305000001</v>
      </c>
      <c r="F11" s="31">
        <v>2419.4836957499997</v>
      </c>
      <c r="G11" s="31">
        <v>26399.255435849998</v>
      </c>
      <c r="H11" s="31">
        <f t="shared" si="0"/>
        <v>283133.35870710004</v>
      </c>
      <c r="I11" s="43"/>
    </row>
    <row r="12" spans="2:9" x14ac:dyDescent="0.45">
      <c r="B12" s="48" t="s">
        <v>131</v>
      </c>
      <c r="C12" s="21" t="s">
        <v>14</v>
      </c>
      <c r="D12" s="32">
        <v>28850.268290849999</v>
      </c>
      <c r="E12" s="32"/>
      <c r="F12" s="32">
        <v>19.195121950000001</v>
      </c>
      <c r="G12" s="32">
        <v>14511.512194199999</v>
      </c>
      <c r="H12" s="32">
        <f t="shared" si="0"/>
        <v>43380.975607</v>
      </c>
      <c r="I12" s="43"/>
    </row>
    <row r="13" spans="2:9" x14ac:dyDescent="0.45">
      <c r="B13" s="35" t="s">
        <v>171</v>
      </c>
      <c r="C13" s="23" t="s">
        <v>16</v>
      </c>
      <c r="D13" s="31"/>
      <c r="E13" s="31">
        <v>177.44230769999999</v>
      </c>
      <c r="F13" s="31">
        <v>1774.4230769999999</v>
      </c>
      <c r="G13" s="31"/>
      <c r="H13" s="31">
        <f t="shared" si="0"/>
        <v>1951.8653846999998</v>
      </c>
      <c r="I13" s="43"/>
    </row>
    <row r="14" spans="2:9" x14ac:dyDescent="0.45">
      <c r="B14" s="48" t="s">
        <v>133</v>
      </c>
      <c r="C14" s="38" t="s">
        <v>11</v>
      </c>
      <c r="D14" s="32">
        <v>2334</v>
      </c>
      <c r="E14" s="32"/>
      <c r="F14" s="32"/>
      <c r="G14" s="32"/>
      <c r="H14" s="32">
        <f t="shared" si="0"/>
        <v>2334</v>
      </c>
      <c r="I14" s="119"/>
    </row>
    <row r="15" spans="2:9" x14ac:dyDescent="0.45">
      <c r="B15" s="35" t="s">
        <v>168</v>
      </c>
      <c r="C15" s="36" t="s">
        <v>22</v>
      </c>
      <c r="D15" s="31">
        <v>12112.947368930001</v>
      </c>
      <c r="E15" s="31">
        <v>22290.578948305003</v>
      </c>
      <c r="F15" s="31">
        <v>112.73684211</v>
      </c>
      <c r="G15" s="31">
        <v>3244.3157896099997</v>
      </c>
      <c r="H15" s="31">
        <f t="shared" si="0"/>
        <v>37760.578948955008</v>
      </c>
      <c r="I15" s="43"/>
    </row>
    <row r="16" spans="2:9" x14ac:dyDescent="0.45">
      <c r="B16" s="48" t="s">
        <v>134</v>
      </c>
      <c r="C16" s="38" t="s">
        <v>5</v>
      </c>
      <c r="D16" s="32">
        <v>50245.636358159994</v>
      </c>
      <c r="E16" s="32">
        <v>10084.15908981</v>
      </c>
      <c r="F16" s="32">
        <v>250.22727270000001</v>
      </c>
      <c r="G16" s="32">
        <v>5329.8409085100002</v>
      </c>
      <c r="H16" s="32">
        <f t="shared" si="0"/>
        <v>65909.863629180007</v>
      </c>
      <c r="I16" s="43"/>
    </row>
    <row r="17" spans="2:14" x14ac:dyDescent="0.45">
      <c r="B17" s="35" t="s">
        <v>135</v>
      </c>
      <c r="C17" s="23" t="s">
        <v>127</v>
      </c>
      <c r="D17" s="31"/>
      <c r="E17" s="31">
        <v>364.79999999999995</v>
      </c>
      <c r="F17" s="31"/>
      <c r="G17" s="31"/>
      <c r="H17" s="31">
        <f t="shared" si="0"/>
        <v>364.79999999999995</v>
      </c>
      <c r="I17" s="43"/>
    </row>
    <row r="18" spans="2:14" x14ac:dyDescent="0.45">
      <c r="B18" s="48" t="s">
        <v>136</v>
      </c>
      <c r="C18" s="21" t="s">
        <v>21</v>
      </c>
      <c r="D18" s="32">
        <v>1065.4765101099999</v>
      </c>
      <c r="E18" s="32">
        <v>7578.3892620500001</v>
      </c>
      <c r="F18" s="32">
        <v>90.040268459999993</v>
      </c>
      <c r="G18" s="32">
        <v>2671.1946309800001</v>
      </c>
      <c r="H18" s="32">
        <f t="shared" si="0"/>
        <v>11405.100671599999</v>
      </c>
      <c r="I18" s="43"/>
    </row>
    <row r="19" spans="2:14" x14ac:dyDescent="0.45">
      <c r="B19" s="35" t="s">
        <v>172</v>
      </c>
      <c r="C19" s="23" t="s">
        <v>18</v>
      </c>
      <c r="D19" s="31">
        <v>24.375</v>
      </c>
      <c r="E19" s="31"/>
      <c r="F19" s="31"/>
      <c r="G19" s="31"/>
      <c r="H19" s="31">
        <f t="shared" si="0"/>
        <v>24.375</v>
      </c>
      <c r="I19" s="43"/>
    </row>
    <row r="20" spans="2:14" x14ac:dyDescent="0.45">
      <c r="B20" s="48" t="s">
        <v>137</v>
      </c>
      <c r="C20" s="21" t="s">
        <v>25</v>
      </c>
      <c r="D20" s="32">
        <v>50.517241400000003</v>
      </c>
      <c r="E20" s="32"/>
      <c r="F20" s="32">
        <v>30.310344839999999</v>
      </c>
      <c r="G20" s="32">
        <v>6870.3448304000003</v>
      </c>
      <c r="H20" s="32">
        <f t="shared" si="0"/>
        <v>6951.1724166399999</v>
      </c>
      <c r="I20" s="43"/>
    </row>
    <row r="21" spans="2:14" x14ac:dyDescent="0.45">
      <c r="B21" s="35" t="s">
        <v>138</v>
      </c>
      <c r="C21" s="23" t="s">
        <v>26</v>
      </c>
      <c r="D21" s="31">
        <v>14791.136364420001</v>
      </c>
      <c r="E21" s="31">
        <v>17.15909091</v>
      </c>
      <c r="F21" s="31">
        <v>137.27272728</v>
      </c>
      <c r="G21" s="31">
        <v>600.56818184999997</v>
      </c>
      <c r="H21" s="120">
        <f t="shared" si="0"/>
        <v>15546.136364460001</v>
      </c>
      <c r="I21" s="43"/>
    </row>
    <row r="22" spans="2:14" x14ac:dyDescent="0.45">
      <c r="B22" s="48" t="s">
        <v>139</v>
      </c>
      <c r="C22" s="121" t="s">
        <v>12</v>
      </c>
      <c r="D22" s="122">
        <v>36.101694915000003</v>
      </c>
      <c r="E22" s="32"/>
      <c r="F22" s="32"/>
      <c r="G22" s="32"/>
      <c r="H22" s="123">
        <v>36.101694915000003</v>
      </c>
      <c r="I22" s="43"/>
      <c r="N22" s="124"/>
    </row>
    <row r="23" spans="2:14" x14ac:dyDescent="0.45">
      <c r="B23" s="35" t="s">
        <v>140</v>
      </c>
      <c r="C23" s="23" t="s">
        <v>27</v>
      </c>
      <c r="D23" s="31">
        <v>2478.4452298199999</v>
      </c>
      <c r="E23" s="31"/>
      <c r="F23" s="31">
        <v>118.02120142</v>
      </c>
      <c r="G23" s="31"/>
      <c r="H23" s="31">
        <f t="shared" si="0"/>
        <v>2596.46643124</v>
      </c>
      <c r="I23" s="43"/>
    </row>
    <row r="24" spans="2:14" x14ac:dyDescent="0.45">
      <c r="B24" s="48" t="s">
        <v>142</v>
      </c>
      <c r="C24" s="21" t="s">
        <v>15</v>
      </c>
      <c r="D24" s="66">
        <v>120.87</v>
      </c>
      <c r="E24" s="32"/>
      <c r="F24" s="32"/>
      <c r="G24" s="32"/>
      <c r="H24" s="32">
        <f t="shared" si="0"/>
        <v>120.87</v>
      </c>
      <c r="I24" s="43"/>
    </row>
    <row r="25" spans="2:14" x14ac:dyDescent="0.45">
      <c r="B25" s="35" t="s">
        <v>143</v>
      </c>
      <c r="C25" s="23" t="s">
        <v>9</v>
      </c>
      <c r="D25" s="31"/>
      <c r="E25" s="31"/>
      <c r="F25" s="31">
        <v>11.38461538</v>
      </c>
      <c r="G25" s="31">
        <v>11.38461538</v>
      </c>
      <c r="H25" s="31">
        <f>SUM(F25:G25)</f>
        <v>22.769230759999999</v>
      </c>
      <c r="I25" s="43"/>
    </row>
    <row r="26" spans="2:14" x14ac:dyDescent="0.45">
      <c r="B26" s="48" t="s">
        <v>146</v>
      </c>
      <c r="C26" s="21" t="s">
        <v>8</v>
      </c>
      <c r="D26" s="66">
        <v>741.86666663999995</v>
      </c>
      <c r="E26" s="32"/>
      <c r="F26" s="32"/>
      <c r="G26" s="32">
        <v>61.82222222</v>
      </c>
      <c r="H26" s="32">
        <f>SUM(D26:G26)</f>
        <v>803.68888885999991</v>
      </c>
      <c r="I26" s="43"/>
    </row>
    <row r="27" spans="2:14" x14ac:dyDescent="0.45">
      <c r="B27" s="39" t="s">
        <v>147</v>
      </c>
      <c r="C27" s="40" t="s">
        <v>123</v>
      </c>
      <c r="D27" s="41">
        <v>864.31578954000008</v>
      </c>
      <c r="E27" s="41"/>
      <c r="F27" s="41"/>
      <c r="G27" s="41"/>
      <c r="H27" s="41">
        <f>SUM(D27:G27)</f>
        <v>864.31578954000008</v>
      </c>
      <c r="I27" s="43"/>
    </row>
    <row r="28" spans="2:14" x14ac:dyDescent="0.45">
      <c r="B28" s="48" t="s">
        <v>149</v>
      </c>
      <c r="C28" s="21" t="s">
        <v>124</v>
      </c>
      <c r="D28" s="66">
        <v>946</v>
      </c>
      <c r="E28" s="32"/>
      <c r="F28" s="32"/>
      <c r="G28" s="32"/>
      <c r="H28" s="32">
        <f>SUM(D28:G28)</f>
        <v>946</v>
      </c>
      <c r="I28" s="43"/>
    </row>
    <row r="29" spans="2:14" x14ac:dyDescent="0.45">
      <c r="B29" s="39" t="s">
        <v>150</v>
      </c>
      <c r="C29" s="40" t="s">
        <v>6</v>
      </c>
      <c r="D29" s="41">
        <v>9689.9999984999995</v>
      </c>
      <c r="E29" s="41"/>
      <c r="F29" s="41">
        <v>215.33333329999999</v>
      </c>
      <c r="G29" s="41">
        <v>116279.99998199999</v>
      </c>
      <c r="H29" s="41">
        <f>SUM(D29:G29)</f>
        <v>126185.33331379999</v>
      </c>
      <c r="I29" s="43"/>
    </row>
    <row r="30" spans="2:14" x14ac:dyDescent="0.45">
      <c r="B30" s="48" t="s">
        <v>173</v>
      </c>
      <c r="C30" s="21" t="s">
        <v>126</v>
      </c>
      <c r="D30" s="66">
        <v>2442</v>
      </c>
      <c r="E30" s="32"/>
      <c r="F30" s="32"/>
      <c r="G30" s="32"/>
      <c r="H30" s="32">
        <f>SUM(D30)</f>
        <v>2442</v>
      </c>
      <c r="I30" s="43"/>
    </row>
    <row r="31" spans="2:14" x14ac:dyDescent="0.45">
      <c r="B31" s="226" t="s">
        <v>28</v>
      </c>
      <c r="C31" s="227"/>
      <c r="D31" s="78">
        <f>SUM(D9:D30)</f>
        <v>381204.66848013498</v>
      </c>
      <c r="E31" s="78">
        <f t="shared" ref="E31" si="1">SUM(E9:E25)</f>
        <v>40673.827611825</v>
      </c>
      <c r="F31" s="78">
        <f>SUM(F9:F30)</f>
        <v>5178.4285001899989</v>
      </c>
      <c r="G31" s="78">
        <f>SUM(G9:G30)</f>
        <v>203385.23879099998</v>
      </c>
      <c r="H31" s="78">
        <f>SUM(D31:G31)</f>
        <v>630442.16338315001</v>
      </c>
      <c r="I31" s="43"/>
    </row>
    <row r="32" spans="2:14" x14ac:dyDescent="0.45">
      <c r="B32" s="172" t="s">
        <v>118</v>
      </c>
      <c r="C32" s="172"/>
      <c r="D32" s="43"/>
      <c r="E32" s="43"/>
      <c r="F32" s="43"/>
      <c r="G32" s="43"/>
      <c r="H32" s="43"/>
      <c r="I32" s="43"/>
    </row>
    <row r="33" s="43" customFormat="1" x14ac:dyDescent="0.45"/>
  </sheetData>
  <mergeCells count="7">
    <mergeCell ref="B32:C32"/>
    <mergeCell ref="B7:B8"/>
    <mergeCell ref="B5:H5"/>
    <mergeCell ref="C7:C8"/>
    <mergeCell ref="D7:G7"/>
    <mergeCell ref="H7:H8"/>
    <mergeCell ref="B31:C31"/>
  </mergeCells>
  <pageMargins left="0.7" right="0.7" top="0.75" bottom="0.75" header="0.3" footer="0.3"/>
  <pageSetup paperSize="9" scale="69" orientation="landscape" r:id="rId1"/>
  <ignoredErrors>
    <ignoredError sqref="B9:B30" numberStoredAsText="1"/>
    <ignoredError sqref="H25 H30 E31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1"/>
  <sheetViews>
    <sheetView rightToLeft="1" view="pageBreakPreview" zoomScaleNormal="100" zoomScaleSheetLayoutView="100" workbookViewId="0">
      <selection activeCell="B4" sqref="B4:C4"/>
    </sheetView>
  </sheetViews>
  <sheetFormatPr defaultColWidth="8.75" defaultRowHeight="18" x14ac:dyDescent="0.45"/>
  <cols>
    <col min="1" max="1" width="9" style="43" customWidth="1"/>
    <col min="2" max="2" width="33.375" style="27" customWidth="1"/>
    <col min="3" max="3" width="12.875" style="27" customWidth="1"/>
    <col min="4" max="4" width="9" style="43" customWidth="1"/>
    <col min="5" max="16384" width="8.75" style="27"/>
  </cols>
  <sheetData>
    <row r="1" spans="2:3" x14ac:dyDescent="0.45">
      <c r="B1" s="43"/>
      <c r="C1" s="43"/>
    </row>
    <row r="2" spans="2:3" x14ac:dyDescent="0.45">
      <c r="B2" s="43"/>
      <c r="C2" s="43"/>
    </row>
    <row r="3" spans="2:3" x14ac:dyDescent="0.45">
      <c r="B3" s="43"/>
      <c r="C3" s="43"/>
    </row>
    <row r="4" spans="2:3" ht="60" customHeight="1" x14ac:dyDescent="0.45">
      <c r="B4" s="171" t="s">
        <v>117</v>
      </c>
      <c r="C4" s="171"/>
    </row>
    <row r="5" spans="2:3" ht="24" customHeight="1" x14ac:dyDescent="0.45">
      <c r="B5" s="44" t="s">
        <v>84</v>
      </c>
      <c r="C5" s="125"/>
    </row>
    <row r="6" spans="2:3" ht="62.25" customHeight="1" x14ac:dyDescent="0.45">
      <c r="B6" s="46" t="s">
        <v>111</v>
      </c>
      <c r="C6" s="46" t="s">
        <v>32</v>
      </c>
    </row>
    <row r="7" spans="2:3" x14ac:dyDescent="0.45">
      <c r="B7" s="24" t="s">
        <v>44</v>
      </c>
      <c r="C7" s="47">
        <v>0.11</v>
      </c>
    </row>
    <row r="8" spans="2:3" x14ac:dyDescent="0.45">
      <c r="B8" s="126" t="s">
        <v>45</v>
      </c>
      <c r="C8" s="127">
        <v>0.89</v>
      </c>
    </row>
    <row r="9" spans="2:3" x14ac:dyDescent="0.45">
      <c r="B9" s="128" t="s">
        <v>31</v>
      </c>
      <c r="C9" s="129">
        <f>SUM(C7:C8)</f>
        <v>1</v>
      </c>
    </row>
    <row r="10" spans="2:3" x14ac:dyDescent="0.45">
      <c r="B10" s="230" t="s">
        <v>118</v>
      </c>
      <c r="C10" s="235"/>
    </row>
    <row r="11" spans="2:3" s="43" customFormat="1" x14ac:dyDescent="0.45"/>
  </sheetData>
  <mergeCells count="2">
    <mergeCell ref="B10:C10"/>
    <mergeCell ref="B4:C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1"/>
  <sheetViews>
    <sheetView rightToLeft="1" view="pageBreakPreview" zoomScaleNormal="100" zoomScaleSheetLayoutView="100" workbookViewId="0">
      <selection activeCell="B6" sqref="B6:D43"/>
    </sheetView>
  </sheetViews>
  <sheetFormatPr defaultRowHeight="14.25" x14ac:dyDescent="0.2"/>
  <cols>
    <col min="3" max="3" width="53.375" customWidth="1"/>
    <col min="4" max="4" width="35" customWidth="1"/>
    <col min="5" max="6" width="9" style="3"/>
  </cols>
  <sheetData>
    <row r="1" spans="1:4" x14ac:dyDescent="0.2">
      <c r="A1" s="3"/>
      <c r="C1" s="3"/>
      <c r="D1" s="3"/>
    </row>
    <row r="2" spans="1:4" x14ac:dyDescent="0.2">
      <c r="A2" s="3"/>
      <c r="B2" s="3"/>
      <c r="C2" s="3"/>
      <c r="D2" s="3"/>
    </row>
    <row r="3" spans="1:4" x14ac:dyDescent="0.2">
      <c r="A3" s="3"/>
      <c r="B3" s="3"/>
      <c r="C3" s="3"/>
      <c r="D3" s="3"/>
    </row>
    <row r="4" spans="1:4" x14ac:dyDescent="0.2">
      <c r="A4" s="3"/>
      <c r="B4" s="3"/>
      <c r="C4" s="3"/>
      <c r="D4" s="3"/>
    </row>
    <row r="5" spans="1:4" x14ac:dyDescent="0.2">
      <c r="A5" s="3"/>
      <c r="B5" s="3"/>
      <c r="C5" s="3"/>
      <c r="D5" s="3"/>
    </row>
    <row r="6" spans="1:4" ht="37.5" customHeight="1" x14ac:dyDescent="0.2">
      <c r="A6" s="3"/>
      <c r="B6" s="171" t="s">
        <v>33</v>
      </c>
      <c r="C6" s="171"/>
      <c r="D6" s="171"/>
    </row>
    <row r="7" spans="1:4" ht="18" x14ac:dyDescent="0.45">
      <c r="A7" s="3"/>
      <c r="B7" s="154" t="s">
        <v>214</v>
      </c>
      <c r="D7" s="156" t="s">
        <v>36</v>
      </c>
    </row>
    <row r="8" spans="1:4" ht="14.25" customHeight="1" x14ac:dyDescent="0.2">
      <c r="A8" s="3"/>
      <c r="B8" s="173" t="s">
        <v>113</v>
      </c>
      <c r="C8" s="173" t="s">
        <v>1</v>
      </c>
      <c r="D8" s="175" t="s">
        <v>28</v>
      </c>
    </row>
    <row r="9" spans="1:4" ht="14.25" customHeight="1" x14ac:dyDescent="0.2">
      <c r="A9" s="3"/>
      <c r="B9" s="174"/>
      <c r="C9" s="174"/>
      <c r="D9" s="176"/>
    </row>
    <row r="10" spans="1:4" ht="18" x14ac:dyDescent="0.2">
      <c r="A10" s="3"/>
      <c r="B10" s="28">
        <v>6</v>
      </c>
      <c r="C10" s="21" t="s">
        <v>2</v>
      </c>
      <c r="D10" s="29">
        <f>'[1]1'!E10</f>
        <v>163800</v>
      </c>
    </row>
    <row r="11" spans="1:4" ht="18" x14ac:dyDescent="0.2">
      <c r="A11" s="3"/>
      <c r="B11" s="30">
        <v>7</v>
      </c>
      <c r="C11" s="23" t="s">
        <v>7</v>
      </c>
      <c r="D11" s="31">
        <f>'[1]1'!E11</f>
        <v>56364</v>
      </c>
    </row>
    <row r="12" spans="1:4" ht="18" x14ac:dyDescent="0.2">
      <c r="A12" s="3"/>
      <c r="B12" s="28">
        <v>8</v>
      </c>
      <c r="C12" s="21" t="s">
        <v>4</v>
      </c>
      <c r="D12" s="32">
        <f>'[1]1'!E12</f>
        <v>1222055.30459554</v>
      </c>
    </row>
    <row r="13" spans="1:4" ht="18" x14ac:dyDescent="0.2">
      <c r="A13" s="3"/>
      <c r="B13" s="30">
        <v>9</v>
      </c>
      <c r="C13" s="33" t="s">
        <v>128</v>
      </c>
      <c r="D13" s="31">
        <f>'[1]1'!E13</f>
        <v>2182801.5</v>
      </c>
    </row>
    <row r="14" spans="1:4" ht="18" x14ac:dyDescent="0.2">
      <c r="A14" s="3"/>
      <c r="B14" s="28">
        <v>10</v>
      </c>
      <c r="C14" s="34" t="s">
        <v>19</v>
      </c>
      <c r="D14" s="32">
        <f>'[1]1'!E14</f>
        <v>115764014.83076759</v>
      </c>
    </row>
    <row r="15" spans="1:4" ht="18" x14ac:dyDescent="0.2">
      <c r="A15" s="3"/>
      <c r="B15" s="35">
        <v>11</v>
      </c>
      <c r="C15" s="36" t="s">
        <v>14</v>
      </c>
      <c r="D15" s="31">
        <f>'[1]1'!E15</f>
        <v>18092093.462265197</v>
      </c>
    </row>
    <row r="16" spans="1:4" ht="18" x14ac:dyDescent="0.2">
      <c r="A16" s="3"/>
      <c r="B16" s="37">
        <v>12</v>
      </c>
      <c r="C16" s="38" t="s">
        <v>24</v>
      </c>
      <c r="D16" s="32">
        <f>'[1]1'!E16</f>
        <v>68823.5</v>
      </c>
    </row>
    <row r="17" spans="1:4" ht="18" x14ac:dyDescent="0.2">
      <c r="A17" s="3"/>
      <c r="B17" s="35">
        <v>13</v>
      </c>
      <c r="C17" s="36" t="s">
        <v>20</v>
      </c>
      <c r="D17" s="31">
        <f>'[1]1'!E17</f>
        <v>5479856.1678018002</v>
      </c>
    </row>
    <row r="18" spans="1:4" ht="18" x14ac:dyDescent="0.2">
      <c r="A18" s="3"/>
      <c r="B18" s="37">
        <v>14</v>
      </c>
      <c r="C18" s="38" t="s">
        <v>16</v>
      </c>
      <c r="D18" s="32">
        <f>'[1]1'!E18</f>
        <v>15203256.923735995</v>
      </c>
    </row>
    <row r="19" spans="1:4" ht="18" x14ac:dyDescent="0.2">
      <c r="A19" s="3"/>
      <c r="B19" s="35">
        <v>15</v>
      </c>
      <c r="C19" s="36" t="s">
        <v>17</v>
      </c>
      <c r="D19" s="31">
        <f>'[1]1'!E19</f>
        <v>128750</v>
      </c>
    </row>
    <row r="20" spans="1:4" ht="18" x14ac:dyDescent="0.2">
      <c r="A20" s="3"/>
      <c r="B20" s="37">
        <v>16</v>
      </c>
      <c r="C20" s="38" t="s">
        <v>11</v>
      </c>
      <c r="D20" s="32">
        <f>'[1]1'!E20</f>
        <v>2193415.4</v>
      </c>
    </row>
    <row r="21" spans="1:4" ht="18" x14ac:dyDescent="0.2">
      <c r="A21" s="3"/>
      <c r="B21" s="35">
        <v>17</v>
      </c>
      <c r="C21" s="36" t="s">
        <v>22</v>
      </c>
      <c r="D21" s="31">
        <f>'[1]1'!E21</f>
        <v>2097462.6842986546</v>
      </c>
    </row>
    <row r="22" spans="1:4" ht="18" x14ac:dyDescent="0.2">
      <c r="A22" s="3"/>
      <c r="B22" s="37">
        <v>18</v>
      </c>
      <c r="C22" s="38" t="s">
        <v>5</v>
      </c>
      <c r="D22" s="32">
        <f>'[1]1'!E22</f>
        <v>1167059.9998727997</v>
      </c>
    </row>
    <row r="23" spans="1:4" ht="18" x14ac:dyDescent="0.2">
      <c r="A23" s="3"/>
      <c r="B23" s="35">
        <v>19</v>
      </c>
      <c r="C23" s="23" t="s">
        <v>127</v>
      </c>
      <c r="D23" s="31">
        <f>'[1]1'!E23</f>
        <v>81742103.999999985</v>
      </c>
    </row>
    <row r="24" spans="1:4" ht="18" x14ac:dyDescent="0.2">
      <c r="A24" s="3"/>
      <c r="B24" s="37">
        <v>20</v>
      </c>
      <c r="C24" s="21" t="s">
        <v>21</v>
      </c>
      <c r="D24" s="32">
        <f>'[1]1'!E24</f>
        <v>439552519.85661817</v>
      </c>
    </row>
    <row r="25" spans="1:4" ht="18" x14ac:dyDescent="0.2">
      <c r="A25" s="3"/>
      <c r="B25" s="35">
        <v>21</v>
      </c>
      <c r="C25" s="23" t="s">
        <v>18</v>
      </c>
      <c r="D25" s="31">
        <f>'[1]1'!E25</f>
        <v>879539.375</v>
      </c>
    </row>
    <row r="26" spans="1:4" ht="18" x14ac:dyDescent="0.2">
      <c r="A26" s="3"/>
      <c r="B26" s="37">
        <v>22</v>
      </c>
      <c r="C26" s="21" t="s">
        <v>25</v>
      </c>
      <c r="D26" s="32">
        <f>'[1]1'!E26</f>
        <v>2571519.5527773197</v>
      </c>
    </row>
    <row r="27" spans="1:4" ht="18" x14ac:dyDescent="0.2">
      <c r="A27" s="3"/>
      <c r="B27" s="35">
        <v>23</v>
      </c>
      <c r="C27" s="23" t="s">
        <v>26</v>
      </c>
      <c r="D27" s="31">
        <f>'[1]1'!E27</f>
        <v>28721229.546976201</v>
      </c>
    </row>
    <row r="28" spans="1:4" ht="18" x14ac:dyDescent="0.2">
      <c r="A28" s="3"/>
      <c r="B28" s="37">
        <v>24</v>
      </c>
      <c r="C28" s="21" t="s">
        <v>12</v>
      </c>
      <c r="D28" s="32">
        <f>'[1]1'!E28</f>
        <v>31602571.728590999</v>
      </c>
    </row>
    <row r="29" spans="1:4" ht="18" x14ac:dyDescent="0.2">
      <c r="A29" s="3"/>
      <c r="B29" s="35">
        <v>25</v>
      </c>
      <c r="C29" s="23" t="s">
        <v>27</v>
      </c>
      <c r="D29" s="31">
        <f>'[1]1'!E29</f>
        <v>32876221.909958035</v>
      </c>
    </row>
    <row r="30" spans="1:4" ht="18" x14ac:dyDescent="0.2">
      <c r="A30" s="3"/>
      <c r="B30" s="37">
        <v>26</v>
      </c>
      <c r="C30" s="21" t="s">
        <v>10</v>
      </c>
      <c r="D30" s="32">
        <f>'[1]1'!E30</f>
        <v>99984</v>
      </c>
    </row>
    <row r="31" spans="1:4" ht="18" x14ac:dyDescent="0.2">
      <c r="A31" s="3"/>
      <c r="B31" s="35">
        <v>27</v>
      </c>
      <c r="C31" s="23" t="s">
        <v>15</v>
      </c>
      <c r="D31" s="31">
        <f>'[1]1'!E31</f>
        <v>1893679.0637431198</v>
      </c>
    </row>
    <row r="32" spans="1:4" ht="18" x14ac:dyDescent="0.2">
      <c r="A32" s="3"/>
      <c r="B32" s="37">
        <v>28</v>
      </c>
      <c r="C32" s="21" t="s">
        <v>9</v>
      </c>
      <c r="D32" s="32">
        <f>'[1]1'!E32</f>
        <v>1440802.76864666</v>
      </c>
    </row>
    <row r="33" spans="1:4" ht="18" x14ac:dyDescent="0.2">
      <c r="A33" s="3"/>
      <c r="B33" s="35">
        <v>29</v>
      </c>
      <c r="C33" s="23" t="s">
        <v>13</v>
      </c>
      <c r="D33" s="31">
        <f>'[1]1'!E33</f>
        <v>460263.13037796004</v>
      </c>
    </row>
    <row r="34" spans="1:4" ht="18" x14ac:dyDescent="0.2">
      <c r="A34" s="3"/>
      <c r="B34" s="37">
        <v>30</v>
      </c>
      <c r="C34" s="21" t="s">
        <v>23</v>
      </c>
      <c r="D34" s="32">
        <f>'[1]1'!E34</f>
        <v>195603.33338922</v>
      </c>
    </row>
    <row r="35" spans="1:4" ht="18" x14ac:dyDescent="0.2">
      <c r="A35" s="3"/>
      <c r="B35" s="35">
        <v>31</v>
      </c>
      <c r="C35" s="23" t="s">
        <v>8</v>
      </c>
      <c r="D35" s="31">
        <f>'[1]1'!E35</f>
        <v>22362705.154751725</v>
      </c>
    </row>
    <row r="36" spans="1:4" ht="18" x14ac:dyDescent="0.2">
      <c r="A36" s="3"/>
      <c r="B36" s="37">
        <v>32</v>
      </c>
      <c r="C36" s="38" t="s">
        <v>123</v>
      </c>
      <c r="D36" s="32">
        <f>'[1]1'!E36</f>
        <v>3242501.2634066804</v>
      </c>
    </row>
    <row r="37" spans="1:4" ht="18" x14ac:dyDescent="0.2">
      <c r="A37" s="3"/>
      <c r="B37" s="35">
        <v>33</v>
      </c>
      <c r="C37" s="36" t="s">
        <v>3</v>
      </c>
      <c r="D37" s="31">
        <f>'[1]1'!E37</f>
        <v>29723583.312738903</v>
      </c>
    </row>
    <row r="38" spans="1:4" ht="18" x14ac:dyDescent="0.2">
      <c r="A38" s="3"/>
      <c r="B38" s="37">
        <v>35</v>
      </c>
      <c r="C38" s="21" t="s">
        <v>124</v>
      </c>
      <c r="D38" s="32">
        <f>'[1]1'!E38</f>
        <v>23265236</v>
      </c>
    </row>
    <row r="39" spans="1:4" ht="18" x14ac:dyDescent="0.2">
      <c r="A39" s="3"/>
      <c r="B39" s="35">
        <v>36</v>
      </c>
      <c r="C39" s="23" t="s">
        <v>6</v>
      </c>
      <c r="D39" s="31">
        <f>'[1]1'!E39</f>
        <v>113491433.31576499</v>
      </c>
    </row>
    <row r="40" spans="1:4" ht="18" x14ac:dyDescent="0.2">
      <c r="A40" s="3"/>
      <c r="B40" s="37">
        <v>37</v>
      </c>
      <c r="C40" s="38" t="s">
        <v>125</v>
      </c>
      <c r="D40" s="32">
        <f>'[1]1'!E40</f>
        <v>2400</v>
      </c>
    </row>
    <row r="41" spans="1:4" ht="18" x14ac:dyDescent="0.2">
      <c r="A41" s="3"/>
      <c r="B41" s="39">
        <v>38</v>
      </c>
      <c r="C41" s="40" t="s">
        <v>126</v>
      </c>
      <c r="D41" s="41">
        <f>'[1]1'!E41</f>
        <v>440226</v>
      </c>
    </row>
    <row r="42" spans="1:4" ht="37.5" customHeight="1" x14ac:dyDescent="0.2">
      <c r="B42" s="177" t="s">
        <v>28</v>
      </c>
      <c r="C42" s="178"/>
      <c r="D42" s="42">
        <f>SUM(D10:D41)</f>
        <v>978383877.08607757</v>
      </c>
    </row>
    <row r="43" spans="1:4" s="3" customFormat="1" ht="25.5" customHeight="1" x14ac:dyDescent="0.45">
      <c r="B43" s="172" t="s">
        <v>37</v>
      </c>
      <c r="C43" s="172"/>
      <c r="D43" s="43"/>
    </row>
    <row r="44" spans="1:4" s="3" customFormat="1" ht="25.5" customHeight="1" x14ac:dyDescent="0.2">
      <c r="B44" s="18"/>
      <c r="C44" s="18"/>
    </row>
    <row r="45" spans="1:4" s="3" customFormat="1" x14ac:dyDescent="0.2"/>
    <row r="46" spans="1:4" s="3" customFormat="1" x14ac:dyDescent="0.2"/>
    <row r="47" spans="1:4" s="3" customFormat="1" x14ac:dyDescent="0.2"/>
    <row r="48" spans="1:4" s="3" customFormat="1" x14ac:dyDescent="0.2"/>
    <row r="49" s="3" customFormat="1" x14ac:dyDescent="0.2"/>
    <row r="50" s="3" customFormat="1" x14ac:dyDescent="0.2"/>
    <row r="91" spans="3:3" ht="21.75" x14ac:dyDescent="0.2">
      <c r="C91" s="1" t="s">
        <v>0</v>
      </c>
    </row>
  </sheetData>
  <mergeCells count="6">
    <mergeCell ref="B6:D6"/>
    <mergeCell ref="B43:C43"/>
    <mergeCell ref="C8:C9"/>
    <mergeCell ref="D8:D9"/>
    <mergeCell ref="B8:B9"/>
    <mergeCell ref="B42:C42"/>
  </mergeCells>
  <pageMargins left="0.7" right="0.7" top="0.75" bottom="0.75" header="0.3" footer="0.3"/>
  <pageSetup paperSize="9" scale="5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4"/>
  <sheetViews>
    <sheetView rightToLeft="1" view="pageBreakPreview" zoomScaleNormal="100" zoomScaleSheetLayoutView="100" workbookViewId="0">
      <selection activeCell="B5" sqref="B5:C5"/>
    </sheetView>
  </sheetViews>
  <sheetFormatPr defaultColWidth="8.75" defaultRowHeight="18" x14ac:dyDescent="0.45"/>
  <cols>
    <col min="1" max="1" width="8.75" style="27"/>
    <col min="2" max="2" width="35.375" style="27" customWidth="1"/>
    <col min="3" max="3" width="24.125" style="27" customWidth="1"/>
    <col min="4" max="4" width="9" style="43" customWidth="1"/>
    <col min="5" max="16384" width="8.75" style="27"/>
  </cols>
  <sheetData>
    <row r="1" spans="1:3" x14ac:dyDescent="0.45">
      <c r="A1" s="230"/>
      <c r="B1" s="230"/>
      <c r="C1" s="43"/>
    </row>
    <row r="2" spans="1:3" x14ac:dyDescent="0.45">
      <c r="A2" s="43"/>
      <c r="C2" s="43"/>
    </row>
    <row r="3" spans="1:3" x14ac:dyDescent="0.45">
      <c r="A3" s="43"/>
      <c r="B3" s="43"/>
      <c r="C3" s="43"/>
    </row>
    <row r="4" spans="1:3" x14ac:dyDescent="0.45">
      <c r="A4" s="43"/>
      <c r="B4" s="43"/>
      <c r="C4" s="43"/>
    </row>
    <row r="5" spans="1:3" ht="44.25" customHeight="1" x14ac:dyDescent="0.45">
      <c r="A5" s="43"/>
      <c r="B5" s="171" t="s">
        <v>66</v>
      </c>
      <c r="C5" s="171"/>
    </row>
    <row r="6" spans="1:3" x14ac:dyDescent="0.45">
      <c r="A6" s="43"/>
      <c r="B6" s="44" t="s">
        <v>88</v>
      </c>
      <c r="C6" s="52" t="s">
        <v>46</v>
      </c>
    </row>
    <row r="7" spans="1:3" ht="34.5" customHeight="1" x14ac:dyDescent="0.45">
      <c r="A7" s="43"/>
      <c r="B7" s="130" t="s">
        <v>115</v>
      </c>
      <c r="C7" s="131" t="s">
        <v>31</v>
      </c>
    </row>
    <row r="8" spans="1:3" x14ac:dyDescent="0.45">
      <c r="A8" s="43"/>
      <c r="B8" s="24" t="s">
        <v>68</v>
      </c>
      <c r="C8" s="132">
        <v>385962.68386928499</v>
      </c>
    </row>
    <row r="9" spans="1:3" ht="26.25" customHeight="1" x14ac:dyDescent="0.45">
      <c r="A9" s="43"/>
      <c r="B9" s="32" t="s">
        <v>69</v>
      </c>
      <c r="C9" s="133">
        <v>207792.22228467299</v>
      </c>
    </row>
    <row r="10" spans="1:3" x14ac:dyDescent="0.45">
      <c r="A10" s="43"/>
      <c r="B10" s="24" t="s">
        <v>70</v>
      </c>
      <c r="C10" s="132">
        <v>44704.178675799005</v>
      </c>
    </row>
    <row r="11" spans="1:3" x14ac:dyDescent="0.45">
      <c r="A11" s="43"/>
      <c r="B11" s="32" t="s">
        <v>71</v>
      </c>
      <c r="C11" s="133">
        <v>129161.196738425</v>
      </c>
    </row>
    <row r="12" spans="1:3" ht="32.25" customHeight="1" x14ac:dyDescent="0.45">
      <c r="A12" s="43"/>
      <c r="B12" s="134" t="s">
        <v>28</v>
      </c>
      <c r="C12" s="135">
        <f>SUM(C8:C11)</f>
        <v>767620.28156818193</v>
      </c>
    </row>
    <row r="13" spans="1:3" x14ac:dyDescent="0.45">
      <c r="A13" s="43"/>
      <c r="B13" s="230" t="s">
        <v>118</v>
      </c>
      <c r="C13" s="235"/>
    </row>
    <row r="14" spans="1:3" s="43" customFormat="1" x14ac:dyDescent="0.45"/>
  </sheetData>
  <mergeCells count="3">
    <mergeCell ref="A1:B1"/>
    <mergeCell ref="B5:C5"/>
    <mergeCell ref="B13:C13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5"/>
  <sheetViews>
    <sheetView rightToLeft="1" view="pageBreakPreview" zoomScaleNormal="100" zoomScaleSheetLayoutView="100" workbookViewId="0">
      <selection activeCell="B5" sqref="B5:C5"/>
    </sheetView>
  </sheetViews>
  <sheetFormatPr defaultColWidth="8.75" defaultRowHeight="18" x14ac:dyDescent="0.45"/>
  <cols>
    <col min="1" max="1" width="9" style="43" customWidth="1"/>
    <col min="2" max="2" width="43.75" style="27" customWidth="1"/>
    <col min="3" max="3" width="23.375" style="27" customWidth="1"/>
    <col min="4" max="4" width="9" style="43" customWidth="1"/>
    <col min="5" max="16384" width="8.75" style="27"/>
  </cols>
  <sheetData>
    <row r="1" spans="2:4" x14ac:dyDescent="0.45">
      <c r="B1" s="43"/>
      <c r="C1" s="43"/>
    </row>
    <row r="2" spans="2:4" x14ac:dyDescent="0.45">
      <c r="B2" s="43"/>
      <c r="C2" s="43"/>
    </row>
    <row r="3" spans="2:4" x14ac:dyDescent="0.45">
      <c r="B3" s="43"/>
      <c r="C3" s="43"/>
    </row>
    <row r="4" spans="2:4" x14ac:dyDescent="0.45">
      <c r="B4" s="43"/>
      <c r="C4" s="43"/>
    </row>
    <row r="5" spans="2:4" ht="48" customHeight="1" x14ac:dyDescent="0.45">
      <c r="B5" s="171" t="s">
        <v>72</v>
      </c>
      <c r="C5" s="171"/>
    </row>
    <row r="6" spans="2:4" ht="21" customHeight="1" x14ac:dyDescent="0.45">
      <c r="B6" s="44" t="s">
        <v>92</v>
      </c>
      <c r="C6" s="52" t="s">
        <v>46</v>
      </c>
    </row>
    <row r="7" spans="2:4" ht="36" customHeight="1" x14ac:dyDescent="0.45">
      <c r="B7" s="94" t="s">
        <v>116</v>
      </c>
      <c r="C7" s="136" t="s">
        <v>31</v>
      </c>
    </row>
    <row r="8" spans="2:4" x14ac:dyDescent="0.45">
      <c r="B8" s="24" t="s">
        <v>68</v>
      </c>
      <c r="C8" s="132">
        <v>8971.3297317950037</v>
      </c>
    </row>
    <row r="9" spans="2:4" x14ac:dyDescent="0.45">
      <c r="B9" s="32" t="s">
        <v>69</v>
      </c>
      <c r="C9" s="133">
        <v>2579.5682965400001</v>
      </c>
    </row>
    <row r="10" spans="2:4" x14ac:dyDescent="0.45">
      <c r="B10" s="24" t="s">
        <v>70</v>
      </c>
      <c r="C10" s="132">
        <v>5838.7493437049998</v>
      </c>
    </row>
    <row r="11" spans="2:4" x14ac:dyDescent="0.45">
      <c r="B11" s="32" t="s">
        <v>71</v>
      </c>
      <c r="C11" s="133">
        <v>84863.672409650011</v>
      </c>
    </row>
    <row r="12" spans="2:4" ht="33.75" customHeight="1" x14ac:dyDescent="0.45">
      <c r="B12" s="134" t="s">
        <v>28</v>
      </c>
      <c r="C12" s="135">
        <f>SUM(C8:C11)</f>
        <v>102253.31978169002</v>
      </c>
      <c r="D12" s="118"/>
    </row>
    <row r="13" spans="2:4" x14ac:dyDescent="0.45">
      <c r="B13" s="230" t="s">
        <v>118</v>
      </c>
      <c r="C13" s="235"/>
    </row>
    <row r="14" spans="2:4" s="43" customFormat="1" x14ac:dyDescent="0.45"/>
    <row r="15" spans="2:4" s="43" customFormat="1" x14ac:dyDescent="0.45"/>
  </sheetData>
  <mergeCells count="2">
    <mergeCell ref="B5:C5"/>
    <mergeCell ref="B13:C13"/>
  </mergeCell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8"/>
  <sheetViews>
    <sheetView rightToLeft="1" view="pageBreakPreview" zoomScaleNormal="100" zoomScaleSheetLayoutView="100" workbookViewId="0">
      <selection activeCell="B5" sqref="B5:K5"/>
    </sheetView>
  </sheetViews>
  <sheetFormatPr defaultColWidth="8.75" defaultRowHeight="18" x14ac:dyDescent="0.45"/>
  <cols>
    <col min="1" max="2" width="9" style="43" customWidth="1"/>
    <col min="3" max="3" width="42.75" style="27" customWidth="1"/>
    <col min="4" max="4" width="17.25" style="27" customWidth="1"/>
    <col min="5" max="5" width="14.75" style="27" customWidth="1"/>
    <col min="6" max="6" width="19.875" style="27" bestFit="1" customWidth="1"/>
    <col min="7" max="7" width="18.75" style="27" bestFit="1" customWidth="1"/>
    <col min="8" max="8" width="13.75" style="27" bestFit="1" customWidth="1"/>
    <col min="9" max="9" width="15.75" style="27" bestFit="1" customWidth="1"/>
    <col min="10" max="10" width="17" style="27" customWidth="1"/>
    <col min="11" max="11" width="20.125" style="27" customWidth="1"/>
    <col min="12" max="12" width="9" style="43" customWidth="1"/>
    <col min="13" max="16384" width="8.75" style="27"/>
  </cols>
  <sheetData>
    <row r="1" spans="2:11" x14ac:dyDescent="0.45">
      <c r="C1" s="43"/>
      <c r="D1" s="43"/>
      <c r="E1" s="43"/>
      <c r="F1" s="43"/>
      <c r="G1" s="43"/>
      <c r="H1" s="43"/>
      <c r="I1" s="43"/>
      <c r="J1" s="43"/>
      <c r="K1" s="43"/>
    </row>
    <row r="2" spans="2:11" x14ac:dyDescent="0.45">
      <c r="C2" s="43"/>
      <c r="D2" s="43"/>
      <c r="E2" s="43"/>
      <c r="F2" s="43"/>
      <c r="G2" s="43"/>
      <c r="H2" s="43"/>
      <c r="I2" s="43"/>
      <c r="J2" s="43"/>
      <c r="K2" s="43"/>
    </row>
    <row r="3" spans="2:11" x14ac:dyDescent="0.45">
      <c r="C3" s="43"/>
      <c r="D3" s="43"/>
      <c r="E3" s="43"/>
      <c r="F3" s="43"/>
      <c r="G3" s="43"/>
      <c r="H3" s="43"/>
      <c r="I3" s="43"/>
      <c r="J3" s="43"/>
      <c r="K3" s="43"/>
    </row>
    <row r="4" spans="2:11" ht="21" customHeight="1" x14ac:dyDescent="0.45">
      <c r="C4" s="43"/>
      <c r="D4" s="43"/>
      <c r="E4" s="43"/>
      <c r="F4" s="43"/>
      <c r="G4" s="43"/>
      <c r="H4" s="43"/>
      <c r="I4" s="43"/>
      <c r="J4" s="43"/>
      <c r="K4" s="43"/>
    </row>
    <row r="5" spans="2:11" ht="18.75" customHeight="1" x14ac:dyDescent="0.45">
      <c r="B5" s="171" t="s">
        <v>79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2:11" ht="18" customHeight="1" x14ac:dyDescent="0.45">
      <c r="B6" s="43" t="s">
        <v>94</v>
      </c>
      <c r="D6" s="43"/>
      <c r="E6" s="43"/>
      <c r="F6" s="43"/>
      <c r="G6" s="43"/>
      <c r="H6" s="43"/>
      <c r="I6" s="211"/>
      <c r="J6" s="211"/>
      <c r="K6" s="52" t="s">
        <v>81</v>
      </c>
    </row>
    <row r="7" spans="2:11" x14ac:dyDescent="0.45">
      <c r="B7" s="173" t="s">
        <v>113</v>
      </c>
      <c r="C7" s="173" t="s">
        <v>1</v>
      </c>
      <c r="D7" s="176" t="s">
        <v>82</v>
      </c>
      <c r="E7" s="209"/>
      <c r="F7" s="209"/>
      <c r="G7" s="209"/>
      <c r="H7" s="209"/>
      <c r="I7" s="209"/>
      <c r="J7" s="209"/>
      <c r="K7" s="173" t="s">
        <v>31</v>
      </c>
    </row>
    <row r="8" spans="2:11" x14ac:dyDescent="0.45">
      <c r="B8" s="174"/>
      <c r="C8" s="174"/>
      <c r="D8" s="74" t="s">
        <v>175</v>
      </c>
      <c r="E8" s="74" t="s">
        <v>176</v>
      </c>
      <c r="F8" s="74" t="s">
        <v>177</v>
      </c>
      <c r="G8" s="74" t="s">
        <v>178</v>
      </c>
      <c r="H8" s="74" t="s">
        <v>83</v>
      </c>
      <c r="I8" s="74" t="s">
        <v>179</v>
      </c>
      <c r="J8" s="74" t="s">
        <v>180</v>
      </c>
      <c r="K8" s="174"/>
    </row>
    <row r="9" spans="2:11" x14ac:dyDescent="0.45">
      <c r="B9" s="30">
        <v>6</v>
      </c>
      <c r="C9" s="36" t="s">
        <v>2</v>
      </c>
      <c r="D9" s="31"/>
      <c r="E9" s="31"/>
      <c r="F9" s="31"/>
      <c r="G9" s="31"/>
      <c r="H9" s="31">
        <v>27846000</v>
      </c>
      <c r="I9" s="31">
        <v>15408729</v>
      </c>
      <c r="J9" s="31"/>
      <c r="K9" s="31">
        <f>SUM(D9:J9)</f>
        <v>43254729</v>
      </c>
    </row>
    <row r="10" spans="2:11" x14ac:dyDescent="0.45">
      <c r="B10" s="91">
        <v>7</v>
      </c>
      <c r="C10" s="137" t="s">
        <v>7</v>
      </c>
      <c r="D10" s="111"/>
      <c r="E10" s="111"/>
      <c r="F10" s="138"/>
      <c r="G10" s="111">
        <v>1897500</v>
      </c>
      <c r="H10" s="111"/>
      <c r="I10" s="111">
        <v>825000</v>
      </c>
      <c r="J10" s="111"/>
      <c r="K10" s="111">
        <f t="shared" ref="K10:K34" si="0">SUM(D10:J10)</f>
        <v>2722500</v>
      </c>
    </row>
    <row r="11" spans="2:11" x14ac:dyDescent="0.45">
      <c r="B11" s="30">
        <v>8</v>
      </c>
      <c r="C11" s="36" t="s">
        <v>4</v>
      </c>
      <c r="D11" s="31"/>
      <c r="E11" s="31">
        <v>1235.4782611200001</v>
      </c>
      <c r="F11" s="31"/>
      <c r="G11" s="31">
        <v>6576347.8274200018</v>
      </c>
      <c r="H11" s="31">
        <v>2221248.3482763399</v>
      </c>
      <c r="I11" s="31">
        <v>16302212.872869721</v>
      </c>
      <c r="J11" s="31"/>
      <c r="K11" s="31">
        <f t="shared" si="0"/>
        <v>25101044.526827183</v>
      </c>
    </row>
    <row r="12" spans="2:11" x14ac:dyDescent="0.45">
      <c r="B12" s="72">
        <v>10</v>
      </c>
      <c r="C12" s="137" t="s">
        <v>19</v>
      </c>
      <c r="D12" s="111">
        <v>88753060.150327697</v>
      </c>
      <c r="E12" s="111">
        <v>1236625.0000499999</v>
      </c>
      <c r="F12" s="139"/>
      <c r="G12" s="111">
        <v>78705159.427095264</v>
      </c>
      <c r="H12" s="111"/>
      <c r="I12" s="111">
        <v>630131839.17765176</v>
      </c>
      <c r="J12" s="111">
        <v>1881820.6522500003</v>
      </c>
      <c r="K12" s="111">
        <f t="shared" si="0"/>
        <v>800708504.40737474</v>
      </c>
    </row>
    <row r="13" spans="2:11" x14ac:dyDescent="0.45">
      <c r="B13" s="35">
        <v>11</v>
      </c>
      <c r="C13" s="36" t="s">
        <v>14</v>
      </c>
      <c r="D13" s="31"/>
      <c r="E13" s="31"/>
      <c r="F13" s="31"/>
      <c r="G13" s="31">
        <v>11356985.852937</v>
      </c>
      <c r="H13" s="31"/>
      <c r="I13" s="31">
        <v>54042157.484371454</v>
      </c>
      <c r="J13" s="31"/>
      <c r="K13" s="31">
        <f t="shared" si="0"/>
        <v>65399143.337308452</v>
      </c>
    </row>
    <row r="14" spans="2:11" x14ac:dyDescent="0.45">
      <c r="B14" s="72">
        <v>13</v>
      </c>
      <c r="C14" s="137" t="s">
        <v>20</v>
      </c>
      <c r="D14" s="32"/>
      <c r="E14" s="32"/>
      <c r="F14" s="32"/>
      <c r="G14" s="32">
        <v>5425037.2233459996</v>
      </c>
      <c r="H14" s="32"/>
      <c r="I14" s="32">
        <v>1072777.7779999999</v>
      </c>
      <c r="J14" s="32"/>
      <c r="K14" s="32">
        <f t="shared" si="0"/>
        <v>6497815.0013459995</v>
      </c>
    </row>
    <row r="15" spans="2:11" x14ac:dyDescent="0.45">
      <c r="B15" s="35">
        <v>14</v>
      </c>
      <c r="C15" s="36" t="s">
        <v>16</v>
      </c>
      <c r="D15" s="31"/>
      <c r="E15" s="31"/>
      <c r="F15" s="31"/>
      <c r="G15" s="31">
        <v>3111983.1924425997</v>
      </c>
      <c r="H15" s="31"/>
      <c r="I15" s="31">
        <v>887.21153849999996</v>
      </c>
      <c r="J15" s="31"/>
      <c r="K15" s="31">
        <f t="shared" si="0"/>
        <v>3112870.4039810998</v>
      </c>
    </row>
    <row r="16" spans="2:11" x14ac:dyDescent="0.45">
      <c r="B16" s="72">
        <v>15</v>
      </c>
      <c r="C16" s="137" t="s">
        <v>17</v>
      </c>
      <c r="D16" s="111"/>
      <c r="E16" s="111"/>
      <c r="F16" s="139"/>
      <c r="G16" s="139">
        <v>2575000</v>
      </c>
      <c r="H16" s="111"/>
      <c r="I16" s="111">
        <v>3862500</v>
      </c>
      <c r="J16" s="111"/>
      <c r="K16" s="111">
        <f t="shared" si="0"/>
        <v>6437500</v>
      </c>
    </row>
    <row r="17" spans="2:11" x14ac:dyDescent="0.45">
      <c r="B17" s="35">
        <v>16</v>
      </c>
      <c r="C17" s="36" t="s">
        <v>11</v>
      </c>
      <c r="D17" s="31"/>
      <c r="E17" s="31"/>
      <c r="F17" s="31"/>
      <c r="G17" s="31">
        <v>6908640</v>
      </c>
      <c r="H17" s="31"/>
      <c r="I17" s="31">
        <v>11626821</v>
      </c>
      <c r="J17" s="31"/>
      <c r="K17" s="31">
        <f t="shared" si="0"/>
        <v>18535461</v>
      </c>
    </row>
    <row r="18" spans="2:11" x14ac:dyDescent="0.45">
      <c r="B18" s="72">
        <v>17</v>
      </c>
      <c r="C18" s="137" t="s">
        <v>22</v>
      </c>
      <c r="D18" s="111"/>
      <c r="E18" s="111"/>
      <c r="F18" s="139"/>
      <c r="G18" s="111">
        <v>2364342.1053625001</v>
      </c>
      <c r="H18" s="111"/>
      <c r="I18" s="111">
        <v>5909289.4739325</v>
      </c>
      <c r="J18" s="111"/>
      <c r="K18" s="111">
        <f t="shared" si="0"/>
        <v>8273631.5792950001</v>
      </c>
    </row>
    <row r="19" spans="2:11" x14ac:dyDescent="0.45">
      <c r="B19" s="35">
        <v>18</v>
      </c>
      <c r="C19" s="36" t="s">
        <v>5</v>
      </c>
      <c r="D19" s="31"/>
      <c r="E19" s="31"/>
      <c r="F19" s="31"/>
      <c r="G19" s="31">
        <v>8270011.3627349986</v>
      </c>
      <c r="H19" s="31"/>
      <c r="I19" s="31">
        <v>500454.5454</v>
      </c>
      <c r="J19" s="31"/>
      <c r="K19" s="31">
        <f t="shared" si="0"/>
        <v>8770465.9081349988</v>
      </c>
    </row>
    <row r="20" spans="2:11" x14ac:dyDescent="0.45">
      <c r="B20" s="72">
        <v>19</v>
      </c>
      <c r="C20" s="137" t="s">
        <v>127</v>
      </c>
      <c r="D20" s="111"/>
      <c r="E20" s="111">
        <v>1004995142.8</v>
      </c>
      <c r="F20" s="139"/>
      <c r="G20" s="111">
        <v>1915200</v>
      </c>
      <c r="H20" s="111"/>
      <c r="I20" s="111">
        <v>91200</v>
      </c>
      <c r="J20" s="111"/>
      <c r="K20" s="111">
        <f>SUM(E20:I20)</f>
        <v>1007001542.8</v>
      </c>
    </row>
    <row r="21" spans="2:11" x14ac:dyDescent="0.45">
      <c r="B21" s="35">
        <v>20</v>
      </c>
      <c r="C21" s="36" t="s">
        <v>21</v>
      </c>
      <c r="D21" s="31">
        <v>32007101.947597023</v>
      </c>
      <c r="E21" s="31">
        <v>1163770469.8455</v>
      </c>
      <c r="F21" s="31">
        <v>30013422.82</v>
      </c>
      <c r="G21" s="31">
        <v>11887716.510545596</v>
      </c>
      <c r="H21" s="31">
        <v>666958.28190603992</v>
      </c>
      <c r="I21" s="31">
        <v>27621480.578292981</v>
      </c>
      <c r="J21" s="31">
        <v>14550507.383135999</v>
      </c>
      <c r="K21" s="31">
        <f t="shared" si="0"/>
        <v>1280517657.3669777</v>
      </c>
    </row>
    <row r="22" spans="2:11" x14ac:dyDescent="0.45">
      <c r="B22" s="72">
        <v>21</v>
      </c>
      <c r="C22" s="137" t="s">
        <v>18</v>
      </c>
      <c r="D22" s="111"/>
      <c r="E22" s="111"/>
      <c r="F22" s="139"/>
      <c r="G22" s="138">
        <v>437125</v>
      </c>
      <c r="H22" s="111">
        <v>81250</v>
      </c>
      <c r="I22" s="111">
        <v>1411491.25</v>
      </c>
      <c r="J22" s="111"/>
      <c r="K22" s="111">
        <f t="shared" si="0"/>
        <v>1929866.25</v>
      </c>
    </row>
    <row r="23" spans="2:11" x14ac:dyDescent="0.45">
      <c r="B23" s="35">
        <v>22</v>
      </c>
      <c r="C23" s="36" t="s">
        <v>25</v>
      </c>
      <c r="D23" s="31"/>
      <c r="E23" s="31"/>
      <c r="F23" s="31"/>
      <c r="G23" s="31">
        <v>4794227.6571359197</v>
      </c>
      <c r="H23" s="31">
        <v>333413.79324000003</v>
      </c>
      <c r="I23" s="31">
        <v>2915248.9667112003</v>
      </c>
      <c r="J23" s="31"/>
      <c r="K23" s="31">
        <f t="shared" si="0"/>
        <v>8042890.4170871209</v>
      </c>
    </row>
    <row r="24" spans="2:11" x14ac:dyDescent="0.45">
      <c r="B24" s="72">
        <v>23</v>
      </c>
      <c r="C24" s="137" t="s">
        <v>26</v>
      </c>
      <c r="D24" s="111">
        <v>51645775.002736196</v>
      </c>
      <c r="E24" s="111"/>
      <c r="F24" s="139">
        <v>17159142.38727273</v>
      </c>
      <c r="G24" s="138">
        <v>46876560.116119869</v>
      </c>
      <c r="H24" s="111">
        <v>346218.97729106998</v>
      </c>
      <c r="I24" s="111">
        <v>135728786.59809998</v>
      </c>
      <c r="J24" s="111"/>
      <c r="K24" s="111">
        <f t="shared" si="0"/>
        <v>251756483.08151984</v>
      </c>
    </row>
    <row r="25" spans="2:11" x14ac:dyDescent="0.45">
      <c r="B25" s="35">
        <v>24</v>
      </c>
      <c r="C25" s="36" t="s">
        <v>12</v>
      </c>
      <c r="D25" s="31">
        <v>43322.033898000001</v>
      </c>
      <c r="E25" s="31">
        <v>2908500537.6405349</v>
      </c>
      <c r="F25" s="31">
        <v>93864406.779000014</v>
      </c>
      <c r="G25" s="31">
        <v>36922062.609909482</v>
      </c>
      <c r="H25" s="31">
        <v>380887.32203121606</v>
      </c>
      <c r="I25" s="31">
        <v>51109927.626758724</v>
      </c>
      <c r="J25" s="31"/>
      <c r="K25" s="31">
        <f t="shared" si="0"/>
        <v>3090821144.0121317</v>
      </c>
    </row>
    <row r="26" spans="2:11" x14ac:dyDescent="0.45">
      <c r="B26" s="72">
        <v>25</v>
      </c>
      <c r="C26" s="137" t="s">
        <v>27</v>
      </c>
      <c r="D26" s="111"/>
      <c r="E26" s="111">
        <v>141625441.704</v>
      </c>
      <c r="F26" s="139">
        <v>5901060.0709999995</v>
      </c>
      <c r="G26" s="138">
        <v>264694763.97233772</v>
      </c>
      <c r="H26" s="111">
        <v>2950.5300354999999</v>
      </c>
      <c r="I26" s="111">
        <v>84301009.898687497</v>
      </c>
      <c r="J26" s="111"/>
      <c r="K26" s="111">
        <f t="shared" si="0"/>
        <v>496525226.17606068</v>
      </c>
    </row>
    <row r="27" spans="2:11" x14ac:dyDescent="0.45">
      <c r="B27" s="35">
        <v>27</v>
      </c>
      <c r="C27" s="36" t="s">
        <v>15</v>
      </c>
      <c r="D27" s="31"/>
      <c r="E27" s="31"/>
      <c r="F27" s="31"/>
      <c r="G27" s="31">
        <v>24176829.743574359</v>
      </c>
      <c r="H27" s="31"/>
      <c r="I27" s="31">
        <v>5219481.5103994198</v>
      </c>
      <c r="J27" s="31"/>
      <c r="K27" s="31">
        <f t="shared" si="0"/>
        <v>29396311.253973778</v>
      </c>
    </row>
    <row r="28" spans="2:11" x14ac:dyDescent="0.45">
      <c r="B28" s="72">
        <v>28</v>
      </c>
      <c r="C28" s="137" t="s">
        <v>9</v>
      </c>
      <c r="D28" s="111"/>
      <c r="E28" s="138"/>
      <c r="F28" s="139"/>
      <c r="G28" s="111">
        <v>40680008.598892711</v>
      </c>
      <c r="H28" s="111">
        <v>10246.153842</v>
      </c>
      <c r="I28" s="111">
        <v>24797991.98994676</v>
      </c>
      <c r="J28" s="111"/>
      <c r="K28" s="111">
        <f t="shared" si="0"/>
        <v>65488246.742681473</v>
      </c>
    </row>
    <row r="29" spans="2:11" ht="27.75" customHeight="1" x14ac:dyDescent="0.45">
      <c r="B29" s="35">
        <v>29</v>
      </c>
      <c r="C29" s="36" t="s">
        <v>13</v>
      </c>
      <c r="D29" s="31"/>
      <c r="E29" s="31"/>
      <c r="F29" s="31"/>
      <c r="G29" s="31">
        <v>208134.78258300002</v>
      </c>
      <c r="H29" s="31">
        <v>15847.826085000001</v>
      </c>
      <c r="I29" s="31">
        <v>242999.99997000003</v>
      </c>
      <c r="J29" s="31"/>
      <c r="K29" s="31">
        <f t="shared" si="0"/>
        <v>466982.60863800009</v>
      </c>
    </row>
    <row r="30" spans="2:11" x14ac:dyDescent="0.45">
      <c r="B30" s="72">
        <v>30</v>
      </c>
      <c r="C30" s="137" t="s">
        <v>23</v>
      </c>
      <c r="D30" s="111"/>
      <c r="E30" s="111"/>
      <c r="F30" s="139"/>
      <c r="G30" s="111">
        <v>233333.3334</v>
      </c>
      <c r="H30" s="111"/>
      <c r="I30" s="111">
        <v>926846.66693147994</v>
      </c>
      <c r="J30" s="111"/>
      <c r="K30" s="111">
        <f>SUM(D30:J30)</f>
        <v>1160180.0003314801</v>
      </c>
    </row>
    <row r="31" spans="2:11" x14ac:dyDescent="0.45">
      <c r="B31" s="35">
        <v>31</v>
      </c>
      <c r="C31" s="36" t="s">
        <v>8</v>
      </c>
      <c r="D31" s="31"/>
      <c r="E31" s="31"/>
      <c r="F31" s="31"/>
      <c r="G31" s="31">
        <v>9005519.4663429614</v>
      </c>
      <c r="H31" s="31"/>
      <c r="I31" s="31">
        <v>10020207.599639818</v>
      </c>
      <c r="J31" s="31">
        <v>11684.39999958</v>
      </c>
      <c r="K31" s="31">
        <f>SUM(D31:J31)</f>
        <v>19037411.465982363</v>
      </c>
    </row>
    <row r="32" spans="2:11" x14ac:dyDescent="0.45">
      <c r="B32" s="72">
        <v>32</v>
      </c>
      <c r="C32" s="137" t="s">
        <v>174</v>
      </c>
      <c r="D32" s="111"/>
      <c r="E32" s="111"/>
      <c r="F32" s="139"/>
      <c r="G32" s="111">
        <v>38448491.108213171</v>
      </c>
      <c r="H32" s="111"/>
      <c r="I32" s="111">
        <v>726889.5790031401</v>
      </c>
      <c r="J32" s="111"/>
      <c r="K32" s="111">
        <f>SUM(D32:J32)</f>
        <v>39175380.687216312</v>
      </c>
    </row>
    <row r="33" spans="2:11" x14ac:dyDescent="0.45">
      <c r="B33" s="35">
        <v>33</v>
      </c>
      <c r="C33" s="36" t="s">
        <v>3</v>
      </c>
      <c r="D33" s="31"/>
      <c r="E33" s="31"/>
      <c r="F33" s="31"/>
      <c r="G33" s="31">
        <v>175560944.6765781</v>
      </c>
      <c r="H33" s="31">
        <v>25804342.855800003</v>
      </c>
      <c r="I33" s="31">
        <v>299426457.12727505</v>
      </c>
      <c r="J33" s="31"/>
      <c r="K33" s="31">
        <f t="shared" si="0"/>
        <v>500791744.65965319</v>
      </c>
    </row>
    <row r="34" spans="2:11" x14ac:dyDescent="0.45">
      <c r="B34" s="72">
        <v>36</v>
      </c>
      <c r="C34" s="137" t="s">
        <v>6</v>
      </c>
      <c r="D34" s="111"/>
      <c r="E34" s="111"/>
      <c r="F34" s="139"/>
      <c r="G34" s="111">
        <v>26916666.662499998</v>
      </c>
      <c r="H34" s="111"/>
      <c r="I34" s="111">
        <v>88501999.986299992</v>
      </c>
      <c r="J34" s="111"/>
      <c r="K34" s="111">
        <f t="shared" si="0"/>
        <v>115418666.64879999</v>
      </c>
    </row>
    <row r="35" spans="2:11" x14ac:dyDescent="0.45">
      <c r="B35" s="35">
        <v>38</v>
      </c>
      <c r="C35" s="36" t="s">
        <v>126</v>
      </c>
      <c r="D35" s="31"/>
      <c r="E35" s="31"/>
      <c r="F35" s="31"/>
      <c r="G35" s="31">
        <v>1110000</v>
      </c>
      <c r="H35" s="31"/>
      <c r="I35" s="31">
        <v>3330000</v>
      </c>
      <c r="J35" s="31"/>
      <c r="K35" s="31">
        <f>SUM(D35:J35)</f>
        <v>4440000</v>
      </c>
    </row>
    <row r="36" spans="2:11" x14ac:dyDescent="0.45">
      <c r="B36" s="236" t="s">
        <v>28</v>
      </c>
      <c r="C36" s="237"/>
      <c r="D36" s="140">
        <f>SUM(D9:D34)</f>
        <v>172449259.13455892</v>
      </c>
      <c r="E36" s="140">
        <f>SUM(E9:E34)</f>
        <v>5220129452.4683456</v>
      </c>
      <c r="F36" s="140">
        <f>SUM(F9:F34)</f>
        <v>146938032.05727276</v>
      </c>
      <c r="G36" s="140">
        <f>SUM(G9:G35)</f>
        <v>811058591.22947133</v>
      </c>
      <c r="H36" s="140">
        <f>SUM(H9:H34)</f>
        <v>57709364.088507161</v>
      </c>
      <c r="I36" s="140">
        <f>SUM(I9:I35)</f>
        <v>1476054687.9217799</v>
      </c>
      <c r="J36" s="140">
        <f t="shared" ref="J36" si="1">SUM(J9:J34)</f>
        <v>16444012.435385579</v>
      </c>
      <c r="K36" s="140">
        <f>SUM(D36:J36)</f>
        <v>7900783399.3353205</v>
      </c>
    </row>
    <row r="37" spans="2:11" x14ac:dyDescent="0.45">
      <c r="B37" s="172" t="s">
        <v>118</v>
      </c>
      <c r="C37" s="172"/>
      <c r="D37" s="172"/>
      <c r="E37" s="172"/>
      <c r="F37" s="43"/>
      <c r="G37" s="43"/>
      <c r="H37" s="43"/>
      <c r="I37" s="43"/>
      <c r="J37" s="43"/>
      <c r="K37" s="141"/>
    </row>
    <row r="38" spans="2:11" s="43" customFormat="1" x14ac:dyDescent="0.45"/>
  </sheetData>
  <mergeCells count="8">
    <mergeCell ref="B37:E37"/>
    <mergeCell ref="B7:B8"/>
    <mergeCell ref="B5:K5"/>
    <mergeCell ref="K7:K8"/>
    <mergeCell ref="I6:J6"/>
    <mergeCell ref="C7:C8"/>
    <mergeCell ref="D7:J7"/>
    <mergeCell ref="B36:C36"/>
  </mergeCells>
  <pageMargins left="0.7" right="0.7" top="0.75" bottom="0.75" header="0.3" footer="0.3"/>
  <pageSetup paperSize="9" scale="59" orientation="landscape" r:id="rId1"/>
  <ignoredErrors>
    <ignoredError sqref="G36:H36 K20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8"/>
  <sheetViews>
    <sheetView rightToLeft="1" view="pageBreakPreview" zoomScaleNormal="100" zoomScaleSheetLayoutView="100" workbookViewId="0">
      <selection activeCell="C4" sqref="C4:K4"/>
    </sheetView>
  </sheetViews>
  <sheetFormatPr defaultColWidth="8.75" defaultRowHeight="18" x14ac:dyDescent="0.45"/>
  <cols>
    <col min="1" max="16384" width="8.75" style="27"/>
  </cols>
  <sheetData>
    <row r="1" spans="1:12" x14ac:dyDescent="0.45">
      <c r="A1" s="43"/>
      <c r="B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4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4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6" customHeight="1" x14ac:dyDescent="0.45">
      <c r="A4" s="43"/>
      <c r="B4" s="43"/>
      <c r="C4" s="171" t="s">
        <v>119</v>
      </c>
      <c r="D4" s="171"/>
      <c r="E4" s="171"/>
      <c r="F4" s="171"/>
      <c r="G4" s="171"/>
      <c r="H4" s="171"/>
      <c r="I4" s="171"/>
      <c r="J4" s="171"/>
      <c r="K4" s="171"/>
      <c r="L4" s="43"/>
    </row>
    <row r="5" spans="1:12" x14ac:dyDescent="0.45">
      <c r="A5" s="43"/>
      <c r="B5" s="43"/>
      <c r="C5" s="44" t="s">
        <v>96</v>
      </c>
      <c r="D5" s="65"/>
      <c r="E5" s="65"/>
      <c r="F5" s="65"/>
      <c r="G5" s="65"/>
      <c r="H5" s="65"/>
      <c r="I5" s="65"/>
      <c r="J5" s="65"/>
      <c r="K5" s="65"/>
      <c r="L5" s="43"/>
    </row>
    <row r="6" spans="1:12" ht="54" x14ac:dyDescent="0.45">
      <c r="A6" s="43"/>
      <c r="B6" s="43"/>
      <c r="C6" s="94" t="s">
        <v>85</v>
      </c>
      <c r="D6" s="94" t="s">
        <v>175</v>
      </c>
      <c r="E6" s="94" t="s">
        <v>176</v>
      </c>
      <c r="F6" s="94" t="s">
        <v>177</v>
      </c>
      <c r="G6" s="94" t="s">
        <v>178</v>
      </c>
      <c r="H6" s="94" t="s">
        <v>83</v>
      </c>
      <c r="I6" s="94" t="s">
        <v>179</v>
      </c>
      <c r="J6" s="94" t="s">
        <v>180</v>
      </c>
      <c r="K6" s="94" t="s">
        <v>31</v>
      </c>
      <c r="L6" s="43"/>
    </row>
    <row r="7" spans="1:12" x14ac:dyDescent="0.45">
      <c r="A7" s="43"/>
      <c r="B7" s="43"/>
      <c r="C7" s="142" t="s">
        <v>86</v>
      </c>
      <c r="D7" s="142">
        <v>2.1826855694976645E-2</v>
      </c>
      <c r="E7" s="47">
        <v>0.66071036106463998</v>
      </c>
      <c r="F7" s="142">
        <v>1.8597906641717898E-2</v>
      </c>
      <c r="G7" s="142">
        <v>0.10265546468438878</v>
      </c>
      <c r="H7" s="142">
        <v>7.3042584730727113E-3</v>
      </c>
      <c r="I7" s="142">
        <v>0.18682383927218657</v>
      </c>
      <c r="J7" s="142">
        <v>2.08131416901886E-3</v>
      </c>
      <c r="K7" s="47">
        <f>SUM(D7:J7)</f>
        <v>1.0000000000000016</v>
      </c>
      <c r="L7" s="43"/>
    </row>
    <row r="8" spans="1:12" x14ac:dyDescent="0.45">
      <c r="A8" s="43"/>
      <c r="B8" s="43"/>
      <c r="C8" s="172" t="s">
        <v>118</v>
      </c>
      <c r="D8" s="172"/>
      <c r="E8" s="172"/>
      <c r="F8" s="172"/>
      <c r="G8" s="43"/>
      <c r="H8" s="43"/>
      <c r="I8" s="43"/>
      <c r="J8" s="43"/>
      <c r="K8" s="143"/>
      <c r="L8" s="143"/>
    </row>
  </sheetData>
  <mergeCells count="2">
    <mergeCell ref="C8:F8"/>
    <mergeCell ref="C4:K4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37"/>
  <sheetViews>
    <sheetView rightToLeft="1" view="pageBreakPreview" zoomScaleNormal="100" zoomScaleSheetLayoutView="100" workbookViewId="0">
      <selection activeCell="B5" sqref="B5:G5"/>
    </sheetView>
  </sheetViews>
  <sheetFormatPr defaultColWidth="8.75" defaultRowHeight="18" x14ac:dyDescent="0.45"/>
  <cols>
    <col min="1" max="1" width="8.75" style="27"/>
    <col min="2" max="2" width="10.375" style="43" customWidth="1"/>
    <col min="3" max="3" width="43.75" style="27" customWidth="1"/>
    <col min="4" max="4" width="17.875" style="27" customWidth="1"/>
    <col min="5" max="5" width="14.75" style="27" customWidth="1"/>
    <col min="6" max="6" width="13.125" style="27" customWidth="1"/>
    <col min="7" max="7" width="17.875" style="27" customWidth="1"/>
    <col min="8" max="8" width="9" style="43" customWidth="1"/>
    <col min="9" max="16384" width="8.75" style="27"/>
  </cols>
  <sheetData>
    <row r="1" spans="1:7" x14ac:dyDescent="0.45">
      <c r="A1" s="43"/>
      <c r="C1" s="43"/>
      <c r="D1" s="43"/>
      <c r="E1" s="43"/>
      <c r="F1" s="43"/>
      <c r="G1" s="43"/>
    </row>
    <row r="2" spans="1:7" x14ac:dyDescent="0.45">
      <c r="A2" s="43"/>
      <c r="C2" s="43"/>
      <c r="D2" s="43"/>
      <c r="E2" s="43"/>
      <c r="F2" s="43"/>
      <c r="G2" s="43"/>
    </row>
    <row r="3" spans="1:7" x14ac:dyDescent="0.45">
      <c r="A3" s="43"/>
      <c r="C3" s="43"/>
      <c r="D3" s="43"/>
      <c r="E3" s="43"/>
      <c r="F3" s="43"/>
      <c r="G3" s="43"/>
    </row>
    <row r="4" spans="1:7" x14ac:dyDescent="0.45">
      <c r="A4" s="43"/>
      <c r="C4" s="43"/>
      <c r="D4" s="43"/>
      <c r="E4" s="43"/>
      <c r="F4" s="43"/>
      <c r="G4" s="43"/>
    </row>
    <row r="5" spans="1:7" ht="27.75" customHeight="1" x14ac:dyDescent="0.45">
      <c r="A5" s="43"/>
      <c r="B5" s="171" t="s">
        <v>87</v>
      </c>
      <c r="C5" s="171"/>
      <c r="D5" s="171"/>
      <c r="E5" s="171"/>
      <c r="F5" s="171"/>
      <c r="G5" s="171"/>
    </row>
    <row r="6" spans="1:7" x14ac:dyDescent="0.45">
      <c r="A6" s="43"/>
      <c r="B6" s="43" t="s">
        <v>97</v>
      </c>
      <c r="D6" s="43"/>
      <c r="E6" s="210"/>
      <c r="F6" s="210"/>
      <c r="G6" s="52" t="s">
        <v>75</v>
      </c>
    </row>
    <row r="7" spans="1:7" ht="39" customHeight="1" x14ac:dyDescent="0.45">
      <c r="A7" s="43"/>
      <c r="B7" s="173" t="s">
        <v>112</v>
      </c>
      <c r="C7" s="184" t="s">
        <v>1</v>
      </c>
      <c r="D7" s="209" t="s">
        <v>89</v>
      </c>
      <c r="E7" s="209"/>
      <c r="F7" s="209"/>
      <c r="G7" s="173" t="s">
        <v>76</v>
      </c>
    </row>
    <row r="8" spans="1:7" x14ac:dyDescent="0.45">
      <c r="A8" s="43"/>
      <c r="B8" s="174"/>
      <c r="C8" s="184"/>
      <c r="D8" s="74" t="s">
        <v>77</v>
      </c>
      <c r="E8" s="74" t="s">
        <v>78</v>
      </c>
      <c r="F8" s="74" t="s">
        <v>56</v>
      </c>
      <c r="G8" s="174"/>
    </row>
    <row r="9" spans="1:7" x14ac:dyDescent="0.45">
      <c r="A9" s="43"/>
      <c r="B9" s="30">
        <v>7</v>
      </c>
      <c r="C9" s="144" t="s">
        <v>7</v>
      </c>
      <c r="D9" s="31">
        <v>1897500</v>
      </c>
      <c r="E9" s="145"/>
      <c r="F9" s="31"/>
      <c r="G9" s="31">
        <f>SUM(D9:F9)</f>
        <v>1897500</v>
      </c>
    </row>
    <row r="10" spans="1:7" x14ac:dyDescent="0.45">
      <c r="A10" s="43"/>
      <c r="B10" s="91">
        <v>8</v>
      </c>
      <c r="C10" s="146" t="s">
        <v>4</v>
      </c>
      <c r="D10" s="111">
        <v>6486260.8708800022</v>
      </c>
      <c r="E10" s="147">
        <v>90086.956539999999</v>
      </c>
      <c r="F10" s="111"/>
      <c r="G10" s="111">
        <f>SUM(D10:F10)</f>
        <v>6576347.8274200018</v>
      </c>
    </row>
    <row r="11" spans="1:7" x14ac:dyDescent="0.45">
      <c r="A11" s="43"/>
      <c r="B11" s="30">
        <v>10</v>
      </c>
      <c r="C11" s="144" t="s">
        <v>19</v>
      </c>
      <c r="D11" s="31">
        <v>78705159.427095264</v>
      </c>
      <c r="E11" s="145"/>
      <c r="F11" s="31"/>
      <c r="G11" s="31">
        <f t="shared" ref="G11:G32" si="0">SUM(D11:F11)</f>
        <v>78705159.427095264</v>
      </c>
    </row>
    <row r="12" spans="1:7" x14ac:dyDescent="0.45">
      <c r="A12" s="43"/>
      <c r="B12" s="72">
        <v>11</v>
      </c>
      <c r="C12" s="146" t="s">
        <v>14</v>
      </c>
      <c r="D12" s="111">
        <v>9813698.0481569991</v>
      </c>
      <c r="E12" s="147">
        <v>967434.14627999999</v>
      </c>
      <c r="F12" s="111">
        <v>575853.65850000002</v>
      </c>
      <c r="G12" s="111">
        <f>SUM(D12:F12)</f>
        <v>11356985.852937</v>
      </c>
    </row>
    <row r="13" spans="1:7" x14ac:dyDescent="0.45">
      <c r="A13" s="43"/>
      <c r="B13" s="30">
        <v>13</v>
      </c>
      <c r="C13" s="144" t="s">
        <v>20</v>
      </c>
      <c r="D13" s="31">
        <v>5425037.2233459996</v>
      </c>
      <c r="E13" s="145"/>
      <c r="F13" s="31"/>
      <c r="G13" s="31">
        <f t="shared" si="0"/>
        <v>5425037.2233459996</v>
      </c>
    </row>
    <row r="14" spans="1:7" x14ac:dyDescent="0.45">
      <c r="A14" s="43"/>
      <c r="B14" s="72">
        <v>14</v>
      </c>
      <c r="C14" s="146" t="s">
        <v>16</v>
      </c>
      <c r="D14" s="111">
        <v>3111983.1924425997</v>
      </c>
      <c r="E14" s="147"/>
      <c r="F14" s="111"/>
      <c r="G14" s="111">
        <f t="shared" si="0"/>
        <v>3111983.1924425997</v>
      </c>
    </row>
    <row r="15" spans="1:7" x14ac:dyDescent="0.45">
      <c r="A15" s="43"/>
      <c r="B15" s="30">
        <v>15</v>
      </c>
      <c r="C15" s="144" t="s">
        <v>17</v>
      </c>
      <c r="D15" s="31">
        <v>2575000</v>
      </c>
      <c r="E15" s="145"/>
      <c r="F15" s="31"/>
      <c r="G15" s="31">
        <f t="shared" si="0"/>
        <v>2575000</v>
      </c>
    </row>
    <row r="16" spans="1:7" x14ac:dyDescent="0.45">
      <c r="A16" s="43"/>
      <c r="B16" s="72">
        <v>16</v>
      </c>
      <c r="C16" s="146" t="s">
        <v>11</v>
      </c>
      <c r="D16" s="111">
        <v>6908640</v>
      </c>
      <c r="E16" s="147"/>
      <c r="F16" s="111"/>
      <c r="G16" s="111">
        <f t="shared" si="0"/>
        <v>6908640</v>
      </c>
    </row>
    <row r="17" spans="1:7" x14ac:dyDescent="0.45">
      <c r="A17" s="43"/>
      <c r="B17" s="30">
        <v>17</v>
      </c>
      <c r="C17" s="144" t="s">
        <v>22</v>
      </c>
      <c r="D17" s="31">
        <v>2364342.1053625001</v>
      </c>
      <c r="E17" s="145"/>
      <c r="F17" s="31"/>
      <c r="G17" s="31">
        <f t="shared" si="0"/>
        <v>2364342.1053625001</v>
      </c>
    </row>
    <row r="18" spans="1:7" x14ac:dyDescent="0.45">
      <c r="A18" s="43"/>
      <c r="B18" s="72">
        <v>18</v>
      </c>
      <c r="C18" s="146" t="s">
        <v>5</v>
      </c>
      <c r="D18" s="111">
        <v>8007272.7264</v>
      </c>
      <c r="E18" s="147"/>
      <c r="F18" s="111">
        <v>262738.63633499999</v>
      </c>
      <c r="G18" s="111">
        <f>SUM(D18:F18)</f>
        <v>8270011.3627350004</v>
      </c>
    </row>
    <row r="19" spans="1:7" x14ac:dyDescent="0.45">
      <c r="A19" s="43"/>
      <c r="B19" s="30">
        <v>19</v>
      </c>
      <c r="C19" s="144" t="s">
        <v>127</v>
      </c>
      <c r="D19" s="31">
        <v>1915200</v>
      </c>
      <c r="E19" s="145"/>
      <c r="F19" s="31"/>
      <c r="G19" s="31">
        <f>SUM(D19:F19)</f>
        <v>1915200</v>
      </c>
    </row>
    <row r="20" spans="1:7" x14ac:dyDescent="0.45">
      <c r="A20" s="43"/>
      <c r="B20" s="72">
        <v>20</v>
      </c>
      <c r="C20" s="146" t="s">
        <v>21</v>
      </c>
      <c r="D20" s="111">
        <v>11649612.523958832</v>
      </c>
      <c r="E20" s="147"/>
      <c r="F20" s="111">
        <v>238103.98658676501</v>
      </c>
      <c r="G20" s="111">
        <f t="shared" si="0"/>
        <v>11887716.510545596</v>
      </c>
    </row>
    <row r="21" spans="1:7" x14ac:dyDescent="0.45">
      <c r="A21" s="43"/>
      <c r="B21" s="30">
        <v>21</v>
      </c>
      <c r="C21" s="144" t="s">
        <v>18</v>
      </c>
      <c r="D21" s="31">
        <v>437125</v>
      </c>
      <c r="E21" s="145"/>
      <c r="F21" s="31"/>
      <c r="G21" s="31">
        <f t="shared" si="0"/>
        <v>437125</v>
      </c>
    </row>
    <row r="22" spans="1:7" x14ac:dyDescent="0.45">
      <c r="A22" s="43"/>
      <c r="B22" s="72">
        <v>22</v>
      </c>
      <c r="C22" s="146" t="s">
        <v>25</v>
      </c>
      <c r="D22" s="111">
        <v>4272131.96726692</v>
      </c>
      <c r="E22" s="147">
        <v>170162.27593176</v>
      </c>
      <c r="F22" s="111">
        <v>351933.41393724002</v>
      </c>
      <c r="G22" s="111">
        <f t="shared" si="0"/>
        <v>4794227.6571359197</v>
      </c>
    </row>
    <row r="23" spans="1:7" x14ac:dyDescent="0.45">
      <c r="A23" s="43"/>
      <c r="B23" s="30">
        <v>23</v>
      </c>
      <c r="C23" s="144" t="s">
        <v>26</v>
      </c>
      <c r="D23" s="31">
        <v>46487048.752462864</v>
      </c>
      <c r="E23" s="145"/>
      <c r="F23" s="31">
        <v>389511.36365700001</v>
      </c>
      <c r="G23" s="31">
        <f t="shared" si="0"/>
        <v>46876560.116119862</v>
      </c>
    </row>
    <row r="24" spans="1:7" x14ac:dyDescent="0.45">
      <c r="A24" s="43"/>
      <c r="B24" s="72">
        <v>24</v>
      </c>
      <c r="C24" s="146" t="s">
        <v>12</v>
      </c>
      <c r="D24" s="111">
        <v>36922062.609909482</v>
      </c>
      <c r="E24" s="147"/>
      <c r="F24" s="111"/>
      <c r="G24" s="111">
        <f t="shared" si="0"/>
        <v>36922062.609909482</v>
      </c>
    </row>
    <row r="25" spans="1:7" x14ac:dyDescent="0.45">
      <c r="A25" s="43"/>
      <c r="B25" s="30">
        <v>25</v>
      </c>
      <c r="C25" s="144" t="s">
        <v>27</v>
      </c>
      <c r="D25" s="31">
        <v>264640474.21968451</v>
      </c>
      <c r="E25" s="145"/>
      <c r="F25" s="31">
        <v>54289.752653199997</v>
      </c>
      <c r="G25" s="31">
        <f t="shared" si="0"/>
        <v>264694763.97233772</v>
      </c>
    </row>
    <row r="26" spans="1:7" x14ac:dyDescent="0.45">
      <c r="A26" s="43"/>
      <c r="B26" s="72">
        <v>27</v>
      </c>
      <c r="C26" s="146" t="s">
        <v>15</v>
      </c>
      <c r="D26" s="111">
        <v>24176829.743574359</v>
      </c>
      <c r="E26" s="147"/>
      <c r="F26" s="111"/>
      <c r="G26" s="111">
        <f t="shared" si="0"/>
        <v>24176829.743574359</v>
      </c>
    </row>
    <row r="27" spans="1:7" x14ac:dyDescent="0.45">
      <c r="A27" s="43"/>
      <c r="B27" s="30">
        <v>28</v>
      </c>
      <c r="C27" s="144" t="s">
        <v>90</v>
      </c>
      <c r="D27" s="31">
        <v>40170319.368330114</v>
      </c>
      <c r="E27" s="145"/>
      <c r="F27" s="31">
        <v>509689.23056259996</v>
      </c>
      <c r="G27" s="31">
        <f t="shared" si="0"/>
        <v>40680008.598892711</v>
      </c>
    </row>
    <row r="28" spans="1:7" ht="27" customHeight="1" x14ac:dyDescent="0.45">
      <c r="A28" s="43"/>
      <c r="B28" s="72">
        <v>29</v>
      </c>
      <c r="C28" s="148" t="s">
        <v>13</v>
      </c>
      <c r="D28" s="111">
        <v>197569.56519300002</v>
      </c>
      <c r="E28" s="147"/>
      <c r="F28" s="111">
        <v>10565.217390000002</v>
      </c>
      <c r="G28" s="111">
        <f t="shared" si="0"/>
        <v>208134.78258300002</v>
      </c>
    </row>
    <row r="29" spans="1:7" x14ac:dyDescent="0.45">
      <c r="A29" s="43"/>
      <c r="B29" s="30">
        <v>30</v>
      </c>
      <c r="C29" s="144" t="s">
        <v>23</v>
      </c>
      <c r="D29" s="31">
        <v>233333.3334</v>
      </c>
      <c r="E29" s="145"/>
      <c r="F29" s="31"/>
      <c r="G29" s="31">
        <f t="shared" si="0"/>
        <v>233333.3334</v>
      </c>
    </row>
    <row r="30" spans="1:7" x14ac:dyDescent="0.45">
      <c r="A30" s="43"/>
      <c r="B30" s="72">
        <v>31</v>
      </c>
      <c r="C30" s="146" t="s">
        <v>8</v>
      </c>
      <c r="D30" s="111">
        <v>8757612.3552407604</v>
      </c>
      <c r="E30" s="147">
        <v>247288.88888000001</v>
      </c>
      <c r="F30" s="111">
        <v>618.22222220000003</v>
      </c>
      <c r="G30" s="111">
        <f t="shared" si="0"/>
        <v>9005519.4663429596</v>
      </c>
    </row>
    <row r="31" spans="1:7" x14ac:dyDescent="0.45">
      <c r="A31" s="43"/>
      <c r="B31" s="30">
        <v>32</v>
      </c>
      <c r="C31" s="144" t="s">
        <v>174</v>
      </c>
      <c r="D31" s="31">
        <v>38448491.108213171</v>
      </c>
      <c r="E31" s="145"/>
      <c r="F31" s="31"/>
      <c r="G31" s="31">
        <f>SUM(D31:F31)</f>
        <v>38448491.108213171</v>
      </c>
    </row>
    <row r="32" spans="1:7" x14ac:dyDescent="0.45">
      <c r="A32" s="43"/>
      <c r="B32" s="72">
        <v>33</v>
      </c>
      <c r="C32" s="146" t="s">
        <v>3</v>
      </c>
      <c r="D32" s="111">
        <v>175286430.39087811</v>
      </c>
      <c r="E32" s="147"/>
      <c r="F32" s="111">
        <v>274514.28570000001</v>
      </c>
      <c r="G32" s="111">
        <f t="shared" si="0"/>
        <v>175560944.6765781</v>
      </c>
    </row>
    <row r="33" spans="1:7" x14ac:dyDescent="0.45">
      <c r="A33" s="43"/>
      <c r="B33" s="30">
        <v>36</v>
      </c>
      <c r="C33" s="144" t="s">
        <v>6</v>
      </c>
      <c r="D33" s="31">
        <v>18303333.330499999</v>
      </c>
      <c r="E33" s="145"/>
      <c r="F33" s="31">
        <v>8613333.3320000004</v>
      </c>
      <c r="G33" s="31">
        <f>SUM(D33:F33)</f>
        <v>26916666.662500001</v>
      </c>
    </row>
    <row r="34" spans="1:7" x14ac:dyDescent="0.45">
      <c r="A34" s="43"/>
      <c r="B34" s="149">
        <v>38</v>
      </c>
      <c r="C34" s="150" t="s">
        <v>126</v>
      </c>
      <c r="D34" s="151">
        <v>1110000</v>
      </c>
      <c r="E34" s="152"/>
      <c r="F34" s="151"/>
      <c r="G34" s="151">
        <f>SUM(D34:F34)</f>
        <v>1110000</v>
      </c>
    </row>
    <row r="35" spans="1:7" ht="28.5" customHeight="1" x14ac:dyDescent="0.45">
      <c r="A35" s="43"/>
      <c r="B35" s="236" t="s">
        <v>28</v>
      </c>
      <c r="C35" s="237"/>
      <c r="D35" s="153">
        <f>SUM(D9:D34)</f>
        <v>798302467.86229551</v>
      </c>
      <c r="E35" s="153">
        <f>SUM(E9:E33)</f>
        <v>1474972.2676317599</v>
      </c>
      <c r="F35" s="153">
        <f>SUM(F9:F33)</f>
        <v>11281151.099544005</v>
      </c>
      <c r="G35" s="153">
        <f>SUM(G9:G34)</f>
        <v>811058591.22947133</v>
      </c>
    </row>
    <row r="36" spans="1:7" x14ac:dyDescent="0.45">
      <c r="B36" s="238" t="s">
        <v>37</v>
      </c>
      <c r="C36" s="238"/>
      <c r="D36" s="43"/>
      <c r="E36" s="43"/>
      <c r="F36" s="43"/>
      <c r="G36" s="43"/>
    </row>
    <row r="37" spans="1:7" s="43" customFormat="1" x14ac:dyDescent="0.45"/>
  </sheetData>
  <mergeCells count="8">
    <mergeCell ref="B36:C36"/>
    <mergeCell ref="B7:B8"/>
    <mergeCell ref="B5:G5"/>
    <mergeCell ref="E6:F6"/>
    <mergeCell ref="C7:C8"/>
    <mergeCell ref="D7:F7"/>
    <mergeCell ref="G7:G8"/>
    <mergeCell ref="B35:C35"/>
  </mergeCells>
  <pageMargins left="0.7" right="0.7" top="0.75" bottom="0.75" header="0.3" footer="0.3"/>
  <pageSetup paperSize="9" scale="6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21"/>
  <sheetViews>
    <sheetView rightToLeft="1" view="pageBreakPreview" zoomScaleNormal="100" zoomScaleSheetLayoutView="100" workbookViewId="0">
      <selection activeCell="B4" sqref="B4:G4"/>
    </sheetView>
  </sheetViews>
  <sheetFormatPr defaultColWidth="8.75" defaultRowHeight="18" x14ac:dyDescent="0.45"/>
  <cols>
    <col min="1" max="2" width="8.75" style="27"/>
    <col min="3" max="3" width="43.5" style="27" customWidth="1"/>
    <col min="4" max="4" width="11.875" style="27" customWidth="1"/>
    <col min="5" max="6" width="10.375" style="27" customWidth="1"/>
    <col min="7" max="7" width="11.375" style="27" customWidth="1"/>
    <col min="8" max="16384" width="8.75" style="27"/>
  </cols>
  <sheetData>
    <row r="1" spans="1:8" x14ac:dyDescent="0.45">
      <c r="A1" s="43"/>
      <c r="B1" s="43"/>
      <c r="C1" s="43"/>
      <c r="D1" s="43"/>
      <c r="E1" s="43"/>
      <c r="F1" s="43"/>
      <c r="G1" s="43"/>
      <c r="H1" s="43"/>
    </row>
    <row r="2" spans="1:8" x14ac:dyDescent="0.45">
      <c r="A2" s="43"/>
      <c r="B2" s="43"/>
      <c r="C2" s="43"/>
      <c r="D2" s="43"/>
      <c r="E2" s="43"/>
      <c r="F2" s="43"/>
      <c r="G2" s="43"/>
      <c r="H2" s="43"/>
    </row>
    <row r="3" spans="1:8" x14ac:dyDescent="0.45">
      <c r="A3" s="43"/>
      <c r="C3" s="43"/>
      <c r="D3" s="43"/>
      <c r="E3" s="43"/>
      <c r="F3" s="43"/>
      <c r="G3" s="43"/>
      <c r="H3" s="43"/>
    </row>
    <row r="4" spans="1:8" ht="27.75" customHeight="1" x14ac:dyDescent="0.45">
      <c r="A4" s="43"/>
      <c r="B4" s="171" t="s">
        <v>91</v>
      </c>
      <c r="C4" s="171"/>
      <c r="D4" s="171"/>
      <c r="E4" s="171"/>
      <c r="F4" s="171"/>
      <c r="G4" s="171"/>
      <c r="H4" s="155"/>
    </row>
    <row r="5" spans="1:8" x14ac:dyDescent="0.45">
      <c r="A5" s="43"/>
      <c r="B5" s="43" t="s">
        <v>74</v>
      </c>
      <c r="D5" s="43"/>
      <c r="E5" s="239" t="s">
        <v>75</v>
      </c>
      <c r="F5" s="239"/>
      <c r="G5" s="239"/>
      <c r="H5" s="43"/>
    </row>
    <row r="6" spans="1:8" ht="51" customHeight="1" x14ac:dyDescent="0.45">
      <c r="A6" s="43"/>
      <c r="B6" s="173" t="s">
        <v>113</v>
      </c>
      <c r="C6" s="173" t="s">
        <v>1</v>
      </c>
      <c r="D6" s="176" t="s">
        <v>93</v>
      </c>
      <c r="E6" s="209"/>
      <c r="F6" s="209"/>
      <c r="G6" s="223" t="s">
        <v>76</v>
      </c>
      <c r="H6" s="43"/>
    </row>
    <row r="7" spans="1:8" x14ac:dyDescent="0.45">
      <c r="A7" s="43"/>
      <c r="B7" s="174"/>
      <c r="C7" s="173"/>
      <c r="D7" s="74" t="s">
        <v>77</v>
      </c>
      <c r="E7" s="74" t="s">
        <v>78</v>
      </c>
      <c r="F7" s="74" t="s">
        <v>56</v>
      </c>
      <c r="G7" s="174"/>
      <c r="H7" s="43"/>
    </row>
    <row r="8" spans="1:8" x14ac:dyDescent="0.45">
      <c r="A8" s="43"/>
      <c r="B8" s="30" t="s">
        <v>166</v>
      </c>
      <c r="C8" s="23" t="s">
        <v>2</v>
      </c>
      <c r="D8" s="31">
        <v>27846000</v>
      </c>
      <c r="E8" s="31"/>
      <c r="F8" s="31"/>
      <c r="G8" s="31">
        <f>SUM(D8:F8)</f>
        <v>27846000</v>
      </c>
      <c r="H8" s="43"/>
    </row>
    <row r="9" spans="1:8" ht="27" customHeight="1" x14ac:dyDescent="0.45">
      <c r="A9" s="43"/>
      <c r="B9" s="48" t="s">
        <v>129</v>
      </c>
      <c r="C9" s="21" t="s">
        <v>4</v>
      </c>
      <c r="D9" s="32">
        <v>1805561.39167034</v>
      </c>
      <c r="E9" s="32">
        <v>415686.95660600002</v>
      </c>
      <c r="F9" s="32"/>
      <c r="G9" s="32">
        <f t="shared" ref="G9:G16" si="0">SUM(D9:F9)</f>
        <v>2221248.3482763399</v>
      </c>
      <c r="H9" s="43"/>
    </row>
    <row r="10" spans="1:8" x14ac:dyDescent="0.45">
      <c r="A10" s="43"/>
      <c r="B10" s="157" t="s">
        <v>136</v>
      </c>
      <c r="C10" s="23" t="s">
        <v>21</v>
      </c>
      <c r="D10" s="31">
        <v>666958.28190603992</v>
      </c>
      <c r="E10" s="31"/>
      <c r="F10" s="31"/>
      <c r="G10" s="31">
        <f t="shared" si="0"/>
        <v>666958.28190603992</v>
      </c>
      <c r="H10" s="43"/>
    </row>
    <row r="11" spans="1:8" x14ac:dyDescent="0.45">
      <c r="A11" s="43"/>
      <c r="B11" s="48" t="s">
        <v>172</v>
      </c>
      <c r="C11" s="21" t="s">
        <v>18</v>
      </c>
      <c r="D11" s="32">
        <v>81250</v>
      </c>
      <c r="E11" s="32"/>
      <c r="F11" s="32"/>
      <c r="G11" s="32">
        <f t="shared" si="0"/>
        <v>81250</v>
      </c>
      <c r="H11" s="43"/>
    </row>
    <row r="12" spans="1:8" x14ac:dyDescent="0.45">
      <c r="A12" s="43"/>
      <c r="B12" s="157" t="s">
        <v>137</v>
      </c>
      <c r="C12" s="23" t="s">
        <v>25</v>
      </c>
      <c r="D12" s="31">
        <v>333413.79324000003</v>
      </c>
      <c r="E12" s="31"/>
      <c r="F12" s="31"/>
      <c r="G12" s="31">
        <f t="shared" si="0"/>
        <v>333413.79324000003</v>
      </c>
      <c r="H12" s="43"/>
    </row>
    <row r="13" spans="1:8" x14ac:dyDescent="0.45">
      <c r="A13" s="43"/>
      <c r="B13" s="48" t="s">
        <v>138</v>
      </c>
      <c r="C13" s="21" t="s">
        <v>26</v>
      </c>
      <c r="D13" s="32">
        <v>311900.79547106999</v>
      </c>
      <c r="E13" s="32"/>
      <c r="F13" s="32">
        <v>34318.181819999998</v>
      </c>
      <c r="G13" s="32">
        <f t="shared" si="0"/>
        <v>346218.97729106998</v>
      </c>
      <c r="H13" s="43"/>
    </row>
    <row r="14" spans="1:8" x14ac:dyDescent="0.45">
      <c r="A14" s="43"/>
      <c r="B14" s="157" t="s">
        <v>139</v>
      </c>
      <c r="C14" s="23" t="s">
        <v>12</v>
      </c>
      <c r="D14" s="31">
        <v>380887.32203121606</v>
      </c>
      <c r="E14" s="31"/>
      <c r="F14" s="31"/>
      <c r="G14" s="31">
        <f t="shared" si="0"/>
        <v>380887.32203121606</v>
      </c>
      <c r="H14" s="43"/>
    </row>
    <row r="15" spans="1:8" x14ac:dyDescent="0.45">
      <c r="A15" s="43"/>
      <c r="B15" s="48" t="s">
        <v>140</v>
      </c>
      <c r="C15" s="21" t="s">
        <v>27</v>
      </c>
      <c r="D15" s="32">
        <v>1180.2120141999999</v>
      </c>
      <c r="E15" s="32">
        <v>236.04240283999999</v>
      </c>
      <c r="F15" s="32">
        <v>1534.27561846</v>
      </c>
      <c r="G15" s="32">
        <f t="shared" si="0"/>
        <v>2950.5300354999999</v>
      </c>
      <c r="H15" s="43"/>
    </row>
    <row r="16" spans="1:8" x14ac:dyDescent="0.45">
      <c r="A16" s="43"/>
      <c r="B16" s="157" t="s">
        <v>143</v>
      </c>
      <c r="C16" s="23" t="s">
        <v>9</v>
      </c>
      <c r="D16" s="31">
        <v>10246.153842</v>
      </c>
      <c r="E16" s="31"/>
      <c r="F16" s="31"/>
      <c r="G16" s="31">
        <f t="shared" si="0"/>
        <v>10246.153842</v>
      </c>
      <c r="H16" s="43"/>
    </row>
    <row r="17" spans="1:8" x14ac:dyDescent="0.45">
      <c r="A17" s="43"/>
      <c r="B17" s="48" t="s">
        <v>144</v>
      </c>
      <c r="C17" s="21" t="s">
        <v>13</v>
      </c>
      <c r="D17" s="32">
        <v>15847.826085000001</v>
      </c>
      <c r="E17" s="32"/>
      <c r="F17" s="32"/>
      <c r="G17" s="32">
        <f>SUM(D17:F17)</f>
        <v>15847.826085000001</v>
      </c>
      <c r="H17" s="43"/>
    </row>
    <row r="18" spans="1:8" x14ac:dyDescent="0.45">
      <c r="A18" s="43"/>
      <c r="B18" s="157" t="s">
        <v>148</v>
      </c>
      <c r="C18" s="36" t="s">
        <v>3</v>
      </c>
      <c r="D18" s="31">
        <v>25804342.855800003</v>
      </c>
      <c r="E18" s="31"/>
      <c r="F18" s="31"/>
      <c r="G18" s="31">
        <f>SUM(D18:F18)</f>
        <v>25804342.855800003</v>
      </c>
      <c r="H18" s="43"/>
    </row>
    <row r="19" spans="1:8" ht="24" customHeight="1" x14ac:dyDescent="0.45">
      <c r="A19" s="43"/>
      <c r="B19" s="236" t="s">
        <v>28</v>
      </c>
      <c r="C19" s="237"/>
      <c r="D19" s="158">
        <f>SUM(D8:D18)</f>
        <v>57257588.632059857</v>
      </c>
      <c r="E19" s="158">
        <f>SUM(E8:E18)</f>
        <v>415922.99900884001</v>
      </c>
      <c r="F19" s="158">
        <f>SUM(F8:F18)</f>
        <v>35852.457438459998</v>
      </c>
      <c r="G19" s="158">
        <f>SUM(G8:G18)</f>
        <v>57709364.088507161</v>
      </c>
      <c r="H19" s="43"/>
    </row>
    <row r="20" spans="1:8" x14ac:dyDescent="0.45">
      <c r="A20" s="43"/>
      <c r="B20" s="172" t="s">
        <v>118</v>
      </c>
      <c r="C20" s="172"/>
      <c r="D20" s="43"/>
      <c r="E20" s="43"/>
      <c r="F20" s="43"/>
      <c r="G20" s="43"/>
      <c r="H20" s="43"/>
    </row>
    <row r="21" spans="1:8" s="43" customFormat="1" x14ac:dyDescent="0.45"/>
  </sheetData>
  <mergeCells count="8">
    <mergeCell ref="B6:B7"/>
    <mergeCell ref="B4:G4"/>
    <mergeCell ref="B20:C20"/>
    <mergeCell ref="E5:G5"/>
    <mergeCell ref="C6:C7"/>
    <mergeCell ref="D6:F6"/>
    <mergeCell ref="G6:G7"/>
    <mergeCell ref="B19:C19"/>
  </mergeCells>
  <pageMargins left="0.7" right="0.7" top="0.75" bottom="0.75" header="0.3" footer="0.3"/>
  <pageSetup paperSize="9" scale="98" orientation="landscape" r:id="rId1"/>
  <ignoredErrors>
    <ignoredError sqref="B8:B1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6"/>
  <sheetViews>
    <sheetView rightToLeft="1" view="pageBreakPreview" zoomScaleNormal="100" zoomScaleSheetLayoutView="100" workbookViewId="0">
      <selection activeCell="A4" sqref="A4:E4"/>
    </sheetView>
  </sheetViews>
  <sheetFormatPr defaultColWidth="8.75" defaultRowHeight="18" x14ac:dyDescent="0.45"/>
  <cols>
    <col min="1" max="1" width="8.75" style="27"/>
    <col min="2" max="2" width="31.5" style="27" customWidth="1"/>
    <col min="3" max="3" width="16.875" style="27" customWidth="1"/>
    <col min="4" max="4" width="12.625" style="27" customWidth="1"/>
    <col min="5" max="5" width="14.75" style="43" customWidth="1"/>
    <col min="6" max="16384" width="8.75" style="27"/>
  </cols>
  <sheetData>
    <row r="1" spans="1:7" x14ac:dyDescent="0.45">
      <c r="A1" s="43"/>
      <c r="B1" s="43"/>
      <c r="C1" s="43"/>
      <c r="D1" s="43"/>
    </row>
    <row r="2" spans="1:7" x14ac:dyDescent="0.45">
      <c r="A2" s="43"/>
      <c r="B2" s="43"/>
      <c r="C2" s="43"/>
      <c r="D2" s="43"/>
    </row>
    <row r="3" spans="1:7" x14ac:dyDescent="0.45">
      <c r="A3" s="43"/>
      <c r="B3" s="43"/>
      <c r="C3" s="43"/>
      <c r="D3" s="43"/>
    </row>
    <row r="4" spans="1:7" ht="27.75" customHeight="1" x14ac:dyDescent="0.45">
      <c r="A4" s="171" t="s">
        <v>182</v>
      </c>
      <c r="B4" s="171"/>
      <c r="C4" s="171"/>
      <c r="D4" s="171"/>
      <c r="E4" s="171"/>
      <c r="F4" s="155"/>
      <c r="G4" s="155"/>
    </row>
    <row r="5" spans="1:7" x14ac:dyDescent="0.45">
      <c r="A5" s="43" t="s">
        <v>99</v>
      </c>
      <c r="C5" s="43"/>
      <c r="E5" s="52" t="s">
        <v>75</v>
      </c>
      <c r="G5" s="43"/>
    </row>
    <row r="6" spans="1:7" ht="21.75" customHeight="1" x14ac:dyDescent="0.45">
      <c r="A6" s="173" t="s">
        <v>113</v>
      </c>
      <c r="B6" s="173" t="s">
        <v>1</v>
      </c>
      <c r="C6" s="176" t="s">
        <v>181</v>
      </c>
      <c r="D6" s="209"/>
      <c r="E6" s="223" t="s">
        <v>76</v>
      </c>
    </row>
    <row r="7" spans="1:7" x14ac:dyDescent="0.45">
      <c r="A7" s="174"/>
      <c r="B7" s="173"/>
      <c r="C7" s="74" t="s">
        <v>77</v>
      </c>
      <c r="D7" s="74" t="s">
        <v>56</v>
      </c>
      <c r="E7" s="174"/>
    </row>
    <row r="8" spans="1:7" x14ac:dyDescent="0.45">
      <c r="A8" s="35">
        <v>10</v>
      </c>
      <c r="B8" s="23" t="s">
        <v>19</v>
      </c>
      <c r="C8" s="31">
        <v>88430462.324227676</v>
      </c>
      <c r="D8" s="31">
        <v>322597.82610000001</v>
      </c>
      <c r="E8" s="31">
        <f>SUM(C8:D8)</f>
        <v>88753060.150327682</v>
      </c>
    </row>
    <row r="9" spans="1:7" x14ac:dyDescent="0.45">
      <c r="A9" s="37">
        <v>20</v>
      </c>
      <c r="B9" s="21" t="s">
        <v>21</v>
      </c>
      <c r="C9" s="32">
        <v>78612.657721284995</v>
      </c>
      <c r="D9" s="32">
        <v>31928489.289875738</v>
      </c>
      <c r="E9" s="32">
        <f>SUM(C9:D9)</f>
        <v>32007101.947597023</v>
      </c>
    </row>
    <row r="10" spans="1:7" x14ac:dyDescent="0.45">
      <c r="A10" s="35">
        <v>23</v>
      </c>
      <c r="B10" s="23" t="s">
        <v>26</v>
      </c>
      <c r="C10" s="31">
        <v>51620036.366371199</v>
      </c>
      <c r="D10" s="31">
        <v>25738.636364999998</v>
      </c>
      <c r="E10" s="31">
        <f>SUM(C10:D10)</f>
        <v>51645775.002736196</v>
      </c>
    </row>
    <row r="11" spans="1:7" x14ac:dyDescent="0.45">
      <c r="A11" s="37">
        <v>24</v>
      </c>
      <c r="B11" s="21" t="s">
        <v>12</v>
      </c>
      <c r="C11" s="32">
        <v>43322.033898000001</v>
      </c>
      <c r="D11" s="32"/>
      <c r="E11" s="32">
        <f>SUM(C11:D11)</f>
        <v>43322.033898000001</v>
      </c>
    </row>
    <row r="12" spans="1:7" x14ac:dyDescent="0.45">
      <c r="A12" s="236" t="s">
        <v>28</v>
      </c>
      <c r="B12" s="237"/>
      <c r="C12" s="159">
        <f>SUM(C8:C11)</f>
        <v>140172433.38221815</v>
      </c>
      <c r="D12" s="159">
        <f>SUM(D8:D11)</f>
        <v>32276825.752340738</v>
      </c>
      <c r="E12" s="159">
        <f>SUM(C12:D12)</f>
        <v>172449259.13455889</v>
      </c>
    </row>
    <row r="13" spans="1:7" x14ac:dyDescent="0.45">
      <c r="A13" s="172" t="s">
        <v>118</v>
      </c>
      <c r="B13" s="172"/>
      <c r="C13" s="43"/>
      <c r="D13" s="43"/>
      <c r="F13" s="43"/>
      <c r="G13" s="43"/>
    </row>
    <row r="14" spans="1:7" x14ac:dyDescent="0.45">
      <c r="A14" s="43"/>
      <c r="B14" s="43"/>
      <c r="C14" s="43"/>
      <c r="D14" s="43"/>
    </row>
    <row r="15" spans="1:7" x14ac:dyDescent="0.45">
      <c r="A15" s="43"/>
      <c r="B15" s="43"/>
      <c r="C15" s="43"/>
      <c r="D15" s="43"/>
    </row>
    <row r="16" spans="1:7" x14ac:dyDescent="0.45">
      <c r="A16" s="43"/>
      <c r="B16" s="43"/>
      <c r="C16" s="43"/>
      <c r="D16" s="43"/>
    </row>
  </sheetData>
  <mergeCells count="7">
    <mergeCell ref="A4:E4"/>
    <mergeCell ref="A6:A7"/>
    <mergeCell ref="B6:B7"/>
    <mergeCell ref="A13:B13"/>
    <mergeCell ref="C6:D6"/>
    <mergeCell ref="E6:E7"/>
    <mergeCell ref="A12:B12"/>
  </mergeCells>
  <pageMargins left="0.7" right="0.7" top="0.75" bottom="0.75" header="0.3" footer="0.3"/>
  <pageSetup paperSize="9" scale="83" orientation="landscape" r:id="rId1"/>
  <colBreaks count="1" manualBreakCount="1">
    <brk id="6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4"/>
  <sheetViews>
    <sheetView rightToLeft="1" view="pageBreakPreview" zoomScaleNormal="100" zoomScaleSheetLayoutView="100" workbookViewId="0">
      <selection activeCell="A5" sqref="A5:E5"/>
    </sheetView>
  </sheetViews>
  <sheetFormatPr defaultColWidth="8.75" defaultRowHeight="18" x14ac:dyDescent="0.45"/>
  <cols>
    <col min="1" max="1" width="9" style="27" customWidth="1"/>
    <col min="2" max="2" width="29.375" style="27" customWidth="1"/>
    <col min="3" max="3" width="16.875" style="27" customWidth="1"/>
    <col min="4" max="4" width="12.625" style="27" customWidth="1"/>
    <col min="5" max="5" width="14.75" style="43" customWidth="1"/>
    <col min="6" max="16384" width="8.75" style="27"/>
  </cols>
  <sheetData>
    <row r="1" spans="1:7" x14ac:dyDescent="0.45">
      <c r="A1" s="43"/>
      <c r="B1" s="43"/>
      <c r="C1" s="43"/>
      <c r="D1" s="43"/>
    </row>
    <row r="2" spans="1:7" x14ac:dyDescent="0.45">
      <c r="A2" s="43"/>
      <c r="B2" s="43"/>
      <c r="C2" s="43"/>
      <c r="D2" s="43"/>
    </row>
    <row r="3" spans="1:7" x14ac:dyDescent="0.45">
      <c r="A3" s="43"/>
      <c r="B3" s="43"/>
      <c r="C3" s="43"/>
      <c r="D3" s="43"/>
      <c r="F3" s="210"/>
    </row>
    <row r="4" spans="1:7" x14ac:dyDescent="0.45">
      <c r="B4" s="210"/>
      <c r="C4" s="210"/>
      <c r="D4" s="210"/>
      <c r="E4" s="210"/>
      <c r="F4" s="210"/>
    </row>
    <row r="5" spans="1:7" ht="27.75" customHeight="1" x14ac:dyDescent="0.45">
      <c r="A5" s="171" t="s">
        <v>183</v>
      </c>
      <c r="B5" s="171"/>
      <c r="C5" s="171"/>
      <c r="D5" s="171"/>
      <c r="E5" s="171"/>
      <c r="F5" s="210"/>
      <c r="G5" s="155"/>
    </row>
    <row r="6" spans="1:7" x14ac:dyDescent="0.45">
      <c r="A6" s="43" t="s">
        <v>100</v>
      </c>
      <c r="C6" s="43"/>
      <c r="E6" s="52" t="s">
        <v>75</v>
      </c>
      <c r="F6" s="210"/>
    </row>
    <row r="7" spans="1:7" x14ac:dyDescent="0.45">
      <c r="A7" s="173" t="s">
        <v>113</v>
      </c>
      <c r="B7" s="173" t="s">
        <v>1</v>
      </c>
      <c r="C7" s="176" t="s">
        <v>186</v>
      </c>
      <c r="D7" s="209"/>
      <c r="E7" s="223" t="s">
        <v>76</v>
      </c>
      <c r="F7" s="210"/>
    </row>
    <row r="8" spans="1:7" x14ac:dyDescent="0.45">
      <c r="A8" s="174"/>
      <c r="B8" s="173"/>
      <c r="C8" s="74" t="s">
        <v>77</v>
      </c>
      <c r="D8" s="74" t="s">
        <v>56</v>
      </c>
      <c r="E8" s="174"/>
      <c r="F8" s="210"/>
    </row>
    <row r="9" spans="1:7" x14ac:dyDescent="0.45">
      <c r="A9" s="35">
        <v>10</v>
      </c>
      <c r="B9" s="23" t="s">
        <v>19</v>
      </c>
      <c r="C9" s="31">
        <v>1612989.1305</v>
      </c>
      <c r="D9" s="31">
        <v>268831.52175000001</v>
      </c>
      <c r="E9" s="31">
        <f>SUM(C9:D9)</f>
        <v>1881820.65225</v>
      </c>
      <c r="F9" s="210"/>
    </row>
    <row r="10" spans="1:7" x14ac:dyDescent="0.45">
      <c r="A10" s="37">
        <v>20</v>
      </c>
      <c r="B10" s="21" t="s">
        <v>21</v>
      </c>
      <c r="C10" s="32">
        <v>144064.42953599998</v>
      </c>
      <c r="D10" s="32">
        <v>14406442.953599999</v>
      </c>
      <c r="E10" s="32">
        <f>SUM(C10:D10)</f>
        <v>14550507.383135999</v>
      </c>
      <c r="F10" s="210"/>
    </row>
    <row r="11" spans="1:7" x14ac:dyDescent="0.45">
      <c r="A11" s="35">
        <v>31</v>
      </c>
      <c r="B11" s="23" t="s">
        <v>8</v>
      </c>
      <c r="C11" s="31">
        <v>11684.39999958</v>
      </c>
      <c r="D11" s="31"/>
      <c r="E11" s="31">
        <f>SUM(C11:D11)</f>
        <v>11684.39999958</v>
      </c>
      <c r="F11" s="210"/>
    </row>
    <row r="12" spans="1:7" x14ac:dyDescent="0.45">
      <c r="A12" s="236" t="s">
        <v>28</v>
      </c>
      <c r="B12" s="237"/>
      <c r="C12" s="159">
        <f>SUM(C9:C11)</f>
        <v>1768737.96003558</v>
      </c>
      <c r="D12" s="159">
        <f>SUM(D9:D11)</f>
        <v>14675274.475349998</v>
      </c>
      <c r="E12" s="159">
        <f>SUM(C12:D12)</f>
        <v>16444012.435385577</v>
      </c>
      <c r="F12" s="210"/>
    </row>
    <row r="13" spans="1:7" x14ac:dyDescent="0.45">
      <c r="A13" s="172" t="s">
        <v>118</v>
      </c>
      <c r="B13" s="172"/>
      <c r="C13" s="43"/>
      <c r="D13" s="43"/>
      <c r="F13" s="210"/>
    </row>
    <row r="14" spans="1:7" x14ac:dyDescent="0.45">
      <c r="A14" s="43"/>
      <c r="B14" s="43"/>
      <c r="C14" s="43"/>
      <c r="D14" s="43"/>
      <c r="F14" s="210"/>
    </row>
  </sheetData>
  <mergeCells count="9">
    <mergeCell ref="A5:E5"/>
    <mergeCell ref="F3:F14"/>
    <mergeCell ref="A13:B13"/>
    <mergeCell ref="A7:A8"/>
    <mergeCell ref="B7:B8"/>
    <mergeCell ref="C7:D7"/>
    <mergeCell ref="E7:E8"/>
    <mergeCell ref="B4:E4"/>
    <mergeCell ref="A12:B12"/>
  </mergeCells>
  <pageMargins left="0.7" right="0.7" top="0.75" bottom="0.75" header="0.3" footer="0.3"/>
  <pageSetup paperSize="9" scale="9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6"/>
  <sheetViews>
    <sheetView rightToLeft="1" view="pageBreakPreview" zoomScaleNormal="100" zoomScaleSheetLayoutView="100" workbookViewId="0">
      <selection activeCell="B5" sqref="B5:I16"/>
    </sheetView>
  </sheetViews>
  <sheetFormatPr defaultRowHeight="14.25" x14ac:dyDescent="0.2"/>
  <cols>
    <col min="3" max="3" width="37.375" customWidth="1"/>
    <col min="4" max="6" width="15.625" customWidth="1"/>
    <col min="7" max="7" width="13" customWidth="1"/>
  </cols>
  <sheetData>
    <row r="1" spans="1:9" x14ac:dyDescent="0.2">
      <c r="A1" s="3"/>
      <c r="B1" s="3"/>
      <c r="C1" s="3"/>
      <c r="D1" s="3"/>
      <c r="E1" s="3"/>
      <c r="F1" s="3"/>
      <c r="G1" s="3"/>
      <c r="H1" s="3"/>
    </row>
    <row r="2" spans="1:9" x14ac:dyDescent="0.2">
      <c r="A2" s="3"/>
      <c r="B2" s="3"/>
      <c r="C2" s="3"/>
      <c r="D2" s="3"/>
      <c r="E2" s="3"/>
      <c r="F2" s="3"/>
      <c r="G2" s="3"/>
      <c r="H2" s="3"/>
    </row>
    <row r="3" spans="1:9" x14ac:dyDescent="0.2">
      <c r="A3" s="3"/>
      <c r="C3" s="3"/>
      <c r="D3" s="3"/>
      <c r="E3" s="3"/>
      <c r="F3" s="3"/>
      <c r="G3" s="3"/>
      <c r="H3" s="3"/>
    </row>
    <row r="4" spans="1:9" ht="27.75" x14ac:dyDescent="0.2">
      <c r="A4" s="3"/>
      <c r="B4" s="171" t="s">
        <v>184</v>
      </c>
      <c r="C4" s="171"/>
      <c r="D4" s="171"/>
      <c r="E4" s="171"/>
      <c r="F4" s="171"/>
      <c r="G4" s="171"/>
      <c r="H4" s="2"/>
    </row>
    <row r="5" spans="1:9" ht="18" x14ac:dyDescent="0.45">
      <c r="A5" s="3"/>
      <c r="B5" s="43" t="s">
        <v>98</v>
      </c>
      <c r="C5" s="27"/>
      <c r="D5" s="43"/>
      <c r="E5" s="239" t="s">
        <v>75</v>
      </c>
      <c r="F5" s="239"/>
      <c r="G5" s="239"/>
      <c r="H5" s="43"/>
      <c r="I5" s="27"/>
    </row>
    <row r="6" spans="1:9" ht="18" x14ac:dyDescent="0.45">
      <c r="A6" s="3"/>
      <c r="B6" s="173" t="s">
        <v>113</v>
      </c>
      <c r="C6" s="173" t="s">
        <v>1</v>
      </c>
      <c r="D6" s="176" t="s">
        <v>185</v>
      </c>
      <c r="E6" s="209"/>
      <c r="F6" s="209"/>
      <c r="G6" s="223" t="s">
        <v>76</v>
      </c>
      <c r="H6" s="43"/>
      <c r="I6" s="27"/>
    </row>
    <row r="7" spans="1:9" ht="18" x14ac:dyDescent="0.45">
      <c r="A7" s="3"/>
      <c r="B7" s="174"/>
      <c r="C7" s="173"/>
      <c r="D7" s="74" t="s">
        <v>77</v>
      </c>
      <c r="E7" s="74" t="s">
        <v>78</v>
      </c>
      <c r="F7" s="74" t="s">
        <v>56</v>
      </c>
      <c r="G7" s="174"/>
      <c r="H7" s="43"/>
      <c r="I7" s="27"/>
    </row>
    <row r="8" spans="1:9" ht="18" x14ac:dyDescent="0.45">
      <c r="A8" s="3"/>
      <c r="B8" s="24" t="s">
        <v>129</v>
      </c>
      <c r="C8" s="23" t="s">
        <v>4</v>
      </c>
      <c r="D8" s="31">
        <v>1235.4782611200001</v>
      </c>
      <c r="E8" s="31"/>
      <c r="F8" s="31"/>
      <c r="G8" s="31">
        <f>SUM(D8:F8)</f>
        <v>1235.4782611200001</v>
      </c>
      <c r="H8" s="43"/>
      <c r="I8" s="27"/>
    </row>
    <row r="9" spans="1:9" ht="18" x14ac:dyDescent="0.45">
      <c r="A9" s="3"/>
      <c r="B9" s="48" t="s">
        <v>130</v>
      </c>
      <c r="C9" s="21" t="s">
        <v>19</v>
      </c>
      <c r="D9" s="32"/>
      <c r="E9" s="32"/>
      <c r="F9" s="32">
        <v>1236625.0000499999</v>
      </c>
      <c r="G9" s="32">
        <f t="shared" ref="G9:G13" si="0">SUM(D9:F9)</f>
        <v>1236625.0000499999</v>
      </c>
      <c r="H9" s="43"/>
      <c r="I9" s="27"/>
    </row>
    <row r="10" spans="1:9" ht="18" x14ac:dyDescent="0.45">
      <c r="A10" s="3"/>
      <c r="B10" s="24" t="s">
        <v>135</v>
      </c>
      <c r="C10" s="23" t="s">
        <v>127</v>
      </c>
      <c r="D10" s="31">
        <v>505295142.80000001</v>
      </c>
      <c r="E10" s="31">
        <v>499700000</v>
      </c>
      <c r="F10" s="31"/>
      <c r="G10" s="31">
        <f t="shared" si="0"/>
        <v>1004995142.8</v>
      </c>
      <c r="H10" s="43"/>
      <c r="I10" s="27"/>
    </row>
    <row r="11" spans="1:9" ht="18" x14ac:dyDescent="0.45">
      <c r="A11" s="3"/>
      <c r="B11" s="48" t="s">
        <v>136</v>
      </c>
      <c r="C11" s="21" t="s">
        <v>21</v>
      </c>
      <c r="D11" s="32">
        <v>225100671.15000001</v>
      </c>
      <c r="E11" s="32">
        <v>750335.57049999991</v>
      </c>
      <c r="F11" s="32">
        <v>937919463.125</v>
      </c>
      <c r="G11" s="32">
        <f t="shared" si="0"/>
        <v>1163770469.8455</v>
      </c>
      <c r="H11" s="43"/>
      <c r="I11" s="27"/>
    </row>
    <row r="12" spans="1:9" ht="18" x14ac:dyDescent="0.45">
      <c r="A12" s="3"/>
      <c r="B12" s="24" t="s">
        <v>139</v>
      </c>
      <c r="C12" s="23" t="s">
        <v>12</v>
      </c>
      <c r="D12" s="31">
        <v>2423409283.4066629</v>
      </c>
      <c r="E12" s="31"/>
      <c r="F12" s="31">
        <v>485091254.23387206</v>
      </c>
      <c r="G12" s="31">
        <f t="shared" si="0"/>
        <v>2908500537.6405349</v>
      </c>
      <c r="H12" s="43"/>
      <c r="I12" s="27"/>
    </row>
    <row r="13" spans="1:9" ht="18" x14ac:dyDescent="0.45">
      <c r="A13" s="3"/>
      <c r="B13" s="48" t="s">
        <v>140</v>
      </c>
      <c r="C13" s="21" t="s">
        <v>27</v>
      </c>
      <c r="D13" s="32">
        <v>141625441.704</v>
      </c>
      <c r="E13" s="32"/>
      <c r="F13" s="32"/>
      <c r="G13" s="32">
        <f t="shared" si="0"/>
        <v>141625441.704</v>
      </c>
      <c r="H13" s="43"/>
      <c r="I13" s="27"/>
    </row>
    <row r="14" spans="1:9" ht="33" customHeight="1" x14ac:dyDescent="0.45">
      <c r="A14" s="3"/>
      <c r="B14" s="236" t="s">
        <v>28</v>
      </c>
      <c r="C14" s="237"/>
      <c r="D14" s="140">
        <f>SUM(D8:D13)</f>
        <v>3295431774.5389242</v>
      </c>
      <c r="E14" s="140">
        <f>SUM(E8:E13)</f>
        <v>500450335.57050002</v>
      </c>
      <c r="F14" s="140">
        <f>SUM(F8:F13)</f>
        <v>1424247342.358922</v>
      </c>
      <c r="G14" s="140">
        <f>SUM(G8:G13)</f>
        <v>5220129452.4683456</v>
      </c>
      <c r="H14" s="43"/>
      <c r="I14" s="27"/>
    </row>
    <row r="15" spans="1:9" ht="18" x14ac:dyDescent="0.45">
      <c r="A15" s="3"/>
      <c r="B15" s="172" t="s">
        <v>118</v>
      </c>
      <c r="C15" s="172"/>
      <c r="D15" s="43"/>
      <c r="E15" s="43"/>
      <c r="F15" s="43"/>
      <c r="G15" s="43"/>
      <c r="H15" s="43"/>
      <c r="I15" s="27"/>
    </row>
    <row r="16" spans="1:9" ht="18" x14ac:dyDescent="0.45">
      <c r="B16" s="27"/>
      <c r="C16" s="27"/>
      <c r="D16" s="27"/>
      <c r="E16" s="27"/>
      <c r="F16" s="27"/>
      <c r="G16" s="27"/>
      <c r="H16" s="27"/>
      <c r="I16" s="27"/>
    </row>
  </sheetData>
  <mergeCells count="8">
    <mergeCell ref="G6:G7"/>
    <mergeCell ref="B15:C15"/>
    <mergeCell ref="B4:G4"/>
    <mergeCell ref="E5:G5"/>
    <mergeCell ref="B6:B7"/>
    <mergeCell ref="C6:C7"/>
    <mergeCell ref="D6:F6"/>
    <mergeCell ref="B14:C14"/>
  </mergeCells>
  <pageMargins left="0.7" right="0.7" top="0.75" bottom="0.75" header="0.3" footer="0.3"/>
  <pageSetup paperSize="9" scale="91" orientation="landscape" r:id="rId1"/>
  <ignoredErrors>
    <ignoredError sqref="B8:B13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37"/>
  <sheetViews>
    <sheetView rightToLeft="1" view="pageBreakPreview" zoomScaleNormal="100" zoomScaleSheetLayoutView="100" workbookViewId="0">
      <selection activeCell="B4" sqref="B4:G4"/>
    </sheetView>
  </sheetViews>
  <sheetFormatPr defaultColWidth="8.75" defaultRowHeight="18" x14ac:dyDescent="0.45"/>
  <cols>
    <col min="1" max="1" width="9" style="43" customWidth="1"/>
    <col min="2" max="2" width="8.75" style="27"/>
    <col min="3" max="3" width="43.875" style="27" customWidth="1"/>
    <col min="4" max="4" width="18" style="27" customWidth="1"/>
    <col min="5" max="5" width="16.375" style="27" customWidth="1"/>
    <col min="6" max="6" width="16.625" style="27" customWidth="1"/>
    <col min="7" max="7" width="18.75" style="27" customWidth="1"/>
    <col min="8" max="16384" width="8.75" style="27"/>
  </cols>
  <sheetData>
    <row r="1" spans="2:8" x14ac:dyDescent="0.45">
      <c r="B1" s="43"/>
      <c r="C1" s="43"/>
      <c r="D1" s="43"/>
      <c r="E1" s="43"/>
      <c r="F1" s="43"/>
      <c r="G1" s="43"/>
      <c r="H1" s="43"/>
    </row>
    <row r="2" spans="2:8" x14ac:dyDescent="0.45">
      <c r="B2" s="43"/>
      <c r="C2" s="43"/>
      <c r="D2" s="43"/>
      <c r="E2" s="43"/>
      <c r="F2" s="43"/>
      <c r="G2" s="43"/>
      <c r="H2" s="43"/>
    </row>
    <row r="3" spans="2:8" x14ac:dyDescent="0.45">
      <c r="B3" s="43"/>
      <c r="C3" s="43"/>
      <c r="D3" s="43"/>
      <c r="E3" s="43"/>
      <c r="F3" s="43"/>
      <c r="G3" s="43"/>
      <c r="H3" s="43"/>
    </row>
    <row r="4" spans="2:8" ht="18.75" customHeight="1" x14ac:dyDescent="0.45">
      <c r="B4" s="171" t="s">
        <v>198</v>
      </c>
      <c r="C4" s="171"/>
      <c r="D4" s="171"/>
      <c r="E4" s="171"/>
      <c r="F4" s="171"/>
      <c r="G4" s="171"/>
      <c r="H4" s="155"/>
    </row>
    <row r="5" spans="2:8" ht="18" customHeight="1" x14ac:dyDescent="0.45">
      <c r="B5" s="43" t="s">
        <v>190</v>
      </c>
      <c r="D5" s="43"/>
      <c r="E5" s="239" t="s">
        <v>75</v>
      </c>
      <c r="F5" s="239"/>
      <c r="G5" s="239"/>
      <c r="H5" s="43"/>
    </row>
    <row r="6" spans="2:8" x14ac:dyDescent="0.45">
      <c r="B6" s="173" t="s">
        <v>112</v>
      </c>
      <c r="C6" s="173" t="s">
        <v>1</v>
      </c>
      <c r="D6" s="176" t="s">
        <v>95</v>
      </c>
      <c r="E6" s="209"/>
      <c r="F6" s="209"/>
      <c r="G6" s="173" t="s">
        <v>76</v>
      </c>
      <c r="H6" s="43"/>
    </row>
    <row r="7" spans="2:8" x14ac:dyDescent="0.45">
      <c r="B7" s="174"/>
      <c r="C7" s="173"/>
      <c r="D7" s="74" t="s">
        <v>77</v>
      </c>
      <c r="E7" s="74" t="s">
        <v>78</v>
      </c>
      <c r="F7" s="74" t="s">
        <v>56</v>
      </c>
      <c r="G7" s="174"/>
      <c r="H7" s="43"/>
    </row>
    <row r="8" spans="2:8" x14ac:dyDescent="0.45">
      <c r="B8" s="160">
        <v>6</v>
      </c>
      <c r="C8" s="161" t="s">
        <v>2</v>
      </c>
      <c r="D8" s="120">
        <v>15408729</v>
      </c>
      <c r="E8" s="120"/>
      <c r="F8" s="120"/>
      <c r="G8" s="120">
        <f>SUM(D8:F8)</f>
        <v>15408729</v>
      </c>
      <c r="H8" s="43"/>
    </row>
    <row r="9" spans="2:8" x14ac:dyDescent="0.45">
      <c r="B9" s="72">
        <v>7</v>
      </c>
      <c r="C9" s="162" t="s">
        <v>7</v>
      </c>
      <c r="D9" s="111">
        <v>660000</v>
      </c>
      <c r="E9" s="111">
        <v>165000</v>
      </c>
      <c r="F9" s="111"/>
      <c r="G9" s="111">
        <f>SUM(D9:F9)</f>
        <v>825000</v>
      </c>
      <c r="H9" s="43"/>
    </row>
    <row r="10" spans="2:8" x14ac:dyDescent="0.45">
      <c r="B10" s="160">
        <v>8</v>
      </c>
      <c r="C10" s="161" t="s">
        <v>4</v>
      </c>
      <c r="D10" s="120">
        <v>10737412.871741721</v>
      </c>
      <c r="E10" s="120">
        <v>5070608.6966800001</v>
      </c>
      <c r="F10" s="120">
        <v>494191.30444799998</v>
      </c>
      <c r="G10" s="120">
        <f t="shared" ref="G10:G33" si="0">SUM(D10:F10)</f>
        <v>16302212.872869721</v>
      </c>
      <c r="H10" s="43"/>
    </row>
    <row r="11" spans="2:8" x14ac:dyDescent="0.45">
      <c r="B11" s="72">
        <v>10</v>
      </c>
      <c r="C11" s="162" t="s">
        <v>19</v>
      </c>
      <c r="D11" s="111">
        <v>622124100.87298012</v>
      </c>
      <c r="E11" s="111">
        <v>1018011.2065629001</v>
      </c>
      <c r="F11" s="111">
        <v>6989727.0981086995</v>
      </c>
      <c r="G11" s="111">
        <f t="shared" si="0"/>
        <v>630131839.17765164</v>
      </c>
      <c r="H11" s="43"/>
    </row>
    <row r="12" spans="2:8" x14ac:dyDescent="0.45">
      <c r="B12" s="160">
        <v>11</v>
      </c>
      <c r="C12" s="161" t="s">
        <v>14</v>
      </c>
      <c r="D12" s="120">
        <v>52602523.338121459</v>
      </c>
      <c r="E12" s="120"/>
      <c r="F12" s="120">
        <v>1439634.1462500002</v>
      </c>
      <c r="G12" s="120">
        <f t="shared" si="0"/>
        <v>54042157.484371461</v>
      </c>
      <c r="H12" s="43"/>
    </row>
    <row r="13" spans="2:8" x14ac:dyDescent="0.45">
      <c r="B13" s="72">
        <v>13</v>
      </c>
      <c r="C13" s="162" t="s">
        <v>20</v>
      </c>
      <c r="D13" s="111">
        <v>1072777.7779999999</v>
      </c>
      <c r="E13" s="111"/>
      <c r="F13" s="111"/>
      <c r="G13" s="111">
        <f t="shared" si="0"/>
        <v>1072777.7779999999</v>
      </c>
      <c r="H13" s="43"/>
    </row>
    <row r="14" spans="2:8" x14ac:dyDescent="0.45">
      <c r="B14" s="160">
        <v>14</v>
      </c>
      <c r="C14" s="161" t="s">
        <v>16</v>
      </c>
      <c r="D14" s="120">
        <v>887.21153849999996</v>
      </c>
      <c r="E14" s="120"/>
      <c r="F14" s="120"/>
      <c r="G14" s="120">
        <f t="shared" si="0"/>
        <v>887.21153849999996</v>
      </c>
      <c r="H14" s="43"/>
    </row>
    <row r="15" spans="2:8" x14ac:dyDescent="0.45">
      <c r="B15" s="72">
        <v>15</v>
      </c>
      <c r="C15" s="162" t="s">
        <v>17</v>
      </c>
      <c r="D15" s="111">
        <v>3862500</v>
      </c>
      <c r="E15" s="111"/>
      <c r="F15" s="111"/>
      <c r="G15" s="111">
        <f t="shared" si="0"/>
        <v>3862500</v>
      </c>
      <c r="H15" s="43"/>
    </row>
    <row r="16" spans="2:8" x14ac:dyDescent="0.45">
      <c r="B16" s="160">
        <v>16</v>
      </c>
      <c r="C16" s="161" t="s">
        <v>11</v>
      </c>
      <c r="D16" s="120">
        <v>11626821</v>
      </c>
      <c r="E16" s="120"/>
      <c r="F16" s="120"/>
      <c r="G16" s="120">
        <f t="shared" si="0"/>
        <v>11626821</v>
      </c>
      <c r="H16" s="43"/>
    </row>
    <row r="17" spans="2:8" x14ac:dyDescent="0.45">
      <c r="B17" s="72">
        <v>17</v>
      </c>
      <c r="C17" s="162" t="s">
        <v>22</v>
      </c>
      <c r="D17" s="111">
        <v>4938500.0002075005</v>
      </c>
      <c r="E17" s="111">
        <v>970789.47372499993</v>
      </c>
      <c r="F17" s="111"/>
      <c r="G17" s="111">
        <f t="shared" si="0"/>
        <v>5909289.4739325009</v>
      </c>
      <c r="H17" s="43"/>
    </row>
    <row r="18" spans="2:8" x14ac:dyDescent="0.45">
      <c r="B18" s="160">
        <v>18</v>
      </c>
      <c r="C18" s="161" t="s">
        <v>5</v>
      </c>
      <c r="D18" s="120"/>
      <c r="E18" s="120">
        <v>500454.5454</v>
      </c>
      <c r="F18" s="120"/>
      <c r="G18" s="120">
        <f t="shared" si="0"/>
        <v>500454.5454</v>
      </c>
      <c r="H18" s="43"/>
    </row>
    <row r="19" spans="2:8" x14ac:dyDescent="0.45">
      <c r="B19" s="72">
        <v>19</v>
      </c>
      <c r="C19" s="162" t="s">
        <v>127</v>
      </c>
      <c r="D19" s="111">
        <v>91200</v>
      </c>
      <c r="E19" s="111"/>
      <c r="F19" s="111"/>
      <c r="G19" s="111">
        <f>SUM(D19:F19)</f>
        <v>91200</v>
      </c>
      <c r="H19" s="43"/>
    </row>
    <row r="20" spans="2:8" x14ac:dyDescent="0.45">
      <c r="B20" s="160">
        <v>20</v>
      </c>
      <c r="C20" s="161" t="s">
        <v>21</v>
      </c>
      <c r="D20" s="120">
        <v>27043572.121893883</v>
      </c>
      <c r="E20" s="120">
        <v>52636.040270574995</v>
      </c>
      <c r="F20" s="120">
        <v>525272.41612852493</v>
      </c>
      <c r="G20" s="120">
        <f t="shared" si="0"/>
        <v>27621480.578292981</v>
      </c>
      <c r="H20" s="43"/>
    </row>
    <row r="21" spans="2:8" x14ac:dyDescent="0.45">
      <c r="B21" s="72">
        <v>21</v>
      </c>
      <c r="C21" s="162" t="s">
        <v>18</v>
      </c>
      <c r="D21" s="111">
        <v>1411491.25</v>
      </c>
      <c r="E21" s="111"/>
      <c r="F21" s="111"/>
      <c r="G21" s="111">
        <f t="shared" si="0"/>
        <v>1411491.25</v>
      </c>
      <c r="H21" s="43"/>
    </row>
    <row r="22" spans="2:8" x14ac:dyDescent="0.45">
      <c r="B22" s="160">
        <v>22</v>
      </c>
      <c r="C22" s="161" t="s">
        <v>25</v>
      </c>
      <c r="D22" s="120">
        <v>2915248.9667112003</v>
      </c>
      <c r="E22" s="120"/>
      <c r="F22" s="120"/>
      <c r="G22" s="120">
        <f t="shared" si="0"/>
        <v>2915248.9667112003</v>
      </c>
      <c r="H22" s="43"/>
    </row>
    <row r="23" spans="2:8" x14ac:dyDescent="0.45">
      <c r="B23" s="72">
        <v>23</v>
      </c>
      <c r="C23" s="162" t="s">
        <v>26</v>
      </c>
      <c r="D23" s="111">
        <v>131267422.9615</v>
      </c>
      <c r="E23" s="111">
        <v>2367954.5455799997</v>
      </c>
      <c r="F23" s="111">
        <v>2093409.0910200002</v>
      </c>
      <c r="G23" s="111">
        <f t="shared" si="0"/>
        <v>135728786.59810001</v>
      </c>
      <c r="H23" s="43"/>
    </row>
    <row r="24" spans="2:8" x14ac:dyDescent="0.45">
      <c r="B24" s="160">
        <v>24</v>
      </c>
      <c r="C24" s="161" t="s">
        <v>12</v>
      </c>
      <c r="D24" s="120">
        <v>50913281.694556721</v>
      </c>
      <c r="E24" s="120">
        <v>196645.932202005</v>
      </c>
      <c r="F24" s="120"/>
      <c r="G24" s="120">
        <f t="shared" si="0"/>
        <v>51109927.626758724</v>
      </c>
      <c r="H24" s="43"/>
    </row>
    <row r="25" spans="2:8" x14ac:dyDescent="0.45">
      <c r="B25" s="72">
        <v>25</v>
      </c>
      <c r="C25" s="162" t="s">
        <v>27</v>
      </c>
      <c r="D25" s="111">
        <v>66184755.480717547</v>
      </c>
      <c r="E25" s="111">
        <v>29505.300354999999</v>
      </c>
      <c r="F25" s="111">
        <v>18086749.117614999</v>
      </c>
      <c r="G25" s="111">
        <f t="shared" si="0"/>
        <v>84301009.898687541</v>
      </c>
      <c r="H25" s="43"/>
    </row>
    <row r="26" spans="2:8" x14ac:dyDescent="0.45">
      <c r="B26" s="160">
        <v>27</v>
      </c>
      <c r="C26" s="161" t="s">
        <v>15</v>
      </c>
      <c r="D26" s="120">
        <v>5208324.0635914188</v>
      </c>
      <c r="E26" s="120">
        <v>11157.446807999999</v>
      </c>
      <c r="F26" s="120"/>
      <c r="G26" s="120">
        <f t="shared" si="0"/>
        <v>5219481.5103994189</v>
      </c>
      <c r="H26" s="43"/>
    </row>
    <row r="27" spans="2:8" x14ac:dyDescent="0.45">
      <c r="B27" s="72">
        <v>28</v>
      </c>
      <c r="C27" s="162" t="s">
        <v>9</v>
      </c>
      <c r="D27" s="111">
        <v>24682597.528455079</v>
      </c>
      <c r="E27" s="111"/>
      <c r="F27" s="111">
        <v>115394.46149167999</v>
      </c>
      <c r="G27" s="111">
        <f t="shared" si="0"/>
        <v>24797991.98994676</v>
      </c>
      <c r="H27" s="43"/>
    </row>
    <row r="28" spans="2:8" x14ac:dyDescent="0.45">
      <c r="B28" s="160">
        <v>29</v>
      </c>
      <c r="C28" s="161" t="s">
        <v>13</v>
      </c>
      <c r="D28" s="120">
        <v>237717.39127500003</v>
      </c>
      <c r="E28" s="120"/>
      <c r="F28" s="120">
        <v>5282.6086950000008</v>
      </c>
      <c r="G28" s="120">
        <f t="shared" si="0"/>
        <v>242999.99997000003</v>
      </c>
      <c r="H28" s="43"/>
    </row>
    <row r="29" spans="2:8" x14ac:dyDescent="0.45">
      <c r="B29" s="72">
        <v>30</v>
      </c>
      <c r="C29" s="162" t="s">
        <v>23</v>
      </c>
      <c r="D29" s="111">
        <v>926846.66693147994</v>
      </c>
      <c r="E29" s="111"/>
      <c r="F29" s="111"/>
      <c r="G29" s="111">
        <f t="shared" si="0"/>
        <v>926846.66693147994</v>
      </c>
      <c r="H29" s="43"/>
    </row>
    <row r="30" spans="2:8" x14ac:dyDescent="0.45">
      <c r="B30" s="160">
        <v>31</v>
      </c>
      <c r="C30" s="161" t="s">
        <v>8</v>
      </c>
      <c r="D30" s="120">
        <v>10020207.599639818</v>
      </c>
      <c r="E30" s="120"/>
      <c r="F30" s="120"/>
      <c r="G30" s="120">
        <f t="shared" si="0"/>
        <v>10020207.599639818</v>
      </c>
      <c r="H30" s="43"/>
    </row>
    <row r="31" spans="2:8" x14ac:dyDescent="0.45">
      <c r="B31" s="72">
        <v>32</v>
      </c>
      <c r="C31" s="162" t="s">
        <v>123</v>
      </c>
      <c r="D31" s="111">
        <v>644573.78952314006</v>
      </c>
      <c r="E31" s="111">
        <v>82315.789480000007</v>
      </c>
      <c r="F31" s="111"/>
      <c r="G31" s="111">
        <f>SUM(D31:F31)</f>
        <v>726889.5790031401</v>
      </c>
      <c r="H31" s="43"/>
    </row>
    <row r="32" spans="2:8" x14ac:dyDescent="0.45">
      <c r="B32" s="160">
        <v>33</v>
      </c>
      <c r="C32" s="161" t="s">
        <v>3</v>
      </c>
      <c r="D32" s="120">
        <v>299426457.12727505</v>
      </c>
      <c r="E32" s="120"/>
      <c r="F32" s="120"/>
      <c r="G32" s="120">
        <f t="shared" si="0"/>
        <v>299426457.12727505</v>
      </c>
      <c r="H32" s="43"/>
    </row>
    <row r="33" spans="2:8" x14ac:dyDescent="0.45">
      <c r="B33" s="72">
        <v>36</v>
      </c>
      <c r="C33" s="162" t="s">
        <v>6</v>
      </c>
      <c r="D33" s="111">
        <v>54048666.658299997</v>
      </c>
      <c r="E33" s="111"/>
      <c r="F33" s="111">
        <v>34453333.327999994</v>
      </c>
      <c r="G33" s="111">
        <f t="shared" si="0"/>
        <v>88501999.986299992</v>
      </c>
      <c r="H33" s="43"/>
    </row>
    <row r="34" spans="2:8" x14ac:dyDescent="0.45">
      <c r="B34" s="160">
        <v>38</v>
      </c>
      <c r="C34" s="40" t="s">
        <v>126</v>
      </c>
      <c r="D34" s="120">
        <v>3330000</v>
      </c>
      <c r="E34" s="120"/>
      <c r="F34" s="120"/>
      <c r="G34" s="120">
        <f>SUM(D34:F34)</f>
        <v>3330000</v>
      </c>
      <c r="H34" s="43"/>
    </row>
    <row r="35" spans="2:8" x14ac:dyDescent="0.45">
      <c r="B35" s="236" t="s">
        <v>28</v>
      </c>
      <c r="C35" s="237"/>
      <c r="D35" s="153">
        <f>SUM(D8:D34)</f>
        <v>1401386615.3729596</v>
      </c>
      <c r="E35" s="153">
        <f t="shared" ref="E35:F35" si="1">SUM(E8:E33)</f>
        <v>10465078.977063481</v>
      </c>
      <c r="F35" s="153">
        <f t="shared" si="1"/>
        <v>64202993.571756899</v>
      </c>
      <c r="G35" s="153">
        <f>SUM(G8:G34)</f>
        <v>1476054687.9217796</v>
      </c>
      <c r="H35" s="43"/>
    </row>
    <row r="36" spans="2:8" x14ac:dyDescent="0.45">
      <c r="B36" s="172" t="s">
        <v>118</v>
      </c>
      <c r="C36" s="172"/>
      <c r="D36" s="43"/>
      <c r="E36" s="43"/>
      <c r="F36" s="43"/>
      <c r="G36" s="43"/>
      <c r="H36" s="43"/>
    </row>
    <row r="37" spans="2:8" s="43" customFormat="1" x14ac:dyDescent="0.45"/>
  </sheetData>
  <mergeCells count="8">
    <mergeCell ref="B6:B7"/>
    <mergeCell ref="B4:G4"/>
    <mergeCell ref="B36:C36"/>
    <mergeCell ref="E5:G5"/>
    <mergeCell ref="C6:C7"/>
    <mergeCell ref="D6:F6"/>
    <mergeCell ref="G6:G7"/>
    <mergeCell ref="B35:C35"/>
  </mergeCells>
  <pageMargins left="0.7" right="0.7" top="0.75" bottom="0.75" header="0.3" footer="0.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rightToLeft="1" view="pageBreakPreview" zoomScaleNormal="100" zoomScaleSheetLayoutView="100" workbookViewId="0">
      <selection activeCell="B6" sqref="B6"/>
    </sheetView>
  </sheetViews>
  <sheetFormatPr defaultRowHeight="14.25" x14ac:dyDescent="0.2"/>
  <cols>
    <col min="2" max="2" width="40.875" customWidth="1"/>
    <col min="3" max="3" width="10.375" customWidth="1"/>
    <col min="4" max="4" width="9" style="3"/>
  </cols>
  <sheetData>
    <row r="1" spans="1:3" x14ac:dyDescent="0.2">
      <c r="A1" s="3"/>
      <c r="B1" s="3"/>
      <c r="C1" s="3"/>
    </row>
    <row r="2" spans="1:3" x14ac:dyDescent="0.2">
      <c r="A2" s="3"/>
      <c r="B2" s="3"/>
      <c r="C2" s="3"/>
    </row>
    <row r="3" spans="1:3" x14ac:dyDescent="0.2">
      <c r="A3" s="3"/>
      <c r="B3" s="3"/>
      <c r="C3" s="3"/>
    </row>
    <row r="4" spans="1:3" ht="25.5" customHeight="1" x14ac:dyDescent="0.2">
      <c r="A4" s="3"/>
      <c r="B4" s="3"/>
      <c r="C4" s="3"/>
    </row>
    <row r="5" spans="1:3" ht="50.25" customHeight="1" x14ac:dyDescent="0.2">
      <c r="A5" s="3"/>
      <c r="B5" s="171" t="s">
        <v>122</v>
      </c>
      <c r="C5" s="171"/>
    </row>
    <row r="6" spans="1:3" ht="18" x14ac:dyDescent="0.45">
      <c r="A6" s="3"/>
      <c r="B6" s="44" t="s">
        <v>38</v>
      </c>
      <c r="C6" s="45"/>
    </row>
    <row r="7" spans="1:3" ht="48.75" customHeight="1" x14ac:dyDescent="0.2">
      <c r="A7" s="3"/>
      <c r="B7" s="46" t="s">
        <v>111</v>
      </c>
      <c r="C7" s="46" t="s">
        <v>32</v>
      </c>
    </row>
    <row r="8" spans="1:3" ht="18" x14ac:dyDescent="0.2">
      <c r="A8" s="3"/>
      <c r="B8" s="24" t="s">
        <v>120</v>
      </c>
      <c r="C8" s="47">
        <v>0.03</v>
      </c>
    </row>
    <row r="9" spans="1:3" ht="18" x14ac:dyDescent="0.2">
      <c r="A9" s="3"/>
      <c r="B9" s="48" t="s">
        <v>121</v>
      </c>
      <c r="C9" s="49">
        <v>0.97</v>
      </c>
    </row>
    <row r="10" spans="1:3" ht="18" x14ac:dyDescent="0.2">
      <c r="A10" s="3"/>
      <c r="B10" s="50" t="s">
        <v>31</v>
      </c>
      <c r="C10" s="50">
        <v>1</v>
      </c>
    </row>
    <row r="11" spans="1:3" ht="18" x14ac:dyDescent="0.45">
      <c r="A11" s="3"/>
      <c r="B11" s="51" t="s">
        <v>37</v>
      </c>
      <c r="C11" s="43"/>
    </row>
    <row r="12" spans="1:3" x14ac:dyDescent="0.2">
      <c r="A12" s="3"/>
      <c r="B12" s="3"/>
      <c r="C12" s="3"/>
    </row>
    <row r="13" spans="1:3" x14ac:dyDescent="0.2">
      <c r="A13" s="3"/>
      <c r="B13" s="3"/>
      <c r="C13" s="3"/>
    </row>
  </sheetData>
  <mergeCells count="1">
    <mergeCell ref="B5:C5"/>
  </mergeCells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3"/>
  <sheetViews>
    <sheetView rightToLeft="1" view="pageBreakPreview" zoomScaleNormal="100" zoomScaleSheetLayoutView="100" workbookViewId="0">
      <selection activeCell="F5" sqref="F5"/>
    </sheetView>
  </sheetViews>
  <sheetFormatPr defaultColWidth="8.75" defaultRowHeight="18" x14ac:dyDescent="0.45"/>
  <cols>
    <col min="1" max="1" width="9" style="43" customWidth="1"/>
    <col min="2" max="2" width="8.75" style="27"/>
    <col min="3" max="3" width="39.5" style="27" customWidth="1"/>
    <col min="4" max="4" width="20.625" style="27" customWidth="1"/>
    <col min="5" max="5" width="12.375" style="27" customWidth="1"/>
    <col min="6" max="16384" width="8.75" style="27"/>
  </cols>
  <sheetData>
    <row r="1" spans="2:6" x14ac:dyDescent="0.45">
      <c r="B1" s="43"/>
      <c r="C1" s="43"/>
      <c r="D1" s="43"/>
      <c r="E1" s="43"/>
      <c r="F1" s="43"/>
    </row>
    <row r="2" spans="2:6" x14ac:dyDescent="0.45">
      <c r="B2" s="43"/>
      <c r="C2" s="43"/>
      <c r="D2" s="43"/>
      <c r="E2" s="43"/>
      <c r="F2" s="43"/>
    </row>
    <row r="3" spans="2:6" ht="27.75" customHeight="1" x14ac:dyDescent="0.45">
      <c r="B3" s="171" t="s">
        <v>187</v>
      </c>
      <c r="C3" s="171"/>
      <c r="D3" s="171"/>
      <c r="E3" s="171"/>
      <c r="F3" s="155"/>
    </row>
    <row r="4" spans="2:6" x14ac:dyDescent="0.45">
      <c r="B4" s="43" t="s">
        <v>192</v>
      </c>
      <c r="D4" s="43"/>
      <c r="E4" s="52" t="s">
        <v>215</v>
      </c>
      <c r="F4" s="43"/>
    </row>
    <row r="5" spans="2:6" ht="43.5" customHeight="1" x14ac:dyDescent="0.45">
      <c r="B5" s="173" t="s">
        <v>113</v>
      </c>
      <c r="C5" s="173" t="s">
        <v>1</v>
      </c>
      <c r="D5" s="163" t="s">
        <v>189</v>
      </c>
      <c r="E5" s="223" t="s">
        <v>76</v>
      </c>
      <c r="F5" s="43"/>
    </row>
    <row r="6" spans="2:6" x14ac:dyDescent="0.45">
      <c r="B6" s="174"/>
      <c r="C6" s="174"/>
      <c r="D6" s="74" t="s">
        <v>77</v>
      </c>
      <c r="E6" s="174"/>
      <c r="F6" s="43"/>
    </row>
    <row r="7" spans="2:6" x14ac:dyDescent="0.45">
      <c r="B7" s="37">
        <v>20</v>
      </c>
      <c r="C7" s="21" t="s">
        <v>21</v>
      </c>
      <c r="D7" s="32">
        <v>30013422.82</v>
      </c>
      <c r="E7" s="32">
        <f>SUM(D7:D7)</f>
        <v>30013422.82</v>
      </c>
      <c r="F7" s="43"/>
    </row>
    <row r="8" spans="2:6" x14ac:dyDescent="0.45">
      <c r="B8" s="35">
        <v>23</v>
      </c>
      <c r="C8" s="23" t="s">
        <v>26</v>
      </c>
      <c r="D8" s="31">
        <v>17159142.38727273</v>
      </c>
      <c r="E8" s="31">
        <f>SUM(D8:D8)</f>
        <v>17159142.38727273</v>
      </c>
      <c r="F8" s="43"/>
    </row>
    <row r="9" spans="2:6" x14ac:dyDescent="0.45">
      <c r="B9" s="37">
        <v>24</v>
      </c>
      <c r="C9" s="21" t="s">
        <v>188</v>
      </c>
      <c r="D9" s="32">
        <v>93864406.779000014</v>
      </c>
      <c r="E9" s="32">
        <f>SUM(D9)</f>
        <v>93864406.779000014</v>
      </c>
      <c r="F9" s="43"/>
    </row>
    <row r="10" spans="2:6" x14ac:dyDescent="0.45">
      <c r="B10" s="35">
        <v>25</v>
      </c>
      <c r="C10" s="23" t="s">
        <v>27</v>
      </c>
      <c r="D10" s="31">
        <v>5901060.0709999995</v>
      </c>
      <c r="E10" s="31">
        <f>SUM(D10:D10)</f>
        <v>5901060.0709999995</v>
      </c>
      <c r="F10" s="43"/>
    </row>
    <row r="11" spans="2:6" x14ac:dyDescent="0.45">
      <c r="B11" s="236" t="s">
        <v>28</v>
      </c>
      <c r="C11" s="237"/>
      <c r="D11" s="153">
        <f>SUM(D7:D10)</f>
        <v>146938032.05727276</v>
      </c>
      <c r="E11" s="153">
        <f>SUM(D11:D11)</f>
        <v>146938032.05727276</v>
      </c>
      <c r="F11" s="43"/>
    </row>
    <row r="12" spans="2:6" x14ac:dyDescent="0.45">
      <c r="B12" s="172" t="s">
        <v>118</v>
      </c>
      <c r="C12" s="172"/>
      <c r="D12" s="43"/>
      <c r="E12" s="43"/>
      <c r="F12" s="43"/>
    </row>
    <row r="13" spans="2:6" s="43" customFormat="1" x14ac:dyDescent="0.45"/>
  </sheetData>
  <mergeCells count="6">
    <mergeCell ref="B12:C12"/>
    <mergeCell ref="B5:B6"/>
    <mergeCell ref="B3:E3"/>
    <mergeCell ref="C5:C6"/>
    <mergeCell ref="E5:E6"/>
    <mergeCell ref="B11:C11"/>
  </mergeCells>
  <pageMargins left="0.7" right="0.7" top="0.75" bottom="0.75" header="0.3" footer="0.3"/>
  <pageSetup paperSize="9" orientation="landscape" r:id="rId1"/>
  <ignoredErrors>
    <ignoredError sqref="E9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42"/>
  <sheetViews>
    <sheetView rightToLeft="1" tabSelected="1" view="pageBreakPreview" zoomScaleNormal="100" zoomScaleSheetLayoutView="100" workbookViewId="0">
      <selection activeCell="E8" sqref="E8"/>
    </sheetView>
  </sheetViews>
  <sheetFormatPr defaultColWidth="8.75" defaultRowHeight="18" x14ac:dyDescent="0.45"/>
  <cols>
    <col min="1" max="1" width="9" style="43" customWidth="1"/>
    <col min="2" max="2" width="8.75" style="27"/>
    <col min="3" max="3" width="44.75" style="27" customWidth="1"/>
    <col min="4" max="4" width="19.375" style="27" customWidth="1"/>
    <col min="5" max="5" width="9" style="43" customWidth="1"/>
    <col min="6" max="16384" width="8.75" style="27"/>
  </cols>
  <sheetData>
    <row r="1" spans="2:4" x14ac:dyDescent="0.45">
      <c r="B1" s="43"/>
      <c r="C1" s="43"/>
      <c r="D1" s="43"/>
    </row>
    <row r="2" spans="2:4" x14ac:dyDescent="0.45">
      <c r="B2" s="43"/>
      <c r="C2" s="43"/>
      <c r="D2" s="43"/>
    </row>
    <row r="3" spans="2:4" ht="13.5" customHeight="1" x14ac:dyDescent="0.45">
      <c r="B3" s="43"/>
      <c r="C3" s="43"/>
      <c r="D3" s="43"/>
    </row>
    <row r="4" spans="2:4" ht="22.5" customHeight="1" x14ac:dyDescent="0.45">
      <c r="B4" s="240" t="s">
        <v>193</v>
      </c>
      <c r="C4" s="240"/>
      <c r="D4" s="240"/>
    </row>
    <row r="5" spans="2:4" ht="19.5" customHeight="1" x14ac:dyDescent="0.45">
      <c r="B5" s="43" t="s">
        <v>195</v>
      </c>
      <c r="D5" s="52" t="s">
        <v>216</v>
      </c>
    </row>
    <row r="6" spans="2:4" ht="14.25" customHeight="1" x14ac:dyDescent="0.45">
      <c r="B6" s="173" t="s">
        <v>113</v>
      </c>
      <c r="C6" s="173" t="s">
        <v>1</v>
      </c>
      <c r="D6" s="175" t="s">
        <v>28</v>
      </c>
    </row>
    <row r="7" spans="2:4" ht="14.25" customHeight="1" x14ac:dyDescent="0.45">
      <c r="B7" s="174"/>
      <c r="C7" s="173"/>
      <c r="D7" s="175"/>
    </row>
    <row r="8" spans="2:4" ht="24" customHeight="1" x14ac:dyDescent="0.45">
      <c r="B8" s="28">
        <v>6</v>
      </c>
      <c r="C8" s="38" t="s">
        <v>2</v>
      </c>
      <c r="D8" s="32">
        <v>11177535.6</v>
      </c>
    </row>
    <row r="9" spans="2:4" x14ac:dyDescent="0.45">
      <c r="B9" s="30">
        <v>7</v>
      </c>
      <c r="C9" s="23" t="s">
        <v>7</v>
      </c>
      <c r="D9" s="31">
        <v>9624.9779999999992</v>
      </c>
    </row>
    <row r="10" spans="2:4" x14ac:dyDescent="0.45">
      <c r="B10" s="28">
        <v>8</v>
      </c>
      <c r="C10" s="38" t="s">
        <v>4</v>
      </c>
      <c r="D10" s="32">
        <v>187868.99934242936</v>
      </c>
    </row>
    <row r="11" spans="2:4" x14ac:dyDescent="0.45">
      <c r="B11" s="35">
        <v>9</v>
      </c>
      <c r="C11" s="23" t="s">
        <v>128</v>
      </c>
      <c r="D11" s="31">
        <v>14416494.988500001</v>
      </c>
    </row>
    <row r="12" spans="2:4" x14ac:dyDescent="0.45">
      <c r="B12" s="37">
        <v>10</v>
      </c>
      <c r="C12" s="21" t="s">
        <v>19</v>
      </c>
      <c r="D12" s="32">
        <v>9722511.8882735521</v>
      </c>
    </row>
    <row r="13" spans="2:4" x14ac:dyDescent="0.45">
      <c r="B13" s="35">
        <v>11</v>
      </c>
      <c r="C13" s="23" t="s">
        <v>14</v>
      </c>
      <c r="D13" s="31">
        <v>1703089.9399161888</v>
      </c>
    </row>
    <row r="14" spans="2:4" x14ac:dyDescent="0.45">
      <c r="B14" s="37">
        <v>12</v>
      </c>
      <c r="C14" s="21" t="s">
        <v>24</v>
      </c>
      <c r="D14" s="32">
        <v>10488.725</v>
      </c>
    </row>
    <row r="15" spans="2:4" x14ac:dyDescent="0.45">
      <c r="B15" s="35">
        <v>13</v>
      </c>
      <c r="C15" s="23" t="s">
        <v>20</v>
      </c>
      <c r="D15" s="31">
        <v>1823602.715155531</v>
      </c>
    </row>
    <row r="16" spans="2:4" x14ac:dyDescent="0.45">
      <c r="B16" s="37">
        <v>14</v>
      </c>
      <c r="C16" s="21" t="s">
        <v>16</v>
      </c>
      <c r="D16" s="32">
        <v>1168237.5677429514</v>
      </c>
    </row>
    <row r="17" spans="2:4" x14ac:dyDescent="0.45">
      <c r="B17" s="35">
        <v>15</v>
      </c>
      <c r="C17" s="23" t="s">
        <v>17</v>
      </c>
      <c r="D17" s="31">
        <v>114171.895</v>
      </c>
    </row>
    <row r="18" spans="2:4" x14ac:dyDescent="0.45">
      <c r="B18" s="37">
        <v>16</v>
      </c>
      <c r="C18" s="21" t="s">
        <v>11</v>
      </c>
      <c r="D18" s="32">
        <v>1438154.1616</v>
      </c>
    </row>
    <row r="19" spans="2:4" x14ac:dyDescent="0.45">
      <c r="B19" s="35">
        <v>17</v>
      </c>
      <c r="C19" s="23" t="s">
        <v>22</v>
      </c>
      <c r="D19" s="31">
        <v>291231.99443328922</v>
      </c>
    </row>
    <row r="20" spans="2:4" x14ac:dyDescent="0.45">
      <c r="B20" s="37">
        <v>18</v>
      </c>
      <c r="C20" s="21" t="s">
        <v>5</v>
      </c>
      <c r="D20" s="32">
        <v>411306.35020517081</v>
      </c>
    </row>
    <row r="21" spans="2:4" x14ac:dyDescent="0.45">
      <c r="B21" s="35">
        <v>19</v>
      </c>
      <c r="C21" s="23" t="s">
        <v>127</v>
      </c>
      <c r="D21" s="31">
        <v>16693979.461999999</v>
      </c>
    </row>
    <row r="22" spans="2:4" ht="23.25" customHeight="1" x14ac:dyDescent="0.45">
      <c r="B22" s="37">
        <v>20</v>
      </c>
      <c r="C22" s="21" t="s">
        <v>21</v>
      </c>
      <c r="D22" s="32">
        <v>6424261.8573458316</v>
      </c>
    </row>
    <row r="23" spans="2:4" x14ac:dyDescent="0.45">
      <c r="B23" s="35">
        <v>21</v>
      </c>
      <c r="C23" s="23" t="s">
        <v>18</v>
      </c>
      <c r="D23" s="31">
        <v>82193.604999999996</v>
      </c>
    </row>
    <row r="24" spans="2:4" x14ac:dyDescent="0.45">
      <c r="B24" s="37">
        <v>22</v>
      </c>
      <c r="C24" s="21" t="s">
        <v>25</v>
      </c>
      <c r="D24" s="32">
        <v>974812.01074406784</v>
      </c>
    </row>
    <row r="25" spans="2:4" x14ac:dyDescent="0.45">
      <c r="B25" s="35">
        <v>23</v>
      </c>
      <c r="C25" s="23" t="s">
        <v>26</v>
      </c>
      <c r="D25" s="31">
        <v>11108211.067974886</v>
      </c>
    </row>
    <row r="26" spans="2:4" x14ac:dyDescent="0.45">
      <c r="B26" s="37">
        <v>24</v>
      </c>
      <c r="C26" s="21" t="s">
        <v>12</v>
      </c>
      <c r="D26" s="32">
        <v>16929440.335406207</v>
      </c>
    </row>
    <row r="27" spans="2:4" x14ac:dyDescent="0.45">
      <c r="B27" s="35">
        <v>25</v>
      </c>
      <c r="C27" s="23" t="s">
        <v>27</v>
      </c>
      <c r="D27" s="31">
        <v>5523286.2434171196</v>
      </c>
    </row>
    <row r="28" spans="2:4" x14ac:dyDescent="0.45">
      <c r="B28" s="37">
        <v>26</v>
      </c>
      <c r="C28" s="21" t="s">
        <v>10</v>
      </c>
      <c r="D28" s="32">
        <v>38666.616000000002</v>
      </c>
    </row>
    <row r="29" spans="2:4" x14ac:dyDescent="0.45">
      <c r="B29" s="35">
        <v>27</v>
      </c>
      <c r="C29" s="23" t="s">
        <v>15</v>
      </c>
      <c r="D29" s="31">
        <v>380106.44000388036</v>
      </c>
    </row>
    <row r="30" spans="2:4" x14ac:dyDescent="0.45">
      <c r="B30" s="37">
        <v>28</v>
      </c>
      <c r="C30" s="21" t="s">
        <v>9</v>
      </c>
      <c r="D30" s="32">
        <v>324909.57986827992</v>
      </c>
    </row>
    <row r="31" spans="2:4" x14ac:dyDescent="0.45">
      <c r="B31" s="35">
        <v>29</v>
      </c>
      <c r="C31" s="23" t="s">
        <v>13</v>
      </c>
      <c r="D31" s="31">
        <v>89878.251510643051</v>
      </c>
    </row>
    <row r="32" spans="2:4" x14ac:dyDescent="0.45">
      <c r="B32" s="37">
        <v>30</v>
      </c>
      <c r="C32" s="21" t="s">
        <v>23</v>
      </c>
      <c r="D32" s="32">
        <v>8915.9233358807396</v>
      </c>
    </row>
    <row r="33" spans="2:4" x14ac:dyDescent="0.45">
      <c r="B33" s="35">
        <v>31</v>
      </c>
      <c r="C33" s="23" t="s">
        <v>8</v>
      </c>
      <c r="D33" s="31">
        <v>2316220.991561187</v>
      </c>
    </row>
    <row r="34" spans="2:4" x14ac:dyDescent="0.45">
      <c r="B34" s="37">
        <v>32</v>
      </c>
      <c r="C34" s="21" t="s">
        <v>123</v>
      </c>
      <c r="D34" s="32">
        <v>634291.55962761433</v>
      </c>
    </row>
    <row r="35" spans="2:4" x14ac:dyDescent="0.45">
      <c r="B35" s="39">
        <v>33</v>
      </c>
      <c r="C35" s="40" t="s">
        <v>3</v>
      </c>
      <c r="D35" s="41">
        <v>2036559.719894018</v>
      </c>
    </row>
    <row r="36" spans="2:4" x14ac:dyDescent="0.45">
      <c r="B36" s="37">
        <v>35</v>
      </c>
      <c r="C36" s="21" t="s">
        <v>124</v>
      </c>
      <c r="D36" s="32">
        <v>862866.63800000004</v>
      </c>
    </row>
    <row r="37" spans="2:4" x14ac:dyDescent="0.45">
      <c r="B37" s="39">
        <v>36</v>
      </c>
      <c r="C37" s="40" t="s">
        <v>6</v>
      </c>
      <c r="D37" s="41">
        <v>1162823.6864866631</v>
      </c>
    </row>
    <row r="38" spans="2:4" x14ac:dyDescent="0.45">
      <c r="B38" s="37">
        <v>37</v>
      </c>
      <c r="C38" s="21" t="s">
        <v>125</v>
      </c>
      <c r="D38" s="32">
        <v>2200</v>
      </c>
    </row>
    <row r="39" spans="2:4" x14ac:dyDescent="0.45">
      <c r="B39" s="39">
        <v>38</v>
      </c>
      <c r="C39" s="40" t="s">
        <v>126</v>
      </c>
      <c r="D39" s="41">
        <v>118338.321</v>
      </c>
    </row>
    <row r="40" spans="2:4" ht="36.75" customHeight="1" x14ac:dyDescent="0.45">
      <c r="B40" s="233" t="s">
        <v>28</v>
      </c>
      <c r="C40" s="234"/>
      <c r="D40" s="78">
        <f>SUM(D8:D39)</f>
        <v>108186282.11234538</v>
      </c>
    </row>
    <row r="41" spans="2:4" x14ac:dyDescent="0.45">
      <c r="B41" s="172" t="s">
        <v>118</v>
      </c>
      <c r="C41" s="172"/>
      <c r="D41" s="118"/>
    </row>
    <row r="42" spans="2:4" s="43" customFormat="1" x14ac:dyDescent="0.45"/>
  </sheetData>
  <mergeCells count="6">
    <mergeCell ref="B41:C41"/>
    <mergeCell ref="C6:C7"/>
    <mergeCell ref="D6:D7"/>
    <mergeCell ref="B6:B7"/>
    <mergeCell ref="B4:D4"/>
    <mergeCell ref="B40:C40"/>
  </mergeCells>
  <pageMargins left="0.7" right="0.7" top="0.75" bottom="0.75" header="0.3" footer="0.3"/>
  <pageSetup paperSize="9" scale="57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27"/>
  <sheetViews>
    <sheetView rightToLeft="1" view="pageBreakPreview" zoomScaleNormal="100" zoomScaleSheetLayoutView="100" workbookViewId="0">
      <selection activeCell="B5" sqref="B5"/>
    </sheetView>
  </sheetViews>
  <sheetFormatPr defaultColWidth="8.75" defaultRowHeight="18" x14ac:dyDescent="0.45"/>
  <cols>
    <col min="1" max="1" width="12.375" style="27" customWidth="1"/>
    <col min="2" max="2" width="40.875" style="27" customWidth="1"/>
    <col min="3" max="3" width="20.625" style="27" customWidth="1"/>
    <col min="4" max="4" width="9" style="43" customWidth="1"/>
    <col min="5" max="16384" width="8.75" style="27"/>
  </cols>
  <sheetData>
    <row r="1" spans="1:3" x14ac:dyDescent="0.45">
      <c r="A1" s="43"/>
      <c r="B1" s="43"/>
      <c r="C1" s="43"/>
    </row>
    <row r="2" spans="1:3" x14ac:dyDescent="0.45">
      <c r="A2" s="43"/>
      <c r="B2" s="43"/>
      <c r="C2" s="43"/>
    </row>
    <row r="3" spans="1:3" x14ac:dyDescent="0.45">
      <c r="A3" s="43"/>
      <c r="B3" s="43"/>
      <c r="C3" s="43"/>
    </row>
    <row r="4" spans="1:3" x14ac:dyDescent="0.45">
      <c r="A4" s="43"/>
      <c r="B4" s="43"/>
      <c r="C4" s="43"/>
    </row>
    <row r="5" spans="1:3" x14ac:dyDescent="0.45">
      <c r="A5" s="210"/>
      <c r="B5" s="168" t="s">
        <v>194</v>
      </c>
      <c r="C5" s="164"/>
    </row>
    <row r="6" spans="1:3" x14ac:dyDescent="0.45">
      <c r="A6" s="210"/>
      <c r="B6" s="43" t="s">
        <v>210</v>
      </c>
      <c r="C6" s="52"/>
    </row>
    <row r="7" spans="1:3" ht="14.25" customHeight="1" x14ac:dyDescent="0.45">
      <c r="A7" s="210"/>
      <c r="B7" s="173" t="s">
        <v>1</v>
      </c>
      <c r="C7" s="175" t="s">
        <v>30</v>
      </c>
    </row>
    <row r="8" spans="1:3" ht="14.25" customHeight="1" x14ac:dyDescent="0.45">
      <c r="A8" s="210"/>
      <c r="B8" s="174"/>
      <c r="C8" s="176"/>
    </row>
    <row r="9" spans="1:3" x14ac:dyDescent="0.45">
      <c r="A9" s="210"/>
      <c r="B9" s="48" t="s">
        <v>196</v>
      </c>
      <c r="C9" s="165">
        <v>0.02</v>
      </c>
    </row>
    <row r="10" spans="1:3" x14ac:dyDescent="0.45">
      <c r="A10" s="210"/>
      <c r="B10" s="24" t="s">
        <v>197</v>
      </c>
      <c r="C10" s="166">
        <v>0.98</v>
      </c>
    </row>
    <row r="11" spans="1:3" x14ac:dyDescent="0.45">
      <c r="A11" s="210"/>
      <c r="B11" s="128" t="s">
        <v>28</v>
      </c>
      <c r="C11" s="167">
        <f>SUM(C9:C10)</f>
        <v>1</v>
      </c>
    </row>
    <row r="12" spans="1:3" x14ac:dyDescent="0.45">
      <c r="A12" s="210"/>
      <c r="B12" s="51" t="s">
        <v>118</v>
      </c>
      <c r="C12" s="43"/>
    </row>
    <row r="13" spans="1:3" s="43" customFormat="1" x14ac:dyDescent="0.45"/>
    <row r="27" spans="9:9" x14ac:dyDescent="0.45">
      <c r="I27" s="30"/>
    </row>
  </sheetData>
  <mergeCells count="3">
    <mergeCell ref="B7:B8"/>
    <mergeCell ref="C7:C8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rightToLeft="1" view="pageBreakPreview" zoomScaleNormal="100" zoomScaleSheetLayoutView="100" workbookViewId="0">
      <selection activeCell="G14" sqref="B7:G14"/>
    </sheetView>
  </sheetViews>
  <sheetFormatPr defaultRowHeight="14.25" x14ac:dyDescent="0.2"/>
  <cols>
    <col min="1" max="1" width="9" style="3"/>
  </cols>
  <sheetData>
    <row r="1" spans="2:8" x14ac:dyDescent="0.2">
      <c r="B1" s="3"/>
      <c r="C1" s="3"/>
      <c r="D1" s="3"/>
      <c r="E1" s="3"/>
      <c r="F1" s="3"/>
      <c r="G1" s="3"/>
      <c r="H1" s="3"/>
    </row>
    <row r="2" spans="2:8" x14ac:dyDescent="0.2">
      <c r="B2" s="3"/>
      <c r="C2" s="3"/>
      <c r="D2" s="3"/>
      <c r="E2" s="3"/>
      <c r="F2" s="3"/>
      <c r="G2" s="3"/>
      <c r="H2" s="3"/>
    </row>
    <row r="3" spans="2:8" x14ac:dyDescent="0.2">
      <c r="B3" s="3"/>
      <c r="C3" s="3"/>
      <c r="D3" s="3"/>
      <c r="E3" s="3"/>
      <c r="F3" s="3"/>
      <c r="G3" s="3"/>
      <c r="H3" s="3"/>
    </row>
    <row r="4" spans="2:8" ht="14.25" customHeight="1" x14ac:dyDescent="0.2">
      <c r="B4" s="171" t="s">
        <v>200</v>
      </c>
      <c r="C4" s="171"/>
      <c r="D4" s="171"/>
      <c r="E4" s="171"/>
      <c r="F4" s="171"/>
      <c r="G4" s="171"/>
      <c r="H4" s="3"/>
    </row>
    <row r="5" spans="2:8" ht="14.25" customHeight="1" x14ac:dyDescent="0.2">
      <c r="B5" s="171"/>
      <c r="C5" s="171"/>
      <c r="D5" s="171"/>
      <c r="E5" s="171"/>
      <c r="F5" s="171"/>
      <c r="G5" s="171"/>
      <c r="H5" s="3"/>
    </row>
    <row r="6" spans="2:8" ht="14.25" customHeight="1" x14ac:dyDescent="0.2">
      <c r="B6" s="171"/>
      <c r="C6" s="171"/>
      <c r="D6" s="171"/>
      <c r="E6" s="171"/>
      <c r="F6" s="171"/>
      <c r="G6" s="171"/>
      <c r="H6" s="3"/>
    </row>
    <row r="7" spans="2:8" ht="18" x14ac:dyDescent="0.45">
      <c r="B7" s="44" t="s">
        <v>39</v>
      </c>
      <c r="C7" s="43"/>
      <c r="D7" s="43"/>
      <c r="E7" s="43"/>
      <c r="F7" s="43"/>
      <c r="G7" s="45" t="s">
        <v>36</v>
      </c>
      <c r="H7" s="3"/>
    </row>
    <row r="8" spans="2:8" ht="26.25" customHeight="1" x14ac:dyDescent="0.2">
      <c r="B8" s="183" t="s">
        <v>201</v>
      </c>
      <c r="C8" s="183"/>
      <c r="D8" s="183"/>
      <c r="E8" s="184"/>
      <c r="F8" s="175" t="s">
        <v>28</v>
      </c>
      <c r="G8" s="183"/>
      <c r="H8" s="3"/>
    </row>
    <row r="9" spans="2:8" ht="29.25" customHeight="1" x14ac:dyDescent="0.2">
      <c r="B9" s="185" t="s">
        <v>202</v>
      </c>
      <c r="C9" s="186"/>
      <c r="D9" s="186"/>
      <c r="E9" s="187"/>
      <c r="F9" s="185">
        <v>20543231.729232948</v>
      </c>
      <c r="G9" s="186"/>
      <c r="H9" s="3"/>
    </row>
    <row r="10" spans="2:8" ht="27" customHeight="1" x14ac:dyDescent="0.45">
      <c r="B10" s="188" t="s">
        <v>203</v>
      </c>
      <c r="C10" s="189"/>
      <c r="D10" s="189"/>
      <c r="E10" s="190"/>
      <c r="F10" s="200">
        <v>3237271562</v>
      </c>
      <c r="G10" s="201"/>
      <c r="H10" s="3"/>
    </row>
    <row r="11" spans="2:8" ht="25.5" customHeight="1" x14ac:dyDescent="0.45">
      <c r="B11" s="191" t="s">
        <v>204</v>
      </c>
      <c r="C11" s="192"/>
      <c r="D11" s="192"/>
      <c r="E11" s="193"/>
      <c r="F11" s="202">
        <v>12009678.863298949</v>
      </c>
      <c r="G11" s="203"/>
      <c r="H11" s="3"/>
    </row>
    <row r="12" spans="2:8" ht="18" x14ac:dyDescent="0.2">
      <c r="B12" s="194" t="s">
        <v>205</v>
      </c>
      <c r="C12" s="195"/>
      <c r="D12" s="195"/>
      <c r="E12" s="196"/>
      <c r="F12" s="179">
        <v>410606</v>
      </c>
      <c r="G12" s="180"/>
      <c r="H12" s="3"/>
    </row>
    <row r="13" spans="2:8" ht="31.5" customHeight="1" x14ac:dyDescent="0.2">
      <c r="B13" s="197" t="s">
        <v>28</v>
      </c>
      <c r="C13" s="198"/>
      <c r="D13" s="198"/>
      <c r="E13" s="199"/>
      <c r="F13" s="181">
        <f>SUM(F9:F12)</f>
        <v>3270235078.5925317</v>
      </c>
      <c r="G13" s="182"/>
      <c r="H13" s="3"/>
    </row>
    <row r="14" spans="2:8" ht="18" x14ac:dyDescent="0.45">
      <c r="B14" s="51" t="s">
        <v>37</v>
      </c>
      <c r="C14" s="51"/>
      <c r="D14" s="43"/>
      <c r="E14" s="43"/>
      <c r="F14" s="43"/>
      <c r="G14" s="43"/>
      <c r="H14" s="3"/>
    </row>
    <row r="15" spans="2:8" x14ac:dyDescent="0.2">
      <c r="B15" s="3"/>
      <c r="C15" s="3"/>
      <c r="D15" s="3"/>
      <c r="E15" s="3"/>
      <c r="F15" s="3"/>
      <c r="G15" s="3"/>
      <c r="H15" s="3"/>
    </row>
  </sheetData>
  <mergeCells count="13">
    <mergeCell ref="B4:G6"/>
    <mergeCell ref="F8:G8"/>
    <mergeCell ref="F9:G9"/>
    <mergeCell ref="F10:G10"/>
    <mergeCell ref="F11:G11"/>
    <mergeCell ref="F12:G12"/>
    <mergeCell ref="F13:G13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rightToLeft="1" view="pageBreakPreview" zoomScaleNormal="100" zoomScaleSheetLayoutView="100" workbookViewId="0">
      <selection activeCell="D14" sqref="B6:D14"/>
    </sheetView>
  </sheetViews>
  <sheetFormatPr defaultRowHeight="14.25" x14ac:dyDescent="0.2"/>
  <cols>
    <col min="1" max="1" width="9" style="3" customWidth="1"/>
    <col min="2" max="2" width="15" customWidth="1"/>
    <col min="3" max="3" width="33.25" customWidth="1"/>
    <col min="4" max="4" width="23.375" customWidth="1"/>
    <col min="5" max="5" width="11.375" customWidth="1"/>
    <col min="6" max="6" width="27.25" customWidth="1"/>
    <col min="7" max="7" width="19.75" customWidth="1"/>
    <col min="8" max="8" width="9" style="3"/>
  </cols>
  <sheetData>
    <row r="1" spans="2:7" x14ac:dyDescent="0.2">
      <c r="C1" s="3"/>
      <c r="D1" s="3"/>
      <c r="E1" s="3"/>
      <c r="F1" s="3"/>
      <c r="G1" s="3"/>
    </row>
    <row r="2" spans="2:7" x14ac:dyDescent="0.2">
      <c r="B2" s="3"/>
      <c r="C2" s="3"/>
      <c r="D2" s="3"/>
      <c r="E2" s="3"/>
      <c r="F2" s="3"/>
      <c r="G2" s="3"/>
    </row>
    <row r="3" spans="2:7" x14ac:dyDescent="0.2">
      <c r="B3" s="3"/>
      <c r="C3" s="3"/>
      <c r="D3" s="3"/>
      <c r="E3" s="3"/>
      <c r="F3" s="3"/>
      <c r="G3" s="3"/>
    </row>
    <row r="4" spans="2:7" ht="11.25" customHeight="1" x14ac:dyDescent="0.2">
      <c r="B4" s="171" t="s">
        <v>42</v>
      </c>
      <c r="C4" s="171"/>
      <c r="D4" s="171"/>
      <c r="E4" s="3"/>
      <c r="F4" s="3"/>
      <c r="G4" s="3"/>
    </row>
    <row r="5" spans="2:7" ht="42" customHeight="1" x14ac:dyDescent="0.2">
      <c r="B5" s="171"/>
      <c r="C5" s="171"/>
      <c r="D5" s="171"/>
      <c r="E5" s="2"/>
      <c r="F5" s="2"/>
      <c r="G5" s="2"/>
    </row>
    <row r="6" spans="2:7" ht="18" x14ac:dyDescent="0.45">
      <c r="B6" s="43"/>
      <c r="C6" s="44" t="s">
        <v>206</v>
      </c>
      <c r="D6" s="52" t="s">
        <v>36</v>
      </c>
      <c r="E6" s="3"/>
      <c r="F6" s="3"/>
    </row>
    <row r="7" spans="2:7" ht="18" x14ac:dyDescent="0.2">
      <c r="B7" s="46" t="s">
        <v>112</v>
      </c>
      <c r="C7" s="53" t="s">
        <v>1</v>
      </c>
      <c r="D7" s="54" t="s">
        <v>28</v>
      </c>
      <c r="E7" s="3"/>
      <c r="F7" s="3"/>
      <c r="G7" s="7"/>
    </row>
    <row r="8" spans="2:7" s="3" customFormat="1" ht="24.75" customHeight="1" x14ac:dyDescent="0.45">
      <c r="B8" s="55">
        <v>10</v>
      </c>
      <c r="C8" s="36" t="s">
        <v>19</v>
      </c>
      <c r="D8" s="56">
        <v>1149523.5869565217</v>
      </c>
    </row>
    <row r="9" spans="2:7" ht="24.75" customHeight="1" x14ac:dyDescent="0.45">
      <c r="B9" s="57">
        <v>11</v>
      </c>
      <c r="C9" s="58" t="s">
        <v>14</v>
      </c>
      <c r="D9" s="59">
        <v>2695570.9756097598</v>
      </c>
      <c r="E9" s="3"/>
    </row>
    <row r="10" spans="2:7" ht="28.5" customHeight="1" x14ac:dyDescent="0.45">
      <c r="B10" s="55">
        <v>23</v>
      </c>
      <c r="C10" s="23" t="s">
        <v>26</v>
      </c>
      <c r="D10" s="56">
        <v>345412.5</v>
      </c>
      <c r="E10" s="3"/>
    </row>
    <row r="11" spans="2:7" ht="34.5" customHeight="1" x14ac:dyDescent="0.2">
      <c r="B11" s="60">
        <v>35</v>
      </c>
      <c r="C11" s="21" t="s">
        <v>124</v>
      </c>
      <c r="D11" s="61">
        <v>13854858</v>
      </c>
      <c r="E11" s="3"/>
    </row>
    <row r="12" spans="2:7" ht="24" customHeight="1" x14ac:dyDescent="0.2">
      <c r="B12" s="62">
        <v>36</v>
      </c>
      <c r="C12" s="23" t="s">
        <v>6</v>
      </c>
      <c r="D12" s="63">
        <v>2497866.666666667</v>
      </c>
      <c r="E12" s="3"/>
    </row>
    <row r="13" spans="2:7" ht="21.75" customHeight="1" x14ac:dyDescent="0.2">
      <c r="B13" s="204" t="s">
        <v>30</v>
      </c>
      <c r="C13" s="205"/>
      <c r="D13" s="64">
        <f>SUM(D8:D12)</f>
        <v>20543231.729232948</v>
      </c>
      <c r="E13" s="3"/>
    </row>
    <row r="14" spans="2:7" ht="21.75" customHeight="1" x14ac:dyDescent="0.45">
      <c r="B14" s="172" t="s">
        <v>37</v>
      </c>
      <c r="C14" s="172"/>
      <c r="D14" s="43"/>
      <c r="E14" s="3"/>
    </row>
    <row r="15" spans="2:7" ht="21.75" customHeight="1" x14ac:dyDescent="0.2">
      <c r="B15" s="3"/>
      <c r="C15" s="3"/>
      <c r="D15" s="3"/>
      <c r="E15" s="3"/>
    </row>
    <row r="17" spans="3:3" ht="65.25" customHeight="1" x14ac:dyDescent="0.2">
      <c r="C17" s="8"/>
    </row>
    <row r="24" spans="3:3" ht="21.75" customHeight="1" x14ac:dyDescent="0.2"/>
  </sheetData>
  <mergeCells count="3">
    <mergeCell ref="B14:C14"/>
    <mergeCell ref="B4:D5"/>
    <mergeCell ref="B13:C1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rightToLeft="1" view="pageBreakPreview" zoomScaleNormal="100" zoomScaleSheetLayoutView="100" workbookViewId="0">
      <selection activeCell="B8" sqref="B8:D15"/>
    </sheetView>
  </sheetViews>
  <sheetFormatPr defaultRowHeight="14.25" x14ac:dyDescent="0.2"/>
  <cols>
    <col min="3" max="3" width="38.625" customWidth="1"/>
    <col min="4" max="4" width="17.875" customWidth="1"/>
    <col min="5" max="5" width="9" style="3"/>
  </cols>
  <sheetData>
    <row r="1" spans="1:5" x14ac:dyDescent="0.2">
      <c r="A1" s="3"/>
      <c r="B1" s="3"/>
      <c r="C1" s="3"/>
      <c r="D1" s="3"/>
    </row>
    <row r="2" spans="1:5" x14ac:dyDescent="0.2">
      <c r="A2" s="3"/>
      <c r="B2" s="3"/>
      <c r="C2" s="3"/>
      <c r="D2" s="3"/>
    </row>
    <row r="3" spans="1:5" x14ac:dyDescent="0.2">
      <c r="A3" s="3"/>
      <c r="B3" s="3"/>
      <c r="C3" s="3"/>
      <c r="D3" s="3"/>
    </row>
    <row r="4" spans="1:5" x14ac:dyDescent="0.2">
      <c r="A4" s="3"/>
      <c r="B4" s="3"/>
      <c r="C4" s="3"/>
      <c r="D4" s="3"/>
    </row>
    <row r="5" spans="1:5" x14ac:dyDescent="0.2">
      <c r="A5" s="3"/>
      <c r="B5" s="3"/>
      <c r="C5" s="3"/>
      <c r="D5" s="3"/>
    </row>
    <row r="6" spans="1:5" x14ac:dyDescent="0.2">
      <c r="A6" s="3"/>
      <c r="B6" s="3"/>
      <c r="C6" s="3"/>
      <c r="D6" s="3"/>
    </row>
    <row r="7" spans="1:5" ht="36.6" customHeight="1" x14ac:dyDescent="0.2">
      <c r="A7" s="3"/>
      <c r="B7" s="171" t="s">
        <v>29</v>
      </c>
      <c r="C7" s="171"/>
      <c r="D7" s="171"/>
      <c r="E7" s="2"/>
    </row>
    <row r="8" spans="1:5" ht="18" x14ac:dyDescent="0.45">
      <c r="A8" s="3"/>
      <c r="B8" s="44" t="s">
        <v>40</v>
      </c>
      <c r="C8" s="65"/>
      <c r="D8" s="52" t="s">
        <v>36</v>
      </c>
    </row>
    <row r="9" spans="1:5" ht="14.25" customHeight="1" x14ac:dyDescent="0.2">
      <c r="A9" s="3"/>
      <c r="B9" s="173" t="s">
        <v>112</v>
      </c>
      <c r="C9" s="173" t="s">
        <v>1</v>
      </c>
      <c r="D9" s="175" t="s">
        <v>28</v>
      </c>
    </row>
    <row r="10" spans="1:5" ht="14.25" customHeight="1" x14ac:dyDescent="0.2">
      <c r="A10" s="3"/>
      <c r="B10" s="174"/>
      <c r="C10" s="174"/>
      <c r="D10" s="176"/>
    </row>
    <row r="11" spans="1:5" ht="18" x14ac:dyDescent="0.2">
      <c r="A11" s="3"/>
      <c r="B11" s="48">
        <v>6</v>
      </c>
      <c r="C11" s="21" t="s">
        <v>2</v>
      </c>
      <c r="D11" s="66">
        <v>614692575</v>
      </c>
    </row>
    <row r="12" spans="1:5" ht="18" x14ac:dyDescent="0.2">
      <c r="A12" s="3"/>
      <c r="B12" s="67">
        <v>35</v>
      </c>
      <c r="C12" s="68" t="s">
        <v>124</v>
      </c>
      <c r="D12" s="67">
        <v>2584301032</v>
      </c>
    </row>
    <row r="13" spans="1:5" ht="18" x14ac:dyDescent="0.2">
      <c r="A13" s="3"/>
      <c r="B13" s="48">
        <v>36</v>
      </c>
      <c r="C13" s="21" t="s">
        <v>6</v>
      </c>
      <c r="D13" s="66">
        <v>38277955</v>
      </c>
    </row>
    <row r="14" spans="1:5" ht="18" x14ac:dyDescent="0.2">
      <c r="A14" s="3"/>
      <c r="B14" s="206" t="s">
        <v>28</v>
      </c>
      <c r="C14" s="207"/>
      <c r="D14" s="69">
        <f>SUM(D11:D13)</f>
        <v>3237271562</v>
      </c>
    </row>
    <row r="15" spans="1:5" s="3" customFormat="1" ht="18" x14ac:dyDescent="0.45">
      <c r="B15" s="172" t="s">
        <v>37</v>
      </c>
      <c r="C15" s="172"/>
      <c r="D15" s="43"/>
    </row>
    <row r="16" spans="1:5" s="3" customFormat="1" x14ac:dyDescent="0.2"/>
    <row r="17" s="3" customFormat="1" x14ac:dyDescent="0.2"/>
    <row r="18" s="3" customFormat="1" x14ac:dyDescent="0.2"/>
    <row r="19" s="3" customFormat="1" x14ac:dyDescent="0.2"/>
  </sheetData>
  <mergeCells count="6">
    <mergeCell ref="B7:D7"/>
    <mergeCell ref="B15:C15"/>
    <mergeCell ref="C9:C10"/>
    <mergeCell ref="D9:D10"/>
    <mergeCell ref="B9:B10"/>
    <mergeCell ref="B14:C14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rightToLeft="1" view="pageBreakPreview" zoomScaleNormal="100" zoomScaleSheetLayoutView="100" workbookViewId="0">
      <selection activeCell="B4" sqref="B4:E13"/>
    </sheetView>
  </sheetViews>
  <sheetFormatPr defaultRowHeight="14.25" x14ac:dyDescent="0.2"/>
  <cols>
    <col min="3" max="3" width="38.625" customWidth="1"/>
    <col min="4" max="4" width="19.125" customWidth="1"/>
    <col min="5" max="5" width="9" style="3"/>
  </cols>
  <sheetData>
    <row r="1" spans="1:8" ht="27.75" customHeight="1" x14ac:dyDescent="0.2">
      <c r="A1" s="3"/>
      <c r="B1" s="3"/>
      <c r="C1" s="3"/>
      <c r="D1" s="2"/>
    </row>
    <row r="2" spans="1:8" ht="27.75" customHeight="1" x14ac:dyDescent="0.2">
      <c r="A2" s="3"/>
      <c r="B2" s="3"/>
      <c r="C2" s="3"/>
      <c r="D2" s="2"/>
    </row>
    <row r="3" spans="1:8" ht="47.25" customHeight="1" x14ac:dyDescent="0.2">
      <c r="A3" s="3"/>
      <c r="B3" s="171" t="s">
        <v>34</v>
      </c>
      <c r="C3" s="171"/>
      <c r="D3" s="171"/>
      <c r="F3" s="3"/>
      <c r="G3" s="3"/>
      <c r="H3" s="3"/>
    </row>
    <row r="4" spans="1:8" ht="23.25" customHeight="1" x14ac:dyDescent="0.45">
      <c r="A4" s="3"/>
      <c r="B4" s="44" t="s">
        <v>207</v>
      </c>
      <c r="C4" s="44"/>
      <c r="D4" s="52" t="s">
        <v>36</v>
      </c>
      <c r="E4" s="43"/>
    </row>
    <row r="5" spans="1:8" ht="14.25" customHeight="1" x14ac:dyDescent="0.45">
      <c r="A5" s="3"/>
      <c r="B5" s="173" t="s">
        <v>113</v>
      </c>
      <c r="C5" s="173" t="s">
        <v>1</v>
      </c>
      <c r="D5" s="208" t="s">
        <v>28</v>
      </c>
      <c r="E5" s="43"/>
    </row>
    <row r="6" spans="1:8" ht="14.25" customHeight="1" x14ac:dyDescent="0.45">
      <c r="A6" s="3"/>
      <c r="B6" s="174"/>
      <c r="C6" s="174"/>
      <c r="D6" s="209"/>
      <c r="E6" s="43"/>
    </row>
    <row r="7" spans="1:8" ht="18" x14ac:dyDescent="0.45">
      <c r="A7" s="3"/>
      <c r="B7" s="70">
        <v>7</v>
      </c>
      <c r="C7" s="21" t="s">
        <v>7</v>
      </c>
      <c r="D7" s="66">
        <v>3564</v>
      </c>
      <c r="E7" s="43"/>
    </row>
    <row r="8" spans="1:8" ht="18" x14ac:dyDescent="0.45">
      <c r="A8" s="3"/>
      <c r="B8" s="30">
        <v>8</v>
      </c>
      <c r="C8" s="33" t="s">
        <v>4</v>
      </c>
      <c r="D8" s="31">
        <v>200121.73913043478</v>
      </c>
      <c r="E8" s="43"/>
    </row>
    <row r="9" spans="1:8" ht="18" x14ac:dyDescent="0.45">
      <c r="A9" s="3"/>
      <c r="B9" s="48">
        <v>11</v>
      </c>
      <c r="C9" s="21" t="s">
        <v>14</v>
      </c>
      <c r="D9" s="66">
        <v>13820.487804878048</v>
      </c>
      <c r="E9" s="43"/>
    </row>
    <row r="10" spans="1:8" ht="18" x14ac:dyDescent="0.45">
      <c r="A10" s="3"/>
      <c r="B10" s="24">
        <v>23</v>
      </c>
      <c r="C10" s="23" t="s">
        <v>26</v>
      </c>
      <c r="D10" s="71">
        <v>25738.636363636364</v>
      </c>
      <c r="E10" s="43"/>
    </row>
    <row r="11" spans="1:8" ht="18" x14ac:dyDescent="0.45">
      <c r="A11" s="3"/>
      <c r="B11" s="48">
        <v>35</v>
      </c>
      <c r="C11" s="21" t="s">
        <v>124</v>
      </c>
      <c r="D11" s="66">
        <v>11766434</v>
      </c>
      <c r="E11" s="43"/>
    </row>
    <row r="12" spans="1:8" ht="18" x14ac:dyDescent="0.45">
      <c r="A12" s="3"/>
      <c r="B12" s="206" t="s">
        <v>28</v>
      </c>
      <c r="C12" s="207"/>
      <c r="D12" s="69">
        <f>SUM(D7:D11)</f>
        <v>12009678.863298949</v>
      </c>
      <c r="E12" s="43"/>
    </row>
    <row r="13" spans="1:8" s="3" customFormat="1" ht="18" x14ac:dyDescent="0.45">
      <c r="B13" s="172" t="s">
        <v>37</v>
      </c>
      <c r="C13" s="172"/>
      <c r="D13" s="43"/>
      <c r="E13" s="43"/>
    </row>
    <row r="14" spans="1:8" s="3" customFormat="1" x14ac:dyDescent="0.2"/>
    <row r="15" spans="1:8" s="3" customFormat="1" x14ac:dyDescent="0.2"/>
    <row r="16" spans="1:8" s="3" customFormat="1" x14ac:dyDescent="0.2"/>
    <row r="17" s="3" customFormat="1" x14ac:dyDescent="0.2"/>
    <row r="18" s="3" customFormat="1" x14ac:dyDescent="0.2"/>
    <row r="19" s="3" customFormat="1" x14ac:dyDescent="0.2"/>
  </sheetData>
  <mergeCells count="6">
    <mergeCell ref="B3:D3"/>
    <mergeCell ref="B13:C13"/>
    <mergeCell ref="C5:C6"/>
    <mergeCell ref="D5:D6"/>
    <mergeCell ref="B5:B6"/>
    <mergeCell ref="B12:C12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rightToLeft="1" view="pageBreakPreview" zoomScaleNormal="100" zoomScaleSheetLayoutView="100" workbookViewId="0">
      <selection activeCell="B8" sqref="B8:D15"/>
    </sheetView>
  </sheetViews>
  <sheetFormatPr defaultRowHeight="14.25" x14ac:dyDescent="0.2"/>
  <cols>
    <col min="3" max="3" width="39.625" customWidth="1"/>
    <col min="4" max="4" width="11.375" customWidth="1"/>
    <col min="5" max="5" width="9" style="3"/>
  </cols>
  <sheetData>
    <row r="1" spans="1:8" x14ac:dyDescent="0.2">
      <c r="A1" s="3"/>
      <c r="B1" s="3"/>
      <c r="C1" s="3"/>
      <c r="D1" s="3"/>
    </row>
    <row r="2" spans="1:8" x14ac:dyDescent="0.2">
      <c r="A2" s="3"/>
      <c r="B2" s="3"/>
      <c r="C2" s="3"/>
      <c r="D2" s="3"/>
    </row>
    <row r="3" spans="1:8" x14ac:dyDescent="0.2">
      <c r="A3" s="3"/>
      <c r="B3" s="3"/>
      <c r="C3" s="3"/>
      <c r="D3" s="3"/>
    </row>
    <row r="4" spans="1:8" x14ac:dyDescent="0.2">
      <c r="A4" s="3"/>
      <c r="B4" s="3"/>
      <c r="C4" s="3"/>
      <c r="D4" s="3"/>
    </row>
    <row r="5" spans="1:8" x14ac:dyDescent="0.2">
      <c r="A5" s="3"/>
      <c r="B5" s="3"/>
      <c r="C5" s="3"/>
      <c r="D5" s="3"/>
    </row>
    <row r="6" spans="1:8" ht="14.25" customHeight="1" x14ac:dyDescent="0.2">
      <c r="A6" s="3"/>
      <c r="B6" s="171" t="s">
        <v>35</v>
      </c>
      <c r="C6" s="171"/>
      <c r="D6" s="171"/>
    </row>
    <row r="7" spans="1:8" ht="36" customHeight="1" x14ac:dyDescent="0.2">
      <c r="A7" s="3"/>
      <c r="B7" s="171"/>
      <c r="C7" s="171"/>
      <c r="D7" s="171"/>
    </row>
    <row r="8" spans="1:8" ht="18" x14ac:dyDescent="0.45">
      <c r="A8" s="3"/>
      <c r="B8" s="44" t="s">
        <v>41</v>
      </c>
      <c r="C8" s="44"/>
      <c r="D8" s="52" t="s">
        <v>36</v>
      </c>
    </row>
    <row r="9" spans="1:8" ht="21.75" customHeight="1" x14ac:dyDescent="0.2">
      <c r="A9" s="3"/>
      <c r="B9" s="173" t="s">
        <v>113</v>
      </c>
      <c r="C9" s="173" t="s">
        <v>1</v>
      </c>
      <c r="D9" s="183" t="s">
        <v>30</v>
      </c>
    </row>
    <row r="10" spans="1:8" ht="14.25" customHeight="1" x14ac:dyDescent="0.2">
      <c r="A10" s="3"/>
      <c r="B10" s="174"/>
      <c r="C10" s="174"/>
      <c r="D10" s="209"/>
    </row>
    <row r="11" spans="1:8" ht="21.75" x14ac:dyDescent="0.2">
      <c r="A11" s="3"/>
      <c r="B11" s="24">
        <v>15</v>
      </c>
      <c r="C11" s="36" t="s">
        <v>17</v>
      </c>
      <c r="D11" s="35">
        <v>334750</v>
      </c>
      <c r="H11" s="5"/>
    </row>
    <row r="12" spans="1:8" ht="21.75" x14ac:dyDescent="0.2">
      <c r="A12" s="3"/>
      <c r="B12" s="48">
        <v>23</v>
      </c>
      <c r="C12" s="21" t="s">
        <v>26</v>
      </c>
      <c r="D12" s="72">
        <v>68636</v>
      </c>
      <c r="H12" s="5"/>
    </row>
    <row r="13" spans="1:8" ht="21.75" x14ac:dyDescent="0.2">
      <c r="A13" s="3"/>
      <c r="B13" s="24">
        <v>24</v>
      </c>
      <c r="C13" s="23" t="s">
        <v>12</v>
      </c>
      <c r="D13" s="35">
        <v>7220</v>
      </c>
      <c r="H13" s="5"/>
    </row>
    <row r="14" spans="1:8" ht="21.75" x14ac:dyDescent="0.2">
      <c r="A14" s="3"/>
      <c r="B14" s="206" t="s">
        <v>28</v>
      </c>
      <c r="C14" s="207"/>
      <c r="D14" s="73">
        <f>SUM(D11:D13)</f>
        <v>410606</v>
      </c>
      <c r="H14" s="6"/>
    </row>
    <row r="15" spans="1:8" s="3" customFormat="1" ht="18" x14ac:dyDescent="0.45">
      <c r="B15" s="172" t="s">
        <v>37</v>
      </c>
      <c r="C15" s="172"/>
      <c r="D15" s="43"/>
    </row>
    <row r="16" spans="1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</sheetData>
  <mergeCells count="6">
    <mergeCell ref="B6:D7"/>
    <mergeCell ref="B15:C15"/>
    <mergeCell ref="C9:C10"/>
    <mergeCell ref="D9:D10"/>
    <mergeCell ref="B9:B10"/>
    <mergeCell ref="B14:C1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8"/>
  <sheetViews>
    <sheetView rightToLeft="1" view="pageBreakPreview" zoomScale="80" zoomScaleNormal="100" zoomScaleSheetLayoutView="80" workbookViewId="0">
      <selection activeCell="B7" sqref="A7:O44"/>
    </sheetView>
  </sheetViews>
  <sheetFormatPr defaultRowHeight="14.25" x14ac:dyDescent="0.2"/>
  <cols>
    <col min="3" max="3" width="44.875" customWidth="1"/>
    <col min="4" max="4" width="12" customWidth="1"/>
    <col min="5" max="5" width="12.75" customWidth="1"/>
    <col min="6" max="6" width="12" customWidth="1"/>
    <col min="7" max="7" width="12.375" customWidth="1"/>
    <col min="8" max="8" width="11.125" customWidth="1"/>
    <col min="9" max="9" width="12.125" customWidth="1"/>
    <col min="10" max="10" width="14" customWidth="1"/>
    <col min="11" max="11" width="12.25" customWidth="1"/>
    <col min="12" max="12" width="13" customWidth="1"/>
    <col min="13" max="13" width="15.375" customWidth="1"/>
    <col min="14" max="14" width="14.875" customWidth="1"/>
    <col min="15" max="15" width="13.375" customWidth="1"/>
    <col min="16" max="16" width="9" style="3"/>
  </cols>
  <sheetData>
    <row r="1" spans="1: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.75" customHeight="1" x14ac:dyDescent="0.2">
      <c r="A5" s="3"/>
      <c r="B5" s="171" t="s">
        <v>114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x14ac:dyDescent="0.45">
      <c r="A7" s="43"/>
      <c r="B7" s="44" t="s">
        <v>154</v>
      </c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52" t="s">
        <v>51</v>
      </c>
    </row>
    <row r="8" spans="1:15" ht="18" x14ac:dyDescent="0.45">
      <c r="A8" s="43"/>
      <c r="B8" s="173" t="s">
        <v>113</v>
      </c>
      <c r="C8" s="173" t="s">
        <v>1</v>
      </c>
      <c r="D8" s="176" t="s">
        <v>104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46"/>
    </row>
    <row r="9" spans="1:15" ht="45.75" customHeight="1" x14ac:dyDescent="0.45">
      <c r="A9" s="43"/>
      <c r="B9" s="174"/>
      <c r="C9" s="173"/>
      <c r="D9" s="74" t="s">
        <v>105</v>
      </c>
      <c r="E9" s="74" t="s">
        <v>151</v>
      </c>
      <c r="F9" s="74" t="s">
        <v>106</v>
      </c>
      <c r="G9" s="74" t="s">
        <v>152</v>
      </c>
      <c r="H9" s="74" t="s">
        <v>68</v>
      </c>
      <c r="I9" s="74" t="s">
        <v>107</v>
      </c>
      <c r="J9" s="74" t="s">
        <v>153</v>
      </c>
      <c r="K9" s="74" t="s">
        <v>108</v>
      </c>
      <c r="L9" s="74" t="s">
        <v>109</v>
      </c>
      <c r="M9" s="74" t="s">
        <v>110</v>
      </c>
      <c r="N9" s="74" t="s">
        <v>56</v>
      </c>
      <c r="O9" s="46" t="s">
        <v>31</v>
      </c>
    </row>
    <row r="10" spans="1:15" ht="18" x14ac:dyDescent="0.45">
      <c r="A10" s="43"/>
      <c r="B10" s="28">
        <v>6</v>
      </c>
      <c r="C10" s="21" t="s">
        <v>2</v>
      </c>
      <c r="D10" s="32">
        <v>4410</v>
      </c>
      <c r="E10" s="28"/>
      <c r="F10" s="28"/>
      <c r="G10" s="28"/>
      <c r="H10" s="28"/>
      <c r="I10" s="28"/>
      <c r="J10" s="28"/>
      <c r="K10" s="28"/>
      <c r="L10" s="32">
        <v>27405</v>
      </c>
      <c r="M10" s="28"/>
      <c r="N10" s="28"/>
      <c r="O10" s="32">
        <f t="shared" ref="O10:O41" si="0">SUM(D10:N10)</f>
        <v>31815</v>
      </c>
    </row>
    <row r="11" spans="1:15" ht="24" customHeight="1" x14ac:dyDescent="0.45">
      <c r="A11" s="43"/>
      <c r="B11" s="30">
        <v>7</v>
      </c>
      <c r="C11" s="23" t="s">
        <v>7</v>
      </c>
      <c r="D11" s="75"/>
      <c r="E11" s="35"/>
      <c r="F11" s="75"/>
      <c r="G11" s="75"/>
      <c r="H11" s="75"/>
      <c r="I11" s="75"/>
      <c r="J11" s="75"/>
      <c r="K11" s="75"/>
      <c r="L11" s="75"/>
      <c r="M11" s="75"/>
      <c r="N11" s="75">
        <v>1650</v>
      </c>
      <c r="O11" s="75">
        <f t="shared" si="0"/>
        <v>1650</v>
      </c>
    </row>
    <row r="12" spans="1:15" ht="18" x14ac:dyDescent="0.45">
      <c r="A12" s="43"/>
      <c r="B12" s="28">
        <v>8</v>
      </c>
      <c r="C12" s="21" t="s">
        <v>4</v>
      </c>
      <c r="D12" s="28"/>
      <c r="E12" s="28"/>
      <c r="F12" s="28"/>
      <c r="G12" s="32">
        <v>17785.739134040003</v>
      </c>
      <c r="H12" s="28"/>
      <c r="I12" s="32">
        <v>2483.8260874600001</v>
      </c>
      <c r="J12" s="32">
        <v>1673.0434786000001</v>
      </c>
      <c r="K12" s="32">
        <v>2882.7826092800001</v>
      </c>
      <c r="L12" s="28">
        <v>257.39130440000002</v>
      </c>
      <c r="M12" s="32">
        <v>1158.2608698000001</v>
      </c>
      <c r="N12" s="32">
        <v>10450.08695864</v>
      </c>
      <c r="O12" s="32">
        <f t="shared" si="0"/>
        <v>36691.130442220005</v>
      </c>
    </row>
    <row r="13" spans="1:15" ht="18" x14ac:dyDescent="0.45">
      <c r="A13" s="43"/>
      <c r="B13" s="30">
        <v>9</v>
      </c>
      <c r="C13" s="23" t="s">
        <v>128</v>
      </c>
      <c r="D13" s="75"/>
      <c r="E13" s="35"/>
      <c r="F13" s="75"/>
      <c r="G13" s="75"/>
      <c r="H13" s="75"/>
      <c r="I13" s="75"/>
      <c r="J13" s="75"/>
      <c r="K13" s="75">
        <v>33511.5</v>
      </c>
      <c r="L13" s="75"/>
      <c r="M13" s="75">
        <v>91377</v>
      </c>
      <c r="N13" s="75">
        <v>154489.5</v>
      </c>
      <c r="O13" s="75">
        <f t="shared" si="0"/>
        <v>279378</v>
      </c>
    </row>
    <row r="14" spans="1:15" ht="18" x14ac:dyDescent="0.45">
      <c r="A14" s="43"/>
      <c r="B14" s="28">
        <v>10</v>
      </c>
      <c r="C14" s="34" t="s">
        <v>19</v>
      </c>
      <c r="D14" s="32">
        <v>1881.82065225</v>
      </c>
      <c r="E14" s="28">
        <v>53.766304349999999</v>
      </c>
      <c r="F14" s="32">
        <v>56777.217393599996</v>
      </c>
      <c r="G14" s="32">
        <v>212430.66848684999</v>
      </c>
      <c r="H14" s="32">
        <v>63121.641306899954</v>
      </c>
      <c r="I14" s="32">
        <v>11882.353261349999</v>
      </c>
      <c r="J14" s="32">
        <v>8978.972826449999</v>
      </c>
      <c r="K14" s="32">
        <v>32259.782610000002</v>
      </c>
      <c r="L14" s="32">
        <v>283133.35870710004</v>
      </c>
      <c r="M14" s="32">
        <v>38281.608697199998</v>
      </c>
      <c r="N14" s="32">
        <v>807354.82611959975</v>
      </c>
      <c r="O14" s="32">
        <f t="shared" si="0"/>
        <v>1516156.0163656496</v>
      </c>
    </row>
    <row r="15" spans="1:15" ht="18" x14ac:dyDescent="0.45">
      <c r="A15" s="43"/>
      <c r="B15" s="30">
        <v>11</v>
      </c>
      <c r="C15" s="23" t="s">
        <v>14</v>
      </c>
      <c r="D15" s="75">
        <v>9981.4634140000016</v>
      </c>
      <c r="E15" s="35"/>
      <c r="F15" s="75">
        <v>8637.8048775000007</v>
      </c>
      <c r="G15" s="75">
        <v>32650.90243695</v>
      </c>
      <c r="H15" s="75">
        <v>27832.926827499992</v>
      </c>
      <c r="I15" s="75">
        <v>2015.4878047500001</v>
      </c>
      <c r="J15" s="75">
        <v>2034.6829267000001</v>
      </c>
      <c r="K15" s="75">
        <v>11728.219511450001</v>
      </c>
      <c r="L15" s="75">
        <v>43380.975607000008</v>
      </c>
      <c r="M15" s="75">
        <v>9597.5609750000003</v>
      </c>
      <c r="N15" s="75">
        <v>193525.21949990001</v>
      </c>
      <c r="O15" s="75">
        <f t="shared" si="0"/>
        <v>341385.24388075003</v>
      </c>
    </row>
    <row r="16" spans="1:15" ht="18" x14ac:dyDescent="0.45">
      <c r="A16" s="43"/>
      <c r="B16" s="37">
        <v>12</v>
      </c>
      <c r="C16" s="38" t="s">
        <v>24</v>
      </c>
      <c r="D16" s="28"/>
      <c r="E16" s="28"/>
      <c r="F16" s="28"/>
      <c r="G16" s="28"/>
      <c r="H16" s="28"/>
      <c r="I16" s="28">
        <v>5900</v>
      </c>
      <c r="J16" s="28"/>
      <c r="K16" s="28"/>
      <c r="L16" s="28"/>
      <c r="M16" s="28"/>
      <c r="N16" s="28">
        <v>295</v>
      </c>
      <c r="O16" s="32">
        <f t="shared" si="0"/>
        <v>6195</v>
      </c>
    </row>
    <row r="17" spans="1:15" ht="18" x14ac:dyDescent="0.45">
      <c r="A17" s="43"/>
      <c r="B17" s="30">
        <v>13</v>
      </c>
      <c r="C17" s="23" t="s">
        <v>20</v>
      </c>
      <c r="D17" s="75">
        <v>1609.166667</v>
      </c>
      <c r="E17" s="35">
        <v>106312.27779979999</v>
      </c>
      <c r="F17" s="75"/>
      <c r="G17" s="75"/>
      <c r="H17" s="75">
        <v>2360.1111116000002</v>
      </c>
      <c r="I17" s="31">
        <v>107.2777778</v>
      </c>
      <c r="J17" s="75"/>
      <c r="K17" s="75"/>
      <c r="L17" s="75"/>
      <c r="M17" s="75">
        <v>14160.666669599999</v>
      </c>
      <c r="N17" s="75">
        <v>107706.8889112</v>
      </c>
      <c r="O17" s="75">
        <f t="shared" si="0"/>
        <v>232256.38893700001</v>
      </c>
    </row>
    <row r="18" spans="1:15" ht="18" x14ac:dyDescent="0.45">
      <c r="A18" s="43"/>
      <c r="B18" s="37">
        <v>14</v>
      </c>
      <c r="C18" s="38" t="s">
        <v>16</v>
      </c>
      <c r="D18" s="28"/>
      <c r="E18" s="32">
        <v>125096.82692849993</v>
      </c>
      <c r="F18" s="28"/>
      <c r="G18" s="28"/>
      <c r="H18" s="32">
        <v>8162.3461541999986</v>
      </c>
      <c r="I18" s="28">
        <v>709.76923079999995</v>
      </c>
      <c r="J18" s="28"/>
      <c r="K18" s="28"/>
      <c r="L18" s="32">
        <v>1951.8653846999998</v>
      </c>
      <c r="M18" s="32">
        <v>1419.5384615999999</v>
      </c>
      <c r="N18" s="32">
        <v>22180.288462499997</v>
      </c>
      <c r="O18" s="32">
        <f t="shared" si="0"/>
        <v>159520.63462229993</v>
      </c>
    </row>
    <row r="19" spans="1:15" ht="18" x14ac:dyDescent="0.45">
      <c r="A19" s="43"/>
      <c r="B19" s="30">
        <v>15</v>
      </c>
      <c r="C19" s="23" t="s">
        <v>17</v>
      </c>
      <c r="D19" s="75"/>
      <c r="E19" s="35"/>
      <c r="F19" s="75"/>
      <c r="G19" s="75">
        <v>25.75</v>
      </c>
      <c r="H19" s="75"/>
      <c r="I19" s="75"/>
      <c r="J19" s="75"/>
      <c r="K19" s="75">
        <v>3914</v>
      </c>
      <c r="L19" s="75"/>
      <c r="M19" s="75"/>
      <c r="N19" s="75">
        <v>51.5</v>
      </c>
      <c r="O19" s="75">
        <f t="shared" si="0"/>
        <v>3991.25</v>
      </c>
    </row>
    <row r="20" spans="1:15" ht="18" x14ac:dyDescent="0.45">
      <c r="A20" s="43"/>
      <c r="B20" s="37">
        <v>16</v>
      </c>
      <c r="C20" s="38" t="s">
        <v>11</v>
      </c>
      <c r="D20" s="32">
        <v>168125.8</v>
      </c>
      <c r="E20" s="28">
        <v>233.39999999999998</v>
      </c>
      <c r="F20" s="28"/>
      <c r="G20" s="32">
        <v>1089.2</v>
      </c>
      <c r="H20" s="32">
        <v>1011.3999999999999</v>
      </c>
      <c r="I20" s="32">
        <v>83790.599999999991</v>
      </c>
      <c r="J20" s="28">
        <v>77.8</v>
      </c>
      <c r="K20" s="28"/>
      <c r="L20" s="32">
        <v>2334</v>
      </c>
      <c r="M20" s="32">
        <v>10503</v>
      </c>
      <c r="N20" s="28">
        <v>233.39999999999998</v>
      </c>
      <c r="O20" s="32">
        <f t="shared" si="0"/>
        <v>267398.59999999998</v>
      </c>
    </row>
    <row r="21" spans="1:15" ht="18" x14ac:dyDescent="0.45">
      <c r="A21" s="43"/>
      <c r="B21" s="30">
        <v>17</v>
      </c>
      <c r="C21" s="23" t="s">
        <v>22</v>
      </c>
      <c r="D21" s="75">
        <v>37.578947370000002</v>
      </c>
      <c r="E21" s="35">
        <v>6.263157895</v>
      </c>
      <c r="F21" s="75"/>
      <c r="G21" s="75"/>
      <c r="H21" s="75">
        <v>7158.7894739849999</v>
      </c>
      <c r="I21" s="75">
        <v>1271.4210526849999</v>
      </c>
      <c r="J21" s="75"/>
      <c r="K21" s="75">
        <v>6.263157895</v>
      </c>
      <c r="L21" s="75">
        <v>37760.578948955008</v>
      </c>
      <c r="M21" s="75">
        <v>1640.9473684900001</v>
      </c>
      <c r="N21" s="75">
        <v>12.52631579</v>
      </c>
      <c r="O21" s="75">
        <f t="shared" si="0"/>
        <v>47894.368423065003</v>
      </c>
    </row>
    <row r="22" spans="1:15" ht="18" x14ac:dyDescent="0.45">
      <c r="A22" s="43"/>
      <c r="B22" s="37">
        <v>18</v>
      </c>
      <c r="C22" s="38" t="s">
        <v>5</v>
      </c>
      <c r="D22" s="28">
        <v>250.22727270000001</v>
      </c>
      <c r="E22" s="28"/>
      <c r="F22" s="28"/>
      <c r="G22" s="28"/>
      <c r="H22" s="32">
        <v>3027.7499996699999</v>
      </c>
      <c r="I22" s="28">
        <v>25.022727270000001</v>
      </c>
      <c r="J22" s="28">
        <v>25.022727270000001</v>
      </c>
      <c r="K22" s="28">
        <v>125.11363635000001</v>
      </c>
      <c r="L22" s="32">
        <v>65909.863629180007</v>
      </c>
      <c r="M22" s="32">
        <v>3002.7272724000004</v>
      </c>
      <c r="N22" s="28">
        <v>75.068181809999999</v>
      </c>
      <c r="O22" s="32">
        <f t="shared" si="0"/>
        <v>72440.795446650009</v>
      </c>
    </row>
    <row r="23" spans="1:15" ht="18" x14ac:dyDescent="0.45">
      <c r="A23" s="43"/>
      <c r="B23" s="30">
        <v>19</v>
      </c>
      <c r="C23" s="23" t="s">
        <v>127</v>
      </c>
      <c r="D23" s="75"/>
      <c r="E23" s="35"/>
      <c r="F23" s="75"/>
      <c r="G23" s="75"/>
      <c r="H23" s="75">
        <v>471.2</v>
      </c>
      <c r="I23" s="75">
        <v>463.59999999999997</v>
      </c>
      <c r="J23" s="75">
        <v>45.599999999999994</v>
      </c>
      <c r="K23" s="75">
        <v>105465.2</v>
      </c>
      <c r="L23" s="75">
        <v>364.79999999999995</v>
      </c>
      <c r="M23" s="75">
        <v>50608.399999999994</v>
      </c>
      <c r="N23" s="75">
        <v>8641.2000000000007</v>
      </c>
      <c r="O23" s="75">
        <f t="shared" si="0"/>
        <v>166060</v>
      </c>
    </row>
    <row r="24" spans="1:15" ht="18" x14ac:dyDescent="0.45">
      <c r="A24" s="43"/>
      <c r="B24" s="37">
        <v>20</v>
      </c>
      <c r="C24" s="21" t="s">
        <v>21</v>
      </c>
      <c r="D24" s="28">
        <v>75.033557049999999</v>
      </c>
      <c r="E24" s="28"/>
      <c r="F24" s="28"/>
      <c r="G24" s="32">
        <v>1050.4697987</v>
      </c>
      <c r="H24" s="32">
        <v>12298.000000495</v>
      </c>
      <c r="I24" s="32">
        <v>3534.0805370549997</v>
      </c>
      <c r="J24" s="32">
        <v>2326.0402685499998</v>
      </c>
      <c r="K24" s="32">
        <v>2057405.1275995895</v>
      </c>
      <c r="L24" s="32">
        <v>11405.100671599997</v>
      </c>
      <c r="M24" s="32">
        <v>3753873.2518423712</v>
      </c>
      <c r="N24" s="32">
        <v>6640.4697989249998</v>
      </c>
      <c r="O24" s="32">
        <f t="shared" si="0"/>
        <v>5848607.5740743363</v>
      </c>
    </row>
    <row r="25" spans="1:15" ht="18" x14ac:dyDescent="0.45">
      <c r="A25" s="43"/>
      <c r="B25" s="30">
        <v>21</v>
      </c>
      <c r="C25" s="23" t="s">
        <v>18</v>
      </c>
      <c r="D25" s="75"/>
      <c r="E25" s="35"/>
      <c r="F25" s="75"/>
      <c r="G25" s="75"/>
      <c r="H25" s="75">
        <v>65</v>
      </c>
      <c r="I25" s="75"/>
      <c r="J25" s="75"/>
      <c r="K25" s="75">
        <v>8815.625</v>
      </c>
      <c r="L25" s="75">
        <v>24.375</v>
      </c>
      <c r="M25" s="75">
        <v>227.5</v>
      </c>
      <c r="N25" s="75">
        <v>32.5</v>
      </c>
      <c r="O25" s="75">
        <f t="shared" si="0"/>
        <v>9165</v>
      </c>
    </row>
    <row r="26" spans="1:15" ht="18" x14ac:dyDescent="0.45">
      <c r="A26" s="43"/>
      <c r="B26" s="37">
        <v>22</v>
      </c>
      <c r="C26" s="21" t="s">
        <v>25</v>
      </c>
      <c r="D26" s="28"/>
      <c r="E26" s="28">
        <v>343.51724152000003</v>
      </c>
      <c r="F26" s="28"/>
      <c r="G26" s="32">
        <v>3031.0344840000002</v>
      </c>
      <c r="H26" s="32">
        <v>2209048.2422840395</v>
      </c>
      <c r="I26" s="32">
        <v>112188.68970112001</v>
      </c>
      <c r="J26" s="32">
        <v>734156.96581792005</v>
      </c>
      <c r="K26" s="32">
        <v>15225.896557960001</v>
      </c>
      <c r="L26" s="32">
        <v>6951.1724166400008</v>
      </c>
      <c r="M26" s="32">
        <v>23642.0689752</v>
      </c>
      <c r="N26" s="32">
        <v>1980.27586288</v>
      </c>
      <c r="O26" s="32">
        <f t="shared" si="0"/>
        <v>3106567.8633412793</v>
      </c>
    </row>
    <row r="27" spans="1:15" ht="18" x14ac:dyDescent="0.45">
      <c r="A27" s="43"/>
      <c r="B27" s="30">
        <v>23</v>
      </c>
      <c r="C27" s="23" t="s">
        <v>26</v>
      </c>
      <c r="D27" s="75">
        <v>1355.56818189</v>
      </c>
      <c r="E27" s="35">
        <v>926.59090914000001</v>
      </c>
      <c r="F27" s="75"/>
      <c r="G27" s="75">
        <v>2453.75000013</v>
      </c>
      <c r="H27" s="75">
        <v>357492.50001894002</v>
      </c>
      <c r="I27" s="75">
        <v>18892.159091910002</v>
      </c>
      <c r="J27" s="75">
        <v>239043.29546721003</v>
      </c>
      <c r="K27" s="75">
        <v>73286.477276610007</v>
      </c>
      <c r="L27" s="75">
        <v>15546.136364460001</v>
      </c>
      <c r="M27" s="75">
        <v>351675.56820045004</v>
      </c>
      <c r="N27" s="75">
        <v>133103.06818887003</v>
      </c>
      <c r="O27" s="75">
        <f t="shared" si="0"/>
        <v>1193775.1136996101</v>
      </c>
    </row>
    <row r="28" spans="1:15" ht="18" x14ac:dyDescent="0.45">
      <c r="A28" s="43"/>
      <c r="B28" s="37">
        <v>24</v>
      </c>
      <c r="C28" s="21" t="s">
        <v>12</v>
      </c>
      <c r="D28" s="28"/>
      <c r="E28" s="28"/>
      <c r="F28" s="28"/>
      <c r="G28" s="28">
        <v>144.40677966000001</v>
      </c>
      <c r="H28" s="28">
        <v>144.40677966000001</v>
      </c>
      <c r="I28" s="32">
        <v>47119.932203057993</v>
      </c>
      <c r="J28" s="32">
        <v>5270.8474575900009</v>
      </c>
      <c r="K28" s="32">
        <v>1639.0169491410002</v>
      </c>
      <c r="L28" s="28">
        <v>36.101694915000003</v>
      </c>
      <c r="M28" s="32">
        <v>2796141.2542175972</v>
      </c>
      <c r="N28" s="32">
        <v>216711.254235762</v>
      </c>
      <c r="O28" s="32">
        <f t="shared" si="0"/>
        <v>3067207.2203173833</v>
      </c>
    </row>
    <row r="29" spans="1:15" ht="18" x14ac:dyDescent="0.45">
      <c r="A29" s="43"/>
      <c r="B29" s="30">
        <v>25</v>
      </c>
      <c r="C29" s="23" t="s">
        <v>27</v>
      </c>
      <c r="D29" s="75">
        <v>22542.049471220002</v>
      </c>
      <c r="E29" s="35">
        <v>59.010600709999999</v>
      </c>
      <c r="F29" s="75">
        <v>59.010600709999999</v>
      </c>
      <c r="G29" s="75">
        <v>118.02120142</v>
      </c>
      <c r="H29" s="75">
        <v>13218.374559039999</v>
      </c>
      <c r="I29" s="75">
        <v>767196.81983071193</v>
      </c>
      <c r="J29" s="75">
        <v>256696.11308849984</v>
      </c>
      <c r="K29" s="75">
        <v>5133.9222617699988</v>
      </c>
      <c r="L29" s="75">
        <v>2596.46643124</v>
      </c>
      <c r="M29" s="75">
        <v>132714.84099678998</v>
      </c>
      <c r="N29" s="75">
        <v>1298.2332156199998</v>
      </c>
      <c r="O29" s="75">
        <f t="shared" si="0"/>
        <v>1201632.8622577318</v>
      </c>
    </row>
    <row r="30" spans="1:15" ht="18" x14ac:dyDescent="0.45">
      <c r="A30" s="43"/>
      <c r="B30" s="37">
        <v>26</v>
      </c>
      <c r="C30" s="21" t="s">
        <v>10</v>
      </c>
      <c r="D30" s="28"/>
      <c r="E30" s="28"/>
      <c r="F30" s="28">
        <v>24</v>
      </c>
      <c r="G30" s="28"/>
      <c r="H30" s="28"/>
      <c r="I30" s="32">
        <v>13920</v>
      </c>
      <c r="J30" s="28"/>
      <c r="K30" s="28"/>
      <c r="L30" s="28"/>
      <c r="M30" s="28">
        <v>480</v>
      </c>
      <c r="N30" s="28"/>
      <c r="O30" s="32">
        <f t="shared" si="0"/>
        <v>14424</v>
      </c>
    </row>
    <row r="31" spans="1:15" ht="18" x14ac:dyDescent="0.45">
      <c r="A31" s="43"/>
      <c r="B31" s="30">
        <v>27</v>
      </c>
      <c r="C31" s="23" t="s">
        <v>15</v>
      </c>
      <c r="D31" s="75"/>
      <c r="E31" s="35"/>
      <c r="F31" s="75">
        <v>223.14893615999998</v>
      </c>
      <c r="G31" s="75"/>
      <c r="H31" s="75">
        <v>3626.1702125999991</v>
      </c>
      <c r="I31" s="75">
        <v>2352.361702019999</v>
      </c>
      <c r="J31" s="75">
        <v>1310.9999999400002</v>
      </c>
      <c r="K31" s="75">
        <v>9.2978723399999996</v>
      </c>
      <c r="L31" s="75">
        <v>120.87234042</v>
      </c>
      <c r="M31" s="75">
        <v>37089.212764259995</v>
      </c>
      <c r="N31" s="75">
        <v>5253.297872099999</v>
      </c>
      <c r="O31" s="75">
        <f t="shared" si="0"/>
        <v>49985.361699839988</v>
      </c>
    </row>
    <row r="32" spans="1:15" ht="18" x14ac:dyDescent="0.45">
      <c r="A32" s="43"/>
      <c r="B32" s="37">
        <v>28</v>
      </c>
      <c r="C32" s="21" t="s">
        <v>9</v>
      </c>
      <c r="D32" s="28">
        <v>136.61538456</v>
      </c>
      <c r="E32" s="28"/>
      <c r="F32" s="28">
        <v>11.38461538</v>
      </c>
      <c r="G32" s="28"/>
      <c r="H32" s="32">
        <v>196430.15376651997</v>
      </c>
      <c r="I32" s="32">
        <v>1832.92307618</v>
      </c>
      <c r="J32" s="32">
        <v>1366.1538456000001</v>
      </c>
      <c r="K32" s="28">
        <v>45.538461519999998</v>
      </c>
      <c r="L32" s="28">
        <v>22.769230759999999</v>
      </c>
      <c r="M32" s="32">
        <v>9711.0769191399995</v>
      </c>
      <c r="N32" s="28">
        <v>34.153846139999999</v>
      </c>
      <c r="O32" s="32">
        <f t="shared" si="0"/>
        <v>209590.76914579995</v>
      </c>
    </row>
    <row r="33" spans="1:15" ht="18" x14ac:dyDescent="0.45">
      <c r="A33" s="43"/>
      <c r="B33" s="30">
        <v>29</v>
      </c>
      <c r="C33" s="23" t="s">
        <v>13</v>
      </c>
      <c r="D33" s="75">
        <v>63.391304340000005</v>
      </c>
      <c r="E33" s="35"/>
      <c r="F33" s="75"/>
      <c r="G33" s="75">
        <v>52.826086950000004</v>
      </c>
      <c r="H33" s="75">
        <v>221.86956519</v>
      </c>
      <c r="I33" s="75">
        <v>55171.565210580018</v>
      </c>
      <c r="J33" s="75">
        <v>5293.1739123900006</v>
      </c>
      <c r="K33" s="75"/>
      <c r="L33" s="75"/>
      <c r="M33" s="75">
        <v>5071.3043471999999</v>
      </c>
      <c r="N33" s="75">
        <v>10.565217390000001</v>
      </c>
      <c r="O33" s="75">
        <f t="shared" si="0"/>
        <v>65884.695644040024</v>
      </c>
    </row>
    <row r="34" spans="1:15" ht="18" x14ac:dyDescent="0.45">
      <c r="A34" s="43"/>
      <c r="B34" s="37">
        <v>30</v>
      </c>
      <c r="C34" s="21" t="s">
        <v>23</v>
      </c>
      <c r="D34" s="28"/>
      <c r="E34" s="28"/>
      <c r="F34" s="28"/>
      <c r="G34" s="28"/>
      <c r="H34" s="28"/>
      <c r="I34" s="28">
        <v>221.66666672999997</v>
      </c>
      <c r="J34" s="28">
        <v>758.33333354999991</v>
      </c>
      <c r="K34" s="28"/>
      <c r="L34" s="28"/>
      <c r="M34" s="28"/>
      <c r="N34" s="28"/>
      <c r="O34" s="28">
        <f t="shared" si="0"/>
        <v>980.00000027999988</v>
      </c>
    </row>
    <row r="35" spans="1:15" ht="18" x14ac:dyDescent="0.45">
      <c r="A35" s="43"/>
      <c r="B35" s="30">
        <v>31</v>
      </c>
      <c r="C35" s="23" t="s">
        <v>8</v>
      </c>
      <c r="D35" s="75">
        <v>262868.08887944015</v>
      </c>
      <c r="E35" s="35">
        <v>4945.7777776000003</v>
      </c>
      <c r="F35" s="75">
        <v>24728.888888000001</v>
      </c>
      <c r="G35" s="75">
        <v>52981.644442539997</v>
      </c>
      <c r="H35" s="75">
        <v>84881.911108060012</v>
      </c>
      <c r="I35" s="75">
        <v>5687.6444442400016</v>
      </c>
      <c r="J35" s="75">
        <v>5502.177777580001</v>
      </c>
      <c r="K35" s="75">
        <v>6182.2222220000003</v>
      </c>
      <c r="L35" s="75">
        <v>803.68888885999991</v>
      </c>
      <c r="M35" s="75">
        <v>4513.0222220599999</v>
      </c>
      <c r="N35" s="75">
        <v>741.86666664000006</v>
      </c>
      <c r="O35" s="75">
        <f t="shared" si="0"/>
        <v>453836.93331702019</v>
      </c>
    </row>
    <row r="36" spans="1:15" ht="18" x14ac:dyDescent="0.45">
      <c r="A36" s="43"/>
      <c r="B36" s="37">
        <v>32</v>
      </c>
      <c r="C36" s="38" t="s">
        <v>123</v>
      </c>
      <c r="D36" s="28">
        <v>61.736842110000005</v>
      </c>
      <c r="E36" s="28"/>
      <c r="F36" s="28"/>
      <c r="G36" s="28"/>
      <c r="H36" s="32">
        <v>3210.3157897200003</v>
      </c>
      <c r="I36" s="32">
        <v>1708.05263171</v>
      </c>
      <c r="J36" s="32">
        <v>1049.52631587</v>
      </c>
      <c r="K36" s="28">
        <v>1296.47368431</v>
      </c>
      <c r="L36" s="28">
        <v>864.31578954000008</v>
      </c>
      <c r="M36" s="32">
        <v>2284.2631580700004</v>
      </c>
      <c r="N36" s="32">
        <v>1913.8421054100002</v>
      </c>
      <c r="O36" s="32">
        <f t="shared" si="0"/>
        <v>12388.526316740001</v>
      </c>
    </row>
    <row r="37" spans="1:15" ht="18" x14ac:dyDescent="0.45">
      <c r="A37" s="43"/>
      <c r="B37" s="30">
        <v>33</v>
      </c>
      <c r="C37" s="23" t="s">
        <v>3</v>
      </c>
      <c r="D37" s="75">
        <v>2745.1428570000003</v>
      </c>
      <c r="E37" s="35"/>
      <c r="F37" s="75">
        <v>549.02857140000003</v>
      </c>
      <c r="G37" s="75"/>
      <c r="H37" s="75">
        <v>275337.82855710003</v>
      </c>
      <c r="I37" s="75">
        <v>296475.42855599988</v>
      </c>
      <c r="J37" s="75">
        <v>1921.5999999000001</v>
      </c>
      <c r="K37" s="75">
        <v>22510.171427400001</v>
      </c>
      <c r="L37" s="75"/>
      <c r="M37" s="75">
        <v>37059.428569500007</v>
      </c>
      <c r="N37" s="75">
        <v>1098.0571428000001</v>
      </c>
      <c r="O37" s="75">
        <f t="shared" si="0"/>
        <v>637696.68568109977</v>
      </c>
    </row>
    <row r="38" spans="1:15" ht="18" x14ac:dyDescent="0.45">
      <c r="A38" s="43"/>
      <c r="B38" s="37">
        <v>35</v>
      </c>
      <c r="C38" s="21" t="s">
        <v>124</v>
      </c>
      <c r="D38" s="32">
        <v>111972</v>
      </c>
      <c r="E38" s="28"/>
      <c r="F38" s="32">
        <v>1032</v>
      </c>
      <c r="G38" s="32">
        <v>12040</v>
      </c>
      <c r="H38" s="32">
        <v>1806</v>
      </c>
      <c r="I38" s="32">
        <v>597098</v>
      </c>
      <c r="J38" s="32">
        <v>11180</v>
      </c>
      <c r="K38" s="32">
        <v>3784</v>
      </c>
      <c r="L38" s="28">
        <v>946</v>
      </c>
      <c r="M38" s="32">
        <v>1204</v>
      </c>
      <c r="N38" s="28"/>
      <c r="O38" s="32">
        <f t="shared" si="0"/>
        <v>741062</v>
      </c>
    </row>
    <row r="39" spans="1:15" ht="18" x14ac:dyDescent="0.45">
      <c r="A39" s="43"/>
      <c r="B39" s="30">
        <v>36</v>
      </c>
      <c r="C39" s="23" t="s">
        <v>6</v>
      </c>
      <c r="D39" s="75">
        <v>18518.666663799999</v>
      </c>
      <c r="E39" s="35"/>
      <c r="F39" s="75">
        <v>86133.333319999991</v>
      </c>
      <c r="G39" s="75">
        <v>25839.999995999999</v>
      </c>
      <c r="H39" s="75">
        <v>66753.333322999999</v>
      </c>
      <c r="I39" s="75">
        <v>75366.666654999994</v>
      </c>
      <c r="J39" s="75"/>
      <c r="K39" s="75">
        <v>10981.9999983</v>
      </c>
      <c r="L39" s="75">
        <v>126185.33331379999</v>
      </c>
      <c r="M39" s="75">
        <v>4737.3333326000002</v>
      </c>
      <c r="N39" s="75">
        <v>56632.666657900001</v>
      </c>
      <c r="O39" s="75">
        <f t="shared" si="0"/>
        <v>471149.33326039999</v>
      </c>
    </row>
    <row r="40" spans="1:15" ht="18" x14ac:dyDescent="0.45">
      <c r="A40" s="43"/>
      <c r="B40" s="70">
        <v>38</v>
      </c>
      <c r="C40" s="76" t="s">
        <v>126</v>
      </c>
      <c r="D40" s="28"/>
      <c r="E40" s="28"/>
      <c r="F40" s="28"/>
      <c r="G40" s="28"/>
      <c r="H40" s="32">
        <v>1998</v>
      </c>
      <c r="I40" s="28"/>
      <c r="J40" s="28"/>
      <c r="K40" s="28">
        <v>111</v>
      </c>
      <c r="L40" s="32">
        <v>2442</v>
      </c>
      <c r="M40" s="28">
        <v>111</v>
      </c>
      <c r="N40" s="28"/>
      <c r="O40" s="32">
        <f t="shared" si="0"/>
        <v>4662</v>
      </c>
    </row>
    <row r="41" spans="1:15" ht="32.25" customHeight="1" x14ac:dyDescent="0.45">
      <c r="A41" s="43"/>
      <c r="B41" s="212" t="s">
        <v>28</v>
      </c>
      <c r="C41" s="213"/>
      <c r="D41" s="77">
        <f>SUM(D10:D40)</f>
        <v>606634.35009473015</v>
      </c>
      <c r="E41" s="77">
        <f>SUM(E10:E40)</f>
        <v>237977.43071951496</v>
      </c>
      <c r="F41" s="77">
        <f>SUM(F12:F40)</f>
        <v>178175.81720274998</v>
      </c>
      <c r="G41" s="77">
        <f t="shared" ref="G41:N41" si="1">SUM(G10:G40)</f>
        <v>361694.41284723999</v>
      </c>
      <c r="H41" s="77">
        <f t="shared" si="1"/>
        <v>3339678.2708382187</v>
      </c>
      <c r="I41" s="77">
        <f t="shared" si="1"/>
        <v>2107415.3482484301</v>
      </c>
      <c r="J41" s="77">
        <f t="shared" si="1"/>
        <v>1278710.3492436197</v>
      </c>
      <c r="K41" s="77">
        <f t="shared" si="1"/>
        <v>2396319.630835915</v>
      </c>
      <c r="L41" s="78">
        <f t="shared" si="1"/>
        <v>630442.16572356992</v>
      </c>
      <c r="M41" s="78">
        <f t="shared" si="1"/>
        <v>7382284.8358593285</v>
      </c>
      <c r="N41" s="77">
        <f t="shared" si="1"/>
        <v>1732115.7552598766</v>
      </c>
      <c r="O41" s="77">
        <f t="shared" si="0"/>
        <v>20251448.36687319</v>
      </c>
    </row>
    <row r="42" spans="1:15" ht="18" x14ac:dyDescent="0.45">
      <c r="A42" s="43"/>
      <c r="B42" s="172" t="s">
        <v>118</v>
      </c>
      <c r="C42" s="172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</row>
    <row r="43" spans="1:15" s="3" customFormat="1" x14ac:dyDescent="0.2">
      <c r="A43" s="211"/>
      <c r="B43" s="211"/>
      <c r="C43" s="211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5" s="3" customFormat="1" x14ac:dyDescent="0.2">
      <c r="A44" s="211"/>
      <c r="B44" s="211"/>
      <c r="C44" s="211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</row>
    <row r="45" spans="1:15" s="3" customFormat="1" x14ac:dyDescent="0.2"/>
    <row r="46" spans="1:15" s="3" customFormat="1" x14ac:dyDescent="0.2"/>
    <row r="47" spans="1:15" s="3" customFormat="1" x14ac:dyDescent="0.2"/>
    <row r="48" spans="1:15" s="3" customFormat="1" x14ac:dyDescent="0.2"/>
  </sheetData>
  <mergeCells count="8">
    <mergeCell ref="B8:B9"/>
    <mergeCell ref="B42:C42"/>
    <mergeCell ref="B5:O5"/>
    <mergeCell ref="C8:C9"/>
    <mergeCell ref="D8:N8"/>
    <mergeCell ref="D42:O44"/>
    <mergeCell ref="A43:C44"/>
    <mergeCell ref="B41:C41"/>
  </mergeCells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32</vt:i4>
      </vt:variant>
      <vt:variant>
        <vt:lpstr>النطاقات المسماة</vt:lpstr>
      </vt:variant>
      <vt:variant>
        <vt:i4>29</vt:i4>
      </vt:variant>
    </vt:vector>
  </HeadingPairs>
  <TitlesOfParts>
    <vt:vector size="61" baseType="lpstr">
      <vt:lpstr>فهرس</vt:lpstr>
      <vt:lpstr>1.</vt:lpstr>
      <vt:lpstr>2</vt:lpstr>
      <vt:lpstr>3.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17.</vt:lpstr>
      <vt:lpstr>18.</vt:lpstr>
      <vt:lpstr>19.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'1.'!Print_Area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'17.'!Print_Area</vt:lpstr>
      <vt:lpstr>'18.'!Print_Area</vt:lpstr>
      <vt:lpstr>'19.'!Print_Area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'28'!Print_Area</vt:lpstr>
      <vt:lpstr>'29'!Print_Area</vt:lpstr>
      <vt:lpstr>'3.'!Print_Area</vt:lpstr>
      <vt:lpstr>'30'!Print_Area</vt:lpstr>
      <vt:lpstr>'31'!Print_Area</vt:lpstr>
      <vt:lpstr>'4'!Print_Area</vt:lpstr>
      <vt:lpstr>'5'!Print_Area</vt:lpstr>
      <vt:lpstr>'6'!Print_Area</vt:lpstr>
      <vt:lpstr>'7'!Print_Area</vt:lpstr>
      <vt:lpstr>'8'!Print_Area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2018-12-24T05:55:54Z</dcterms:modified>
</cp:coreProperties>
</file>