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B1323E0-C89C-4FF1-8C2D-FB01DCA2B6E3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IPI" sheetId="4" r:id="rId1"/>
    <sheet name="الرقم القياسي للإنتاج الصناعي" sheetId="3" r:id="rId2"/>
  </sheets>
  <calcPr calcId="191029"/>
</workbook>
</file>

<file path=xl/calcChain.xml><?xml version="1.0" encoding="utf-8"?>
<calcChain xmlns="http://schemas.openxmlformats.org/spreadsheetml/2006/main">
  <c r="F35" i="3" l="1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C28" i="3"/>
  <c r="C27" i="3"/>
  <c r="C26" i="3"/>
  <c r="C25" i="3"/>
  <c r="B28" i="3"/>
  <c r="B27" i="3"/>
  <c r="B26" i="3"/>
  <c r="B25" i="3"/>
  <c r="AN11" i="3"/>
  <c r="AB39" i="4" l="1"/>
  <c r="AB38" i="4"/>
  <c r="AB37" i="4"/>
  <c r="AB36" i="4"/>
  <c r="F29" i="4"/>
  <c r="F28" i="4"/>
  <c r="F27" i="4"/>
  <c r="F26" i="4"/>
  <c r="E29" i="4"/>
  <c r="E28" i="4"/>
  <c r="E27" i="4"/>
  <c r="E26" i="4"/>
  <c r="AM9" i="4"/>
  <c r="Z38" i="4" l="1"/>
  <c r="AA38" i="4"/>
  <c r="Z39" i="4"/>
  <c r="AA39" i="4"/>
  <c r="AA37" i="4"/>
  <c r="AL9" i="4"/>
  <c r="AM11" i="3"/>
  <c r="AK9" i="4" l="1"/>
  <c r="AL11" i="3"/>
  <c r="Z37" i="4" l="1"/>
  <c r="C38" i="3" l="1"/>
  <c r="D38" i="3"/>
  <c r="E38" i="3"/>
  <c r="C37" i="3"/>
  <c r="D37" i="3"/>
  <c r="E37" i="3"/>
  <c r="B38" i="3"/>
  <c r="B37" i="3"/>
  <c r="C36" i="3"/>
  <c r="D36" i="3"/>
  <c r="E36" i="3"/>
  <c r="B36" i="3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39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C38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C37" i="4"/>
  <c r="AJ9" i="4" l="1"/>
  <c r="AK11" i="3"/>
  <c r="AI9" i="4" l="1"/>
  <c r="AJ11" i="3"/>
  <c r="AH9" i="4" l="1"/>
  <c r="AI11" i="3"/>
  <c r="AG9" i="4" l="1"/>
  <c r="AH11" i="3"/>
  <c r="AG11" i="3" l="1"/>
  <c r="AF9" i="4"/>
  <c r="AE9" i="4" l="1"/>
  <c r="AE11" i="3" l="1"/>
  <c r="AD9" i="4"/>
  <c r="R9" i="4"/>
  <c r="AC9" i="4"/>
  <c r="S11" i="3"/>
  <c r="Q9" i="4"/>
  <c r="AD11" i="3"/>
  <c r="R11" i="3"/>
  <c r="AC11" i="3"/>
  <c r="AB9" i="4"/>
  <c r="S9" i="4"/>
  <c r="T36" i="4" s="1"/>
  <c r="P9" i="4"/>
  <c r="AB11" i="3"/>
  <c r="P11" i="3"/>
  <c r="Q11" i="3"/>
  <c r="E11" i="3"/>
  <c r="AA9" i="4"/>
  <c r="O9" i="4"/>
  <c r="AA11" i="3"/>
  <c r="O11" i="3"/>
  <c r="Z11" i="3"/>
  <c r="N11" i="3"/>
  <c r="Y11" i="3"/>
  <c r="M11" i="3"/>
  <c r="X11" i="3"/>
  <c r="L11" i="3"/>
  <c r="W11" i="3"/>
  <c r="K11" i="3"/>
  <c r="V11" i="3"/>
  <c r="J11" i="3"/>
  <c r="U11" i="3"/>
  <c r="I11" i="3"/>
  <c r="T11" i="3"/>
  <c r="H11" i="3"/>
  <c r="G11" i="3"/>
  <c r="F11" i="3"/>
  <c r="D11" i="3"/>
  <c r="C11" i="3"/>
  <c r="Z9" i="4"/>
  <c r="Y9" i="4"/>
  <c r="Z36" i="4" s="1"/>
  <c r="X9" i="4"/>
  <c r="L9" i="4"/>
  <c r="W9" i="4"/>
  <c r="X36" i="4" s="1"/>
  <c r="V9" i="4"/>
  <c r="W36" i="4" s="1"/>
  <c r="U9" i="4"/>
  <c r="V36" i="4" s="1"/>
  <c r="T9" i="4"/>
  <c r="N9" i="4"/>
  <c r="M9" i="4"/>
  <c r="K9" i="4"/>
  <c r="J9" i="4"/>
  <c r="I9" i="4"/>
  <c r="H9" i="4"/>
  <c r="G9" i="4"/>
  <c r="F9" i="4"/>
  <c r="E9" i="4"/>
  <c r="F36" i="4" s="1"/>
  <c r="D9" i="4"/>
  <c r="C9" i="4"/>
  <c r="B9" i="4"/>
  <c r="AA36" i="4" l="1"/>
  <c r="Y36" i="4"/>
  <c r="S36" i="4"/>
  <c r="U36" i="4"/>
  <c r="C35" i="3"/>
  <c r="M36" i="4"/>
  <c r="E35" i="3"/>
  <c r="B35" i="3"/>
  <c r="D35" i="3"/>
  <c r="J36" i="4"/>
  <c r="H36" i="4"/>
  <c r="R36" i="4"/>
  <c r="E36" i="4"/>
  <c r="L36" i="4"/>
  <c r="I36" i="4"/>
  <c r="P36" i="4"/>
  <c r="K36" i="4"/>
  <c r="G36" i="4"/>
  <c r="C36" i="4"/>
  <c r="N36" i="4"/>
  <c r="Q36" i="4"/>
  <c r="D36" i="4"/>
  <c r="AF11" i="3"/>
  <c r="O36" i="4"/>
</calcChain>
</file>

<file path=xl/sharedStrings.xml><?xml version="1.0" encoding="utf-8"?>
<sst xmlns="http://schemas.openxmlformats.org/spreadsheetml/2006/main" count="243" uniqueCount="63">
  <si>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</si>
  <si>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</si>
  <si>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</si>
  <si>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</si>
  <si>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</si>
  <si>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</si>
  <si>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</si>
  <si>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</si>
  <si>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</si>
  <si>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</si>
  <si>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</si>
  <si>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</si>
  <si>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Mining and quarrying  </t>
  </si>
  <si>
    <t>Manufacturing</t>
  </si>
  <si>
    <t>Electricity and gas</t>
  </si>
  <si>
    <t>GENERAL INDEX</t>
  </si>
  <si>
    <t>weight</t>
  </si>
  <si>
    <t>الرقم القياسي العام للإنتاج الصناعي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</si>
  <si>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</si>
  <si>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</si>
  <si>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</si>
  <si>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</si>
  <si>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</si>
  <si>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</si>
  <si>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</si>
  <si>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</si>
  <si>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</si>
  <si>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</si>
  <si>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</si>
  <si>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</si>
  <si>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الرقم القياسي للإنتاج الصناعي حسب الأنشطة</t>
  </si>
  <si>
    <t>النشاط الاقتصادي</t>
  </si>
  <si>
    <t>التعدين واستغلال المحاجر</t>
  </si>
  <si>
    <t>الصناعة التحويلية</t>
  </si>
  <si>
    <t>إمدادات الكهرباء</t>
  </si>
  <si>
    <t>Economic activity</t>
  </si>
  <si>
    <t>الوزن</t>
  </si>
  <si>
    <t>الرقم القياسي العام</t>
  </si>
  <si>
    <t>التغير السنوي في الرقم القياسي للإنتاج الصناعي (%)</t>
  </si>
  <si>
    <t>Index of General Industrial Production (IPI)</t>
  </si>
  <si>
    <t>Index of Industrial Production (IPI) by activity</t>
  </si>
  <si>
    <t>IPI</t>
  </si>
  <si>
    <t>Annual Change in IPI (%)</t>
  </si>
  <si>
    <t xml:space="preserve">يناير  </t>
  </si>
  <si>
    <t>يوليه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</si>
  <si>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</si>
  <si>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</si>
  <si>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</si>
  <si>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</si>
  <si>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</si>
  <si>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</si>
  <si>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</si>
  <si>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</si>
  <si>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</si>
  <si>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</si>
  <si>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</si>
  <si>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</si>
  <si>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يناير </t>
  </si>
  <si>
    <t>الرقم القياسي للإنتاج الصناعي حسب الأنشطة الاقتصادية</t>
  </si>
  <si>
    <t>Annual and Monthly Change in IPI by activity,February 2021</t>
  </si>
  <si>
    <t>التغير السنوي والشهري في الرقم القياسي للإنتاج الصناعي فبراير 2021</t>
  </si>
  <si>
    <t>نسبة التغير في شهر فبراير 2021 مقارنة بـ</t>
  </si>
  <si>
    <t xml:space="preserve">Percent change in February 2021 compared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</si>
</sst>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B1mmm\-yy"/>
    <numFmt numFmtId="165" formatCode="[$-409]mmm\-yy;@"/>
    <numFmt numFmtId="166" formatCode="0.0%"/>
    <numFmt numFmtId="167" formatCode="0.0"/>
  </numFmts>
  <fonts count="1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1"/>
      <color theme="10"/>
      <name val="Arial"/>
      <family val="2"/>
      <charset val="178"/>
      <scheme val="minor"/>
    </font>
    <font>
      <u/>
      <sz val="11"/>
      <color theme="11"/>
      <name val="Arial"/>
      <family val="2"/>
      <charset val="178"/>
      <scheme val="minor"/>
    </font>
    <font>
      <sz val="18"/>
      <color theme="1"/>
      <name val="Frutiger LT Arabic 45 Light"/>
    </font>
    <font>
      <b/>
      <sz val="18"/>
      <color theme="1"/>
      <name val="Frutiger LT Arabic 45 Light"/>
    </font>
    <font>
      <b/>
      <sz val="18"/>
      <color rgb="FF002060"/>
      <name val="Frutiger LT Arabic 45 Light"/>
    </font>
    <font>
      <sz val="36"/>
      <color theme="1"/>
      <name val="Frutiger LT Arabic 45 Light"/>
    </font>
    <font>
      <b/>
      <sz val="36"/>
      <color theme="2" tint="-0.749992370372631"/>
      <name val="Frutiger LT Arabic 45 Light"/>
    </font>
    <font>
      <b/>
      <sz val="36"/>
      <color theme="1"/>
      <name val="Frutiger LT Arabic 45 Light"/>
    </font>
    <font>
      <sz val="36"/>
      <color rgb="FFFF0000"/>
      <name val="Frutiger LT Arabic 45 Light"/>
    </font>
    <font>
      <b/>
      <sz val="36"/>
      <color theme="1" tint="0.34998626667073579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/>
      <top style="thin">
        <color theme="2" tint="-9.9948118533890809E-2"/>
      </top>
      <bottom style="medium">
        <color auto="1"/>
      </bottom>
      <diagonal/>
    </border>
    <border>
      <left/>
      <right/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auto="1"/>
      </right>
      <top style="thin">
        <color theme="2" tint="-9.9948118533890809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2" tint="-9.9948118533890809E-2"/>
      </bottom>
      <diagonal/>
    </border>
    <border>
      <left/>
      <right/>
      <top style="medium">
        <color auto="1"/>
      </top>
      <bottom style="thin">
        <color theme="2" tint="-9.9948118533890809E-2"/>
      </bottom>
      <diagonal/>
    </border>
    <border>
      <left/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auto="1"/>
      </left>
      <right style="medium">
        <color auto="1"/>
      </right>
      <top style="thin">
        <color theme="2" tint="-9.9948118533890809E-2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204">
    <xf numFmtId="0" fontId="0" fillId="0" borderId="0" xfId="0"/>
    <xf numFmtId="0" fontId="5" fillId="0" borderId="0" xfId="0" applyFont="1"/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167" fontId="5" fillId="0" borderId="67" xfId="0" applyNumberFormat="1" applyFont="1" applyBorder="1" applyAlignment="1">
      <alignment horizontal="center" vertical="center"/>
    </xf>
    <xf numFmtId="167" fontId="5" fillId="0" borderId="6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1" xfId="0" applyFont="1" applyBorder="1"/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167" fontId="5" fillId="3" borderId="20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5" fillId="3" borderId="19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5" fontId="6" fillId="5" borderId="50" xfId="0" applyNumberFormat="1" applyFont="1" applyFill="1" applyBorder="1" applyAlignment="1">
      <alignment horizontal="center"/>
    </xf>
    <xf numFmtId="165" fontId="6" fillId="5" borderId="51" xfId="0" applyNumberFormat="1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5" fillId="0" borderId="0" xfId="0" applyNumberFormat="1" applyFont="1"/>
    <xf numFmtId="0" fontId="5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62" xfId="1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166" fontId="5" fillId="0" borderId="63" xfId="1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Fill="1" applyBorder="1"/>
    <xf numFmtId="166" fontId="5" fillId="0" borderId="64" xfId="1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7" fontId="8" fillId="4" borderId="3" xfId="1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7" fontId="8" fillId="4" borderId="15" xfId="0" applyNumberFormat="1" applyFont="1" applyFill="1" applyBorder="1" applyAlignment="1">
      <alignment horizontal="center" vertical="center"/>
    </xf>
    <xf numFmtId="167" fontId="8" fillId="4" borderId="15" xfId="1" applyNumberFormat="1" applyFont="1" applyFill="1" applyBorder="1" applyAlignment="1">
      <alignment horizontal="center" vertical="center"/>
    </xf>
    <xf numFmtId="167" fontId="8" fillId="4" borderId="14" xfId="0" applyNumberFormat="1" applyFont="1" applyFill="1" applyBorder="1" applyAlignment="1">
      <alignment horizontal="center" vertical="center"/>
    </xf>
    <xf numFmtId="167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8" fillId="5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166" fontId="8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8" fillId="5" borderId="53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65" xfId="0" applyNumberFormat="1" applyFont="1" applyFill="1" applyBorder="1" applyAlignment="1">
      <alignment horizontal="center" vertical="center"/>
    </xf>
    <xf numFmtId="0" fontId="8" fillId="5" borderId="6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7" fontId="5" fillId="0" borderId="24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44" xfId="0" applyNumberFormat="1" applyFont="1" applyBorder="1" applyAlignment="1">
      <alignment horizontal="center" vertical="center"/>
    </xf>
    <xf numFmtId="167" fontId="5" fillId="0" borderId="42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6" borderId="6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7" borderId="42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4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</cellXfs>
  <cellStyles count="7">
    <cellStyle name="Followed Hyperlink" xfId="5" builtinId="9" hidden="1"/>
    <cellStyle name="Normal 2" xfId="2" xr:uid="{00000000-0005-0000-0000-000002000000}"/>
    <cellStyle name="Percent" xfId="1" builtinId="5"/>
    <cellStyle name="Percent 2" xfId="3" xr:uid="{00000000-0005-0000-0000-000004000000}"/>
    <cellStyle name="Percent 2 2" xfId="6" xr:uid="{00000000-0005-0000-0000-000005000000}"/>
    <cellStyle name="ارتباط تشعبي" xfId="4" builtinId="8" hidden="1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Change in IPI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IPI!$B$36</c:f>
              <c:strCache>
                <c:ptCount val="1"/>
                <c:pt idx="0">
                  <c:v>IPI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IPI!$C$34:$AB$35</c:f>
              <c:multiLvlStrCache>
                <c:ptCount val="2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IPI!$C$36:$AB$36</c:f>
              <c:numCache>
                <c:formatCode>0.0</c:formatCode>
                <c:ptCount val="26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-11.289716055994583</c:v>
                </c:pt>
                <c:pt idx="9">
                  <c:v>-2.4543911160497691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-7.5239087158591262</c:v>
                </c:pt>
                <c:pt idx="21">
                  <c:v>-13.503948181329516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9-431B-A034-093793E3A56A}"/>
            </c:ext>
          </c:extLst>
        </c:ser>
        <c:ser>
          <c:idx val="1"/>
          <c:order val="1"/>
          <c:tx>
            <c:strRef>
              <c:f>IPI!$B$37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IPI!$C$34:$AB$35</c:f>
              <c:multiLvlStrCache>
                <c:ptCount val="2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IPI!$C$37:$AB$37</c:f>
              <c:numCache>
                <c:formatCode>0.0</c:formatCode>
                <c:ptCount val="26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-3.1858896101200971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-12.590399236468347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9-431B-A034-093793E3A56A}"/>
            </c:ext>
          </c:extLst>
        </c:ser>
        <c:ser>
          <c:idx val="2"/>
          <c:order val="2"/>
          <c:tx>
            <c:strRef>
              <c:f>IPI!$B$38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IPI!$C$34:$AB$35</c:f>
              <c:multiLvlStrCache>
                <c:ptCount val="2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IPI!$C$38:$AB$38</c:f>
              <c:numCache>
                <c:formatCode>0.0</c:formatCode>
                <c:ptCount val="26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9-431B-A034-093793E3A56A}"/>
            </c:ext>
          </c:extLst>
        </c:ser>
        <c:ser>
          <c:idx val="3"/>
          <c:order val="3"/>
          <c:tx>
            <c:strRef>
              <c:f>IPI!$B$39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IPI!$C$34:$AB$35</c:f>
              <c:multiLvlStrCache>
                <c:ptCount val="2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IPI!$C$39:$AB$39</c:f>
              <c:numCache>
                <c:formatCode>0.0</c:formatCode>
                <c:ptCount val="26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13.102654944434509</c:v>
                </c:pt>
                <c:pt idx="9">
                  <c:v>19.528370242976042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-0.35076745809889925</c:v>
                </c:pt>
                <c:pt idx="21">
                  <c:v>13.524438712031284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19-431B-A034-093793E3A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928"/>
        <c:axId val="369025632"/>
      </c:lineChart>
      <c:catAx>
        <c:axId val="3690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5632"/>
        <c:crosses val="autoZero"/>
        <c:auto val="1"/>
        <c:lblAlgn val="ctr"/>
        <c:lblOffset val="100"/>
        <c:noMultiLvlLbl val="0"/>
      </c:catAx>
      <c:valAx>
        <c:axId val="3690256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092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Industrial Production (IPI) by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IPI!$A$16</c:f>
              <c:strCache>
                <c:ptCount val="1"/>
                <c:pt idx="0">
                  <c:v>Mining and quarrying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IPI!$B$14:$AM$15</c:f>
              <c:multiLvlStrCache>
                <c:ptCount val="38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IPI!$B$16:$AM$16</c:f>
              <c:numCache>
                <c:formatCode>0.0</c:formatCode>
                <c:ptCount val="38"/>
                <c:pt idx="0">
                  <c:v>122.27</c:v>
                </c:pt>
                <c:pt idx="1">
                  <c:v>121.68</c:v>
                </c:pt>
                <c:pt idx="2">
                  <c:v>121.34</c:v>
                </c:pt>
                <c:pt idx="3">
                  <c:v>120.86</c:v>
                </c:pt>
                <c:pt idx="4">
                  <c:v>122.84</c:v>
                </c:pt>
                <c:pt idx="5">
                  <c:v>128.58000000000001</c:v>
                </c:pt>
                <c:pt idx="6">
                  <c:v>126</c:v>
                </c:pt>
                <c:pt idx="7">
                  <c:v>127.52</c:v>
                </c:pt>
                <c:pt idx="8">
                  <c:v>128.62</c:v>
                </c:pt>
                <c:pt idx="9">
                  <c:v>130.34</c:v>
                </c:pt>
                <c:pt idx="10">
                  <c:v>135.86000000000001</c:v>
                </c:pt>
                <c:pt idx="11">
                  <c:v>130.35</c:v>
                </c:pt>
                <c:pt idx="12">
                  <c:v>125.45</c:v>
                </c:pt>
                <c:pt idx="13">
                  <c:v>124.14</c:v>
                </c:pt>
                <c:pt idx="14">
                  <c:v>119.87</c:v>
                </c:pt>
                <c:pt idx="15">
                  <c:v>120.11</c:v>
                </c:pt>
                <c:pt idx="16">
                  <c:v>118.43</c:v>
                </c:pt>
                <c:pt idx="17">
                  <c:v>119.81</c:v>
                </c:pt>
                <c:pt idx="18">
                  <c:v>117.33</c:v>
                </c:pt>
                <c:pt idx="19">
                  <c:v>119.89</c:v>
                </c:pt>
                <c:pt idx="20">
                  <c:v>111.81</c:v>
                </c:pt>
                <c:pt idx="21">
                  <c:v>126.18751148216947</c:v>
                </c:pt>
                <c:pt idx="22">
                  <c:v>121.13</c:v>
                </c:pt>
                <c:pt idx="23">
                  <c:v>117.67</c:v>
                </c:pt>
                <c:pt idx="24">
                  <c:v>119.34</c:v>
                </c:pt>
                <c:pt idx="25">
                  <c:v>119.94</c:v>
                </c:pt>
                <c:pt idx="26">
                  <c:v>119.36</c:v>
                </c:pt>
                <c:pt idx="27">
                  <c:v>147.16999999999999</c:v>
                </c:pt>
                <c:pt idx="28">
                  <c:v>104.240511</c:v>
                </c:pt>
                <c:pt idx="29">
                  <c:v>91.98</c:v>
                </c:pt>
                <c:pt idx="30">
                  <c:v>104.21</c:v>
                </c:pt>
                <c:pt idx="31">
                  <c:v>110.42</c:v>
                </c:pt>
                <c:pt idx="32">
                  <c:v>110.3954</c:v>
                </c:pt>
                <c:pt idx="33">
                  <c:v>110.3</c:v>
                </c:pt>
                <c:pt idx="34">
                  <c:v>110.28</c:v>
                </c:pt>
                <c:pt idx="35">
                  <c:v>110.37833259028088</c:v>
                </c:pt>
                <c:pt idx="36">
                  <c:v>111.9</c:v>
                </c:pt>
                <c:pt idx="37">
                  <c:v>100.14822585960673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2-4192-A1DB-1B1A24764DC0}"/>
            </c:ext>
          </c:extLst>
        </c:ser>
        <c:ser>
          <c:idx val="1"/>
          <c:order val="1"/>
          <c:tx>
            <c:strRef>
              <c:f>IPI!$A$17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IPI!$B$14:$AM$15</c:f>
              <c:multiLvlStrCache>
                <c:ptCount val="38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IPI!$B$17:$AM$17</c:f>
              <c:numCache>
                <c:formatCode>0.0</c:formatCode>
                <c:ptCount val="38"/>
                <c:pt idx="0">
                  <c:v>171.27</c:v>
                </c:pt>
                <c:pt idx="1">
                  <c:v>173.65</c:v>
                </c:pt>
                <c:pt idx="2">
                  <c:v>179.1</c:v>
                </c:pt>
                <c:pt idx="3">
                  <c:v>183.92</c:v>
                </c:pt>
                <c:pt idx="4">
                  <c:v>185.71</c:v>
                </c:pt>
                <c:pt idx="5">
                  <c:v>180.98</c:v>
                </c:pt>
                <c:pt idx="6">
                  <c:v>176.46</c:v>
                </c:pt>
                <c:pt idx="7">
                  <c:v>170.01</c:v>
                </c:pt>
                <c:pt idx="8">
                  <c:v>165.64</c:v>
                </c:pt>
                <c:pt idx="9">
                  <c:v>150.88999999999999</c:v>
                </c:pt>
                <c:pt idx="10">
                  <c:v>144.85</c:v>
                </c:pt>
                <c:pt idx="11">
                  <c:v>138.79</c:v>
                </c:pt>
                <c:pt idx="12">
                  <c:v>155.97999999999999</c:v>
                </c:pt>
                <c:pt idx="13">
                  <c:v>153.87</c:v>
                </c:pt>
                <c:pt idx="14">
                  <c:v>148.97999999999999</c:v>
                </c:pt>
                <c:pt idx="15">
                  <c:v>148.54</c:v>
                </c:pt>
                <c:pt idx="16">
                  <c:v>145.76</c:v>
                </c:pt>
                <c:pt idx="17">
                  <c:v>146.05000000000001</c:v>
                </c:pt>
                <c:pt idx="18">
                  <c:v>148.68</c:v>
                </c:pt>
                <c:pt idx="19">
                  <c:v>149.22999999999999</c:v>
                </c:pt>
                <c:pt idx="20">
                  <c:v>150.41999999999999</c:v>
                </c:pt>
                <c:pt idx="21">
                  <c:v>147.61000000000001</c:v>
                </c:pt>
                <c:pt idx="22">
                  <c:v>142.69</c:v>
                </c:pt>
                <c:pt idx="23">
                  <c:v>139.99</c:v>
                </c:pt>
                <c:pt idx="24">
                  <c:v>136.15</c:v>
                </c:pt>
                <c:pt idx="25">
                  <c:v>134.33000000000001</c:v>
                </c:pt>
                <c:pt idx="26">
                  <c:v>131.91</c:v>
                </c:pt>
                <c:pt idx="27">
                  <c:v>100.84</c:v>
                </c:pt>
                <c:pt idx="28">
                  <c:v>107.99</c:v>
                </c:pt>
                <c:pt idx="29">
                  <c:v>114.52119238087872</c:v>
                </c:pt>
                <c:pt idx="30">
                  <c:v>118.15905935512622</c:v>
                </c:pt>
                <c:pt idx="31">
                  <c:v>115.40991542571436</c:v>
                </c:pt>
                <c:pt idx="32">
                  <c:v>114.68197164151728</c:v>
                </c:pt>
                <c:pt idx="33">
                  <c:v>119.88000210948809</c:v>
                </c:pt>
                <c:pt idx="34">
                  <c:v>120.48664348614273</c:v>
                </c:pt>
                <c:pt idx="35">
                  <c:v>121.66358657143714</c:v>
                </c:pt>
                <c:pt idx="36">
                  <c:v>121.69118695213726</c:v>
                </c:pt>
                <c:pt idx="37">
                  <c:v>119.09623483911859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2-4192-A1DB-1B1A24764DC0}"/>
            </c:ext>
          </c:extLst>
        </c:ser>
        <c:ser>
          <c:idx val="2"/>
          <c:order val="2"/>
          <c:tx>
            <c:strRef>
              <c:f>IPI!$A$18</c:f>
              <c:strCache>
                <c:ptCount val="1"/>
                <c:pt idx="0">
                  <c:v>Electricity and gas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IPI!$B$14:$AM$15</c:f>
              <c:multiLvlStrCache>
                <c:ptCount val="38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IPI!$B$18:$AM$18</c:f>
              <c:numCache>
                <c:formatCode>0.0</c:formatCode>
                <c:ptCount val="38"/>
                <c:pt idx="0">
                  <c:v>60.55</c:v>
                </c:pt>
                <c:pt idx="1">
                  <c:v>71.77</c:v>
                </c:pt>
                <c:pt idx="2">
                  <c:v>91.95</c:v>
                </c:pt>
                <c:pt idx="3">
                  <c:v>115.21</c:v>
                </c:pt>
                <c:pt idx="4">
                  <c:v>139.9</c:v>
                </c:pt>
                <c:pt idx="5">
                  <c:v>152.24</c:v>
                </c:pt>
                <c:pt idx="6">
                  <c:v>142.08000000000001</c:v>
                </c:pt>
                <c:pt idx="7">
                  <c:v>133.96</c:v>
                </c:pt>
                <c:pt idx="8">
                  <c:v>129.9</c:v>
                </c:pt>
                <c:pt idx="9">
                  <c:v>96.41</c:v>
                </c:pt>
                <c:pt idx="10">
                  <c:v>75.75</c:v>
                </c:pt>
                <c:pt idx="11">
                  <c:v>57.38</c:v>
                </c:pt>
                <c:pt idx="12">
                  <c:v>59.15</c:v>
                </c:pt>
                <c:pt idx="13">
                  <c:v>70.099999999999994</c:v>
                </c:pt>
                <c:pt idx="14">
                  <c:v>89.82</c:v>
                </c:pt>
                <c:pt idx="15">
                  <c:v>113.29</c:v>
                </c:pt>
                <c:pt idx="16">
                  <c:v>137.57</c:v>
                </c:pt>
                <c:pt idx="17">
                  <c:v>149.69999999999999</c:v>
                </c:pt>
                <c:pt idx="18">
                  <c:v>148.56</c:v>
                </c:pt>
                <c:pt idx="19">
                  <c:v>147.74</c:v>
                </c:pt>
                <c:pt idx="20">
                  <c:v>146.92034877282043</c:v>
                </c:pt>
                <c:pt idx="21">
                  <c:v>115.2373017512532</c:v>
                </c:pt>
                <c:pt idx="22">
                  <c:v>90.54</c:v>
                </c:pt>
                <c:pt idx="23">
                  <c:v>88.97</c:v>
                </c:pt>
                <c:pt idx="24">
                  <c:v>70.290000000000006</c:v>
                </c:pt>
                <c:pt idx="25">
                  <c:v>75.209999999999994</c:v>
                </c:pt>
                <c:pt idx="26">
                  <c:v>93.65</c:v>
                </c:pt>
                <c:pt idx="27">
                  <c:v>96.77</c:v>
                </c:pt>
                <c:pt idx="28">
                  <c:v>126.45</c:v>
                </c:pt>
                <c:pt idx="29">
                  <c:v>139.52000000000001</c:v>
                </c:pt>
                <c:pt idx="30">
                  <c:v>144.04</c:v>
                </c:pt>
                <c:pt idx="31">
                  <c:v>145.88999999999999</c:v>
                </c:pt>
                <c:pt idx="32">
                  <c:v>146.40499999999997</c:v>
                </c:pt>
                <c:pt idx="33">
                  <c:v>130.82249999999999</c:v>
                </c:pt>
                <c:pt idx="34">
                  <c:v>110.68061903441586</c:v>
                </c:pt>
                <c:pt idx="35">
                  <c:v>99.825309517207927</c:v>
                </c:pt>
                <c:pt idx="36">
                  <c:v>85.057654758603974</c:v>
                </c:pt>
                <c:pt idx="37">
                  <c:v>80.133827379301977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32-4192-A1DB-1B1A24764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2496"/>
        <c:axId val="369026024"/>
      </c:lineChart>
      <c:catAx>
        <c:axId val="3690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6024"/>
        <c:crosses val="autoZero"/>
        <c:auto val="1"/>
        <c:lblAlgn val="ctr"/>
        <c:lblOffset val="100"/>
        <c:noMultiLvlLbl val="0"/>
      </c:catAx>
      <c:valAx>
        <c:axId val="36902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Index of General Industrial Production (IPI)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IPI!$B$7:$AM$8</c:f>
              <c:multiLvlStrCache>
                <c:ptCount val="38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  <c:pt idx="6">
                    <c:v>July</c:v>
                  </c:pt>
                  <c:pt idx="7">
                    <c:v>August</c:v>
                  </c:pt>
                  <c:pt idx="8">
                    <c:v>September</c:v>
                  </c:pt>
                  <c:pt idx="9">
                    <c:v>October</c:v>
                  </c:pt>
                  <c:pt idx="10">
                    <c:v>November</c:v>
                  </c:pt>
                  <c:pt idx="11">
                    <c:v>December</c:v>
                  </c:pt>
                  <c:pt idx="12">
                    <c:v>January</c:v>
                  </c:pt>
                  <c:pt idx="13">
                    <c:v>February</c:v>
                  </c:pt>
                  <c:pt idx="14">
                    <c:v>March</c:v>
                  </c:pt>
                  <c:pt idx="15">
                    <c:v>April</c:v>
                  </c:pt>
                  <c:pt idx="16">
                    <c:v>May</c:v>
                  </c:pt>
                  <c:pt idx="17">
                    <c:v>June</c:v>
                  </c:pt>
                  <c:pt idx="18">
                    <c:v>July</c:v>
                  </c:pt>
                  <c:pt idx="19">
                    <c:v>August</c:v>
                  </c:pt>
                  <c:pt idx="20">
                    <c:v>September</c:v>
                  </c:pt>
                  <c:pt idx="21">
                    <c:v>October</c:v>
                  </c:pt>
                  <c:pt idx="22">
                    <c:v>November</c:v>
                  </c:pt>
                  <c:pt idx="23">
                    <c:v>December</c:v>
                  </c:pt>
                  <c:pt idx="24">
                    <c:v>January</c:v>
                  </c:pt>
                  <c:pt idx="25">
                    <c:v>February</c:v>
                  </c:pt>
                  <c:pt idx="26">
                    <c:v>March</c:v>
                  </c:pt>
                  <c:pt idx="27">
                    <c:v>April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  <c:pt idx="31">
                    <c:v>August</c:v>
                  </c:pt>
                  <c:pt idx="32">
                    <c:v>September</c:v>
                  </c:pt>
                  <c:pt idx="33">
                    <c:v>October</c:v>
                  </c:pt>
                  <c:pt idx="34">
                    <c:v>November</c:v>
                  </c:pt>
                  <c:pt idx="35">
                    <c:v>December</c:v>
                  </c:pt>
                  <c:pt idx="36">
                    <c:v>January</c:v>
                  </c:pt>
                  <c:pt idx="37">
                    <c:v>February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IPI!$B$9:$AM$9</c:f>
              <c:numCache>
                <c:formatCode>0.0</c:formatCode>
                <c:ptCount val="38"/>
                <c:pt idx="0">
                  <c:v>131.55412000000001</c:v>
                </c:pt>
                <c:pt idx="1">
                  <c:v>131.97782999999998</c:v>
                </c:pt>
                <c:pt idx="2">
                  <c:v>133.54145</c:v>
                </c:pt>
                <c:pt idx="3">
                  <c:v>134.94771</c:v>
                </c:pt>
                <c:pt idx="4">
                  <c:v>137.54336000000001</c:v>
                </c:pt>
                <c:pt idx="5">
                  <c:v>141.10854</c:v>
                </c:pt>
                <c:pt idx="6">
                  <c:v>137.87028000000001</c:v>
                </c:pt>
                <c:pt idx="7">
                  <c:v>137.30950000000001</c:v>
                </c:pt>
                <c:pt idx="8">
                  <c:v>137.02364</c:v>
                </c:pt>
                <c:pt idx="9">
                  <c:v>134.00032999999999</c:v>
                </c:pt>
                <c:pt idx="10">
                  <c:v>136.14855</c:v>
                </c:pt>
                <c:pt idx="11">
                  <c:v>130.14131</c:v>
                </c:pt>
                <c:pt idx="12">
                  <c:v>130.42707999999999</c:v>
                </c:pt>
                <c:pt idx="13">
                  <c:v>129.29182</c:v>
                </c:pt>
                <c:pt idx="14">
                  <c:v>125.57741</c:v>
                </c:pt>
                <c:pt idx="15">
                  <c:v>126.3374</c:v>
                </c:pt>
                <c:pt idx="16">
                  <c:v>125.16163999999999</c:v>
                </c:pt>
                <c:pt idx="17">
                  <c:v>126.60705</c:v>
                </c:pt>
                <c:pt idx="18">
                  <c:v>125.32077000000001</c:v>
                </c:pt>
                <c:pt idx="19">
                  <c:v>127.32849</c:v>
                </c:pt>
                <c:pt idx="20">
                  <c:v>121.55406011441178</c:v>
                </c:pt>
                <c:pt idx="21">
                  <c:v>130.71143780500262</c:v>
                </c:pt>
                <c:pt idx="22">
                  <c:v>125.11545</c:v>
                </c:pt>
                <c:pt idx="23">
                  <c:v>121.88202000000003</c:v>
                </c:pt>
                <c:pt idx="24">
                  <c:v>121.71661</c:v>
                </c:pt>
                <c:pt idx="25">
                  <c:v>121.89497000000001</c:v>
                </c:pt>
                <c:pt idx="26">
                  <c:v>121.45071</c:v>
                </c:pt>
                <c:pt idx="27">
                  <c:v>135.23782</c:v>
                </c:pt>
                <c:pt idx="28">
                  <c:v>105.731970695</c:v>
                </c:pt>
                <c:pt idx="29">
                  <c:v>98.4529694780786</c:v>
                </c:pt>
                <c:pt idx="30">
                  <c:v>108.51755741425852</c:v>
                </c:pt>
                <c:pt idx="31">
                  <c:v>112.57635088621146</c:v>
                </c:pt>
                <c:pt idx="32">
                  <c:v>112.40844359098291</c:v>
                </c:pt>
                <c:pt idx="33">
                  <c:v>113.0602329767443</c:v>
                </c:pt>
                <c:pt idx="34">
                  <c:v>112.59831937986634</c:v>
                </c:pt>
                <c:pt idx="35">
                  <c:v>112.62276232090308</c:v>
                </c:pt>
                <c:pt idx="36">
                  <c:v>113.33438023918254</c:v>
                </c:pt>
                <c:pt idx="37">
                  <c:v>103.85005833304757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D-4D55-89C9-A32B98C1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19360"/>
        <c:axId val="369023280"/>
      </c:lineChart>
      <c:catAx>
        <c:axId val="3690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23280"/>
        <c:crosses val="autoZero"/>
        <c:auto val="1"/>
        <c:lblAlgn val="ctr"/>
        <c:lblOffset val="100"/>
        <c:noMultiLvlLbl val="0"/>
      </c:catAx>
      <c:valAx>
        <c:axId val="369023280"/>
        <c:scaling>
          <c:orientation val="minMax"/>
          <c:min val="8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6901936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التغير السنوي في الرقم القياسي للإنتاج الصناعي (%)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الصناعي'!$A$35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الصناعي'!$B$33:$AA$34</c:f>
              <c:multiLvlStrCache>
                <c:ptCount val="26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الصناعي'!$B$35:$AA$35</c:f>
              <c:numCache>
                <c:formatCode>0.0</c:formatCode>
                <c:ptCount val="26"/>
                <c:pt idx="0">
                  <c:v>-0.85671205128354933</c:v>
                </c:pt>
                <c:pt idx="1">
                  <c:v>-2.035197881341118</c:v>
                </c:pt>
                <c:pt idx="2">
                  <c:v>-5.9637213763966148</c:v>
                </c:pt>
                <c:pt idx="3">
                  <c:v>-6.3804787795213409</c:v>
                </c:pt>
                <c:pt idx="4">
                  <c:v>-9.0020485176456457</c:v>
                </c:pt>
                <c:pt idx="5">
                  <c:v>-10.276833705458225</c:v>
                </c:pt>
                <c:pt idx="6">
                  <c:v>-9.1024040859277253</c:v>
                </c:pt>
                <c:pt idx="7">
                  <c:v>-7.2689872150142634</c:v>
                </c:pt>
                <c:pt idx="8">
                  <c:v>-11.2897234375032</c:v>
                </c:pt>
                <c:pt idx="9">
                  <c:v>-2.4529491830355679</c:v>
                </c:pt>
                <c:pt idx="10">
                  <c:v>-8.1037220007117252</c:v>
                </c:pt>
                <c:pt idx="11">
                  <c:v>-6.3464014616112117</c:v>
                </c:pt>
                <c:pt idx="12">
                  <c:v>-6.6784213830440642</c:v>
                </c:pt>
                <c:pt idx="13">
                  <c:v>-5.7210502566983639</c:v>
                </c:pt>
                <c:pt idx="14">
                  <c:v>-3.286180213463552</c:v>
                </c:pt>
                <c:pt idx="15">
                  <c:v>7.0449605579978662</c:v>
                </c:pt>
                <c:pt idx="16">
                  <c:v>-15.523661486858106</c:v>
                </c:pt>
                <c:pt idx="17">
                  <c:v>-22.23737186982984</c:v>
                </c:pt>
                <c:pt idx="18">
                  <c:v>-13.408162578111746</c:v>
                </c:pt>
                <c:pt idx="19">
                  <c:v>-11.585890254245962</c:v>
                </c:pt>
                <c:pt idx="20">
                  <c:v>-7.5239010210001869</c:v>
                </c:pt>
                <c:pt idx="21">
                  <c:v>-13.50522675932517</c:v>
                </c:pt>
                <c:pt idx="22">
                  <c:v>-10.004464372812196</c:v>
                </c:pt>
                <c:pt idx="23">
                  <c:v>-7.5969020525725988</c:v>
                </c:pt>
                <c:pt idx="24">
                  <c:v>-6.8866769792696871</c:v>
                </c:pt>
                <c:pt idx="25">
                  <c:v>-14.803655693875179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7-4C18-99F6-5A9C1F39E479}"/>
            </c:ext>
          </c:extLst>
        </c:ser>
        <c:ser>
          <c:idx val="1"/>
          <c:order val="1"/>
          <c:tx>
            <c:strRef>
              <c:f>'الرقم القياسي للإنتاج الصناعي'!$A$36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الصناعي'!$B$33:$AA$34</c:f>
              <c:multiLvlStrCache>
                <c:ptCount val="26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الصناعي'!$B$36:$AA$36</c:f>
              <c:numCache>
                <c:formatCode>0.0</c:formatCode>
                <c:ptCount val="26"/>
                <c:pt idx="0">
                  <c:v>2.6008015048662849</c:v>
                </c:pt>
                <c:pt idx="1">
                  <c:v>2.0216962524654778</c:v>
                </c:pt>
                <c:pt idx="2">
                  <c:v>-1.2114718971485072</c:v>
                </c:pt>
                <c:pt idx="3">
                  <c:v>-0.62055270560979647</c:v>
                </c:pt>
                <c:pt idx="4">
                  <c:v>-3.5900358189514785</c:v>
                </c:pt>
                <c:pt idx="5">
                  <c:v>-6.8206564006844062</c:v>
                </c:pt>
                <c:pt idx="6">
                  <c:v>-6.8809523809523823</c:v>
                </c:pt>
                <c:pt idx="7">
                  <c:v>-5.9833751568381395</c:v>
                </c:pt>
                <c:pt idx="8">
                  <c:v>-13.06950707510496</c:v>
                </c:pt>
                <c:pt idx="9">
                  <c:v>-3.1839803590609219</c:v>
                </c:pt>
                <c:pt idx="10">
                  <c:v>-10.842043279846914</c:v>
                </c:pt>
                <c:pt idx="11">
                  <c:v>-9.7276563099347868</c:v>
                </c:pt>
                <c:pt idx="12">
                  <c:v>-4.8704663212435229</c:v>
                </c:pt>
                <c:pt idx="13">
                  <c:v>-3.3832769453842455</c:v>
                </c:pt>
                <c:pt idx="14">
                  <c:v>-0.42546091599232927</c:v>
                </c:pt>
                <c:pt idx="15">
                  <c:v>22.529348097577213</c:v>
                </c:pt>
                <c:pt idx="16">
                  <c:v>-11.981329899518709</c:v>
                </c:pt>
                <c:pt idx="17">
                  <c:v>-23.228445037976794</c:v>
                </c:pt>
                <c:pt idx="18">
                  <c:v>-11.18213585613228</c:v>
                </c:pt>
                <c:pt idx="19">
                  <c:v>-7.8989073317207437</c:v>
                </c:pt>
                <c:pt idx="20">
                  <c:v>-1.2651820051873779</c:v>
                </c:pt>
                <c:pt idx="21">
                  <c:v>-12.592122989143355</c:v>
                </c:pt>
                <c:pt idx="22">
                  <c:v>-8.9573185833402089</c:v>
                </c:pt>
                <c:pt idx="23">
                  <c:v>-6.1967089400179525</c:v>
                </c:pt>
                <c:pt idx="24">
                  <c:v>-6.234288587229762</c:v>
                </c:pt>
                <c:pt idx="25">
                  <c:v>-16.501395814901844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7-4C18-99F6-5A9C1F39E479}"/>
            </c:ext>
          </c:extLst>
        </c:ser>
        <c:ser>
          <c:idx val="2"/>
          <c:order val="2"/>
          <c:tx>
            <c:strRef>
              <c:f>'الرقم القياسي للإنتاج الصناعي'!$A$37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الصناعي'!$B$33:$AA$34</c:f>
              <c:multiLvlStrCache>
                <c:ptCount val="26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الصناعي'!$B$37:$AA$37</c:f>
              <c:numCache>
                <c:formatCode>0.0</c:formatCode>
                <c:ptCount val="26"/>
                <c:pt idx="0">
                  <c:v>-8.9274245343609611</c:v>
                </c:pt>
                <c:pt idx="1">
                  <c:v>-11.390728476821192</c:v>
                </c:pt>
                <c:pt idx="2">
                  <c:v>-16.81742043551089</c:v>
                </c:pt>
                <c:pt idx="3">
                  <c:v>-19.236624619399738</c:v>
                </c:pt>
                <c:pt idx="4">
                  <c:v>-21.512034893112926</c:v>
                </c:pt>
                <c:pt idx="5">
                  <c:v>-19.300475190628788</c:v>
                </c:pt>
                <c:pt idx="6">
                  <c:v>-15.742944576674599</c:v>
                </c:pt>
                <c:pt idx="7">
                  <c:v>-12.2228104229163</c:v>
                </c:pt>
                <c:pt idx="8">
                  <c:v>-9.1886017870079684</c:v>
                </c:pt>
                <c:pt idx="9">
                  <c:v>-2.1737689707733931</c:v>
                </c:pt>
                <c:pt idx="10">
                  <c:v>-1.4911977908180853</c:v>
                </c:pt>
                <c:pt idx="11">
                  <c:v>0.8646156063117062</c:v>
                </c:pt>
                <c:pt idx="12">
                  <c:v>-12.713168354917286</c:v>
                </c:pt>
                <c:pt idx="13">
                  <c:v>-12.699031650094231</c:v>
                </c:pt>
                <c:pt idx="14">
                  <c:v>-11.457913813934754</c:v>
                </c:pt>
                <c:pt idx="15">
                  <c:v>-32.112562272788466</c:v>
                </c:pt>
                <c:pt idx="16">
                  <c:v>-25.91245883644347</c:v>
                </c:pt>
                <c:pt idx="17">
                  <c:v>-21.587680670401433</c:v>
                </c:pt>
                <c:pt idx="18">
                  <c:v>-20.527939632010888</c:v>
                </c:pt>
                <c:pt idx="19">
                  <c:v>-22.663060091325896</c:v>
                </c:pt>
                <c:pt idx="20">
                  <c:v>-23.758827521927078</c:v>
                </c:pt>
                <c:pt idx="21">
                  <c:v>-18.78598867997556</c:v>
                </c:pt>
                <c:pt idx="22">
                  <c:v>-15.56055540952924</c:v>
                </c:pt>
                <c:pt idx="23">
                  <c:v>-13.091230394001624</c:v>
                </c:pt>
                <c:pt idx="24">
                  <c:v>-10.619767203718506</c:v>
                </c:pt>
                <c:pt idx="25">
                  <c:v>-11.340553235227734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7-4C18-99F6-5A9C1F39E479}"/>
            </c:ext>
          </c:extLst>
        </c:ser>
        <c:ser>
          <c:idx val="3"/>
          <c:order val="3"/>
          <c:tx>
            <c:strRef>
              <c:f>'الرقم القياسي للإنتاج الصناعي'!$A$38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الصناعي'!$B$33:$AA$34</c:f>
              <c:multiLvlStrCache>
                <c:ptCount val="26"/>
                <c:lvl>
                  <c:pt idx="0">
                    <c:v>يناير  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يوليه</c:v>
                  </c:pt>
                  <c:pt idx="7">
                    <c:v>أغسطس</c:v>
                  </c:pt>
                  <c:pt idx="8">
                    <c:v>سبتمبر</c:v>
                  </c:pt>
                  <c:pt idx="9">
                    <c:v>أكتوبر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أبريل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</c:v>
                  </c:pt>
                  <c:pt idx="21">
                    <c:v>أكتوبر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الصناعي'!$B$38:$AA$38</c:f>
              <c:numCache>
                <c:formatCode>0.0</c:formatCode>
                <c:ptCount val="26"/>
                <c:pt idx="0">
                  <c:v>-2.3121387283236974</c:v>
                </c:pt>
                <c:pt idx="1">
                  <c:v>-2.3268775254284546</c:v>
                </c:pt>
                <c:pt idx="2">
                  <c:v>-2.3164763458401407</c:v>
                </c:pt>
                <c:pt idx="3">
                  <c:v>-1.6665220032983141</c:v>
                </c:pt>
                <c:pt idx="4">
                  <c:v>-1.6654753395282433</c:v>
                </c:pt>
                <c:pt idx="5">
                  <c:v>-1.6684182869154101</c:v>
                </c:pt>
                <c:pt idx="6">
                  <c:v>4.5608108108108034</c:v>
                </c:pt>
                <c:pt idx="7">
                  <c:v>10.286652732158853</c:v>
                </c:pt>
                <c:pt idx="8">
                  <c:v>13.10238645111623</c:v>
                </c:pt>
                <c:pt idx="9">
                  <c:v>19.531168965874908</c:v>
                </c:pt>
                <c:pt idx="10">
                  <c:v>19.524752475247535</c:v>
                </c:pt>
                <c:pt idx="11">
                  <c:v>55.054025792959216</c:v>
                </c:pt>
                <c:pt idx="12">
                  <c:v>18.833474218089616</c:v>
                </c:pt>
                <c:pt idx="13">
                  <c:v>7.2895863052781742</c:v>
                </c:pt>
                <c:pt idx="14">
                  <c:v>4.2640837230015727</c:v>
                </c:pt>
                <c:pt idx="15">
                  <c:v>-14.582046076440999</c:v>
                </c:pt>
                <c:pt idx="16">
                  <c:v>-8.0831576651886241</c:v>
                </c:pt>
                <c:pt idx="17">
                  <c:v>-6.8002672010687908</c:v>
                </c:pt>
                <c:pt idx="18">
                  <c:v>-3.0425417339795437</c:v>
                </c:pt>
                <c:pt idx="19">
                  <c:v>-1.252199810477882</c:v>
                </c:pt>
                <c:pt idx="20">
                  <c:v>-0.35053090117071523</c:v>
                </c:pt>
                <c:pt idx="21">
                  <c:v>13.521780631725091</c:v>
                </c:pt>
                <c:pt idx="22">
                  <c:v>22.244995620074938</c:v>
                </c:pt>
                <c:pt idx="23">
                  <c:v>12.201089712496266</c:v>
                </c:pt>
                <c:pt idx="24">
                  <c:v>21.009609842942048</c:v>
                </c:pt>
                <c:pt idx="25">
                  <c:v>6.5467722102140451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77-4C18-99F6-5A9C1F39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69020144"/>
        <c:axId val="369023672"/>
      </c:lineChart>
      <c:catAx>
        <c:axId val="369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3672"/>
        <c:crosses val="autoZero"/>
        <c:auto val="1"/>
        <c:lblAlgn val="ctr"/>
        <c:lblOffset val="100"/>
        <c:noMultiLvlLbl val="0"/>
      </c:catAx>
      <c:valAx>
        <c:axId val="3690236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014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7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4400"/>
              <a:t>الرقم القياسي للإنتاج الصناعي حسب الأنشطة الاقتصادية</a:t>
            </a:r>
            <a:endParaRPr lang="en-GB" sz="4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'الرقم القياسي للإنتاج الصناعي'!$A$16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الصناعي'!$B$14:$AN$15</c:f>
              <c:multiLvlStrCache>
                <c:ptCount val="39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الصناعي'!$B$16:$AN$16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1-4CB2-A44B-1719DBBA7E9E}"/>
            </c:ext>
          </c:extLst>
        </c:ser>
        <c:ser>
          <c:idx val="1"/>
          <c:order val="1"/>
          <c:tx>
            <c:strRef>
              <c:f>'الرقم القياسي للإنتاج الصناعي'!$A$17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الصناعي'!$B$14:$AN$15</c:f>
              <c:multiLvlStrCache>
                <c:ptCount val="39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الصناعي'!$B$17:$AN$17</c:f>
              <c:numCache>
                <c:formatCode>0.0</c:formatCode>
                <c:ptCount val="39"/>
                <c:pt idx="1">
                  <c:v>122.27</c:v>
                </c:pt>
                <c:pt idx="2">
                  <c:v>121.68</c:v>
                </c:pt>
                <c:pt idx="3">
                  <c:v>121.34</c:v>
                </c:pt>
                <c:pt idx="4">
                  <c:v>120.86</c:v>
                </c:pt>
                <c:pt idx="5">
                  <c:v>122.84</c:v>
                </c:pt>
                <c:pt idx="6">
                  <c:v>128.58000000000001</c:v>
                </c:pt>
                <c:pt idx="7">
                  <c:v>126</c:v>
                </c:pt>
                <c:pt idx="8">
                  <c:v>127.52</c:v>
                </c:pt>
                <c:pt idx="9">
                  <c:v>128.62</c:v>
                </c:pt>
                <c:pt idx="10">
                  <c:v>130.34</c:v>
                </c:pt>
                <c:pt idx="11">
                  <c:v>135.86000000000001</c:v>
                </c:pt>
                <c:pt idx="12">
                  <c:v>130.35</c:v>
                </c:pt>
                <c:pt idx="13">
                  <c:v>125.45</c:v>
                </c:pt>
                <c:pt idx="14">
                  <c:v>124.14</c:v>
                </c:pt>
                <c:pt idx="15">
                  <c:v>119.87</c:v>
                </c:pt>
                <c:pt idx="16">
                  <c:v>120.11</c:v>
                </c:pt>
                <c:pt idx="17">
                  <c:v>118.43</c:v>
                </c:pt>
                <c:pt idx="18">
                  <c:v>119.81</c:v>
                </c:pt>
                <c:pt idx="19">
                  <c:v>117.33</c:v>
                </c:pt>
                <c:pt idx="20">
                  <c:v>119.89</c:v>
                </c:pt>
                <c:pt idx="21">
                  <c:v>111.81</c:v>
                </c:pt>
                <c:pt idx="22">
                  <c:v>126.19</c:v>
                </c:pt>
                <c:pt idx="23">
                  <c:v>121.13</c:v>
                </c:pt>
                <c:pt idx="24">
                  <c:v>117.67</c:v>
                </c:pt>
                <c:pt idx="25">
                  <c:v>119.34</c:v>
                </c:pt>
                <c:pt idx="26">
                  <c:v>119.94</c:v>
                </c:pt>
                <c:pt idx="27">
                  <c:v>119.36</c:v>
                </c:pt>
                <c:pt idx="28">
                  <c:v>147.16999999999999</c:v>
                </c:pt>
                <c:pt idx="29">
                  <c:v>104.240511</c:v>
                </c:pt>
                <c:pt idx="30">
                  <c:v>91.98</c:v>
                </c:pt>
                <c:pt idx="31">
                  <c:v>104.21</c:v>
                </c:pt>
                <c:pt idx="32">
                  <c:v>110.42</c:v>
                </c:pt>
                <c:pt idx="33">
                  <c:v>110.3954</c:v>
                </c:pt>
                <c:pt idx="34">
                  <c:v>110.3</c:v>
                </c:pt>
                <c:pt idx="35">
                  <c:v>110.28</c:v>
                </c:pt>
                <c:pt idx="36">
                  <c:v>110.37833259028088</c:v>
                </c:pt>
                <c:pt idx="37">
                  <c:v>111.9</c:v>
                </c:pt>
                <c:pt idx="38">
                  <c:v>100.14822585960673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1-4CB2-A44B-1719DBBA7E9E}"/>
            </c:ext>
          </c:extLst>
        </c:ser>
        <c:ser>
          <c:idx val="2"/>
          <c:order val="2"/>
          <c:tx>
            <c:strRef>
              <c:f>'الرقم القياسي للإنتاج الصناعي'!$A$18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الصناعي'!$B$14:$AN$15</c:f>
              <c:multiLvlStrCache>
                <c:ptCount val="39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الصناعي'!$B$18:$AN$18</c:f>
              <c:numCache>
                <c:formatCode>0.0</c:formatCode>
                <c:ptCount val="39"/>
                <c:pt idx="1">
                  <c:v>171.27</c:v>
                </c:pt>
                <c:pt idx="2">
                  <c:v>173.65</c:v>
                </c:pt>
                <c:pt idx="3">
                  <c:v>179.1</c:v>
                </c:pt>
                <c:pt idx="4">
                  <c:v>183.92</c:v>
                </c:pt>
                <c:pt idx="5">
                  <c:v>185.71</c:v>
                </c:pt>
                <c:pt idx="6">
                  <c:v>180.98</c:v>
                </c:pt>
                <c:pt idx="7">
                  <c:v>176.46</c:v>
                </c:pt>
                <c:pt idx="8">
                  <c:v>170.01</c:v>
                </c:pt>
                <c:pt idx="9">
                  <c:v>165.64</c:v>
                </c:pt>
                <c:pt idx="10">
                  <c:v>150.88999999999999</c:v>
                </c:pt>
                <c:pt idx="11">
                  <c:v>144.85</c:v>
                </c:pt>
                <c:pt idx="12">
                  <c:v>138.79</c:v>
                </c:pt>
                <c:pt idx="13">
                  <c:v>155.97999999999999</c:v>
                </c:pt>
                <c:pt idx="14">
                  <c:v>153.87</c:v>
                </c:pt>
                <c:pt idx="15">
                  <c:v>148.97999999999999</c:v>
                </c:pt>
                <c:pt idx="16">
                  <c:v>148.54</c:v>
                </c:pt>
                <c:pt idx="17">
                  <c:v>145.76</c:v>
                </c:pt>
                <c:pt idx="18">
                  <c:v>146.05000000000001</c:v>
                </c:pt>
                <c:pt idx="19">
                  <c:v>148.68</c:v>
                </c:pt>
                <c:pt idx="20">
                  <c:v>149.22999999999999</c:v>
                </c:pt>
                <c:pt idx="21">
                  <c:v>150.41999999999999</c:v>
                </c:pt>
                <c:pt idx="22">
                  <c:v>147.61000000000001</c:v>
                </c:pt>
                <c:pt idx="23">
                  <c:v>142.69</c:v>
                </c:pt>
                <c:pt idx="24">
                  <c:v>139.99</c:v>
                </c:pt>
                <c:pt idx="25">
                  <c:v>136.15</c:v>
                </c:pt>
                <c:pt idx="26">
                  <c:v>134.33000000000001</c:v>
                </c:pt>
                <c:pt idx="27">
                  <c:v>131.91</c:v>
                </c:pt>
                <c:pt idx="28">
                  <c:v>100.84</c:v>
                </c:pt>
                <c:pt idx="29">
                  <c:v>107.99</c:v>
                </c:pt>
                <c:pt idx="30">
                  <c:v>114.52119238087872</c:v>
                </c:pt>
                <c:pt idx="31">
                  <c:v>118.15905935512622</c:v>
                </c:pt>
                <c:pt idx="32">
                  <c:v>115.40991542571436</c:v>
                </c:pt>
                <c:pt idx="33">
                  <c:v>114.68197164151728</c:v>
                </c:pt>
                <c:pt idx="34">
                  <c:v>119.88000210948809</c:v>
                </c:pt>
                <c:pt idx="35">
                  <c:v>120.48664348614273</c:v>
                </c:pt>
                <c:pt idx="36">
                  <c:v>121.66358657143714</c:v>
                </c:pt>
                <c:pt idx="37">
                  <c:v>121.69118695213726</c:v>
                </c:pt>
                <c:pt idx="38">
                  <c:v>119.09623483911859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1-4CB2-A44B-1719DBBA7E9E}"/>
            </c:ext>
          </c:extLst>
        </c:ser>
        <c:ser>
          <c:idx val="3"/>
          <c:order val="3"/>
          <c:tx>
            <c:strRef>
              <c:f>'الرقم القياسي للإنتاج الصناعي'!$A$19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الصناعي'!$B$14:$AN$15</c:f>
              <c:multiLvlStrCache>
                <c:ptCount val="39"/>
                <c:lvl>
                  <c:pt idx="1">
                    <c:v>يناير 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  <c:pt idx="7">
                    <c:v>يوليو</c:v>
                  </c:pt>
                  <c:pt idx="8">
                    <c:v>أغسطس</c:v>
                  </c:pt>
                  <c:pt idx="9">
                    <c:v>سبتمبر</c:v>
                  </c:pt>
                  <c:pt idx="10">
                    <c:v>أكتوبر</c:v>
                  </c:pt>
                  <c:pt idx="11">
                    <c:v>نوفمبر</c:v>
                  </c:pt>
                  <c:pt idx="12">
                    <c:v>ديسمبر</c:v>
                  </c:pt>
                  <c:pt idx="13">
                    <c:v>يناير </c:v>
                  </c:pt>
                  <c:pt idx="14">
                    <c:v>فبراير</c:v>
                  </c:pt>
                  <c:pt idx="15">
                    <c:v>مارس</c:v>
                  </c:pt>
                  <c:pt idx="16">
                    <c:v>أبريل</c:v>
                  </c:pt>
                  <c:pt idx="17">
                    <c:v>مايو</c:v>
                  </c:pt>
                  <c:pt idx="18">
                    <c:v>يونيو</c:v>
                  </c:pt>
                  <c:pt idx="19">
                    <c:v>يوليو</c:v>
                  </c:pt>
                  <c:pt idx="20">
                    <c:v>أغسطس</c:v>
                  </c:pt>
                  <c:pt idx="21">
                    <c:v>سبتمبر</c:v>
                  </c:pt>
                  <c:pt idx="22">
                    <c:v>أكتوبر</c:v>
                  </c:pt>
                  <c:pt idx="23">
                    <c:v>نوفمبر</c:v>
                  </c:pt>
                  <c:pt idx="24">
                    <c:v>ديسمبر</c:v>
                  </c:pt>
                  <c:pt idx="25">
                    <c:v>يناير </c:v>
                  </c:pt>
                  <c:pt idx="26">
                    <c:v>فبراير</c:v>
                  </c:pt>
                  <c:pt idx="27">
                    <c:v>مارس</c:v>
                  </c:pt>
                  <c:pt idx="28">
                    <c:v>أبريل</c:v>
                  </c:pt>
                  <c:pt idx="29">
                    <c:v>مايو</c:v>
                  </c:pt>
                  <c:pt idx="30">
                    <c:v>يونيو</c:v>
                  </c:pt>
                  <c:pt idx="31">
                    <c:v>يوليو</c:v>
                  </c:pt>
                  <c:pt idx="32">
                    <c:v>أغسطس</c:v>
                  </c:pt>
                  <c:pt idx="33">
                    <c:v>سبتمبر</c:v>
                  </c:pt>
                  <c:pt idx="34">
                    <c:v>أكتوبر</c:v>
                  </c:pt>
                  <c:pt idx="35">
                    <c:v>نوفمبر</c:v>
                  </c:pt>
                  <c:pt idx="36">
                    <c:v>ديسمبر</c:v>
                  </c:pt>
                  <c:pt idx="37">
                    <c:v>يناير </c:v>
                  </c:pt>
                  <c:pt idx="38">
                    <c:v>فبراير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  <c:pt idx="37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الصناعي'!$B$19:$AN$19</c:f>
              <c:numCache>
                <c:formatCode>0.0</c:formatCode>
                <c:ptCount val="39"/>
                <c:pt idx="1">
                  <c:v>60.55</c:v>
                </c:pt>
                <c:pt idx="2">
                  <c:v>71.77</c:v>
                </c:pt>
                <c:pt idx="3">
                  <c:v>91.95</c:v>
                </c:pt>
                <c:pt idx="4">
                  <c:v>115.21</c:v>
                </c:pt>
                <c:pt idx="5">
                  <c:v>139.9</c:v>
                </c:pt>
                <c:pt idx="6">
                  <c:v>152.24</c:v>
                </c:pt>
                <c:pt idx="7">
                  <c:v>142.08000000000001</c:v>
                </c:pt>
                <c:pt idx="8">
                  <c:v>133.96</c:v>
                </c:pt>
                <c:pt idx="9">
                  <c:v>129.9</c:v>
                </c:pt>
                <c:pt idx="10">
                  <c:v>96.41</c:v>
                </c:pt>
                <c:pt idx="11">
                  <c:v>75.75</c:v>
                </c:pt>
                <c:pt idx="12">
                  <c:v>57.38</c:v>
                </c:pt>
                <c:pt idx="13">
                  <c:v>59.15</c:v>
                </c:pt>
                <c:pt idx="14">
                  <c:v>70.099999999999994</c:v>
                </c:pt>
                <c:pt idx="15">
                  <c:v>89.82</c:v>
                </c:pt>
                <c:pt idx="16">
                  <c:v>113.29</c:v>
                </c:pt>
                <c:pt idx="17">
                  <c:v>137.57</c:v>
                </c:pt>
                <c:pt idx="18">
                  <c:v>149.69999999999999</c:v>
                </c:pt>
                <c:pt idx="19">
                  <c:v>148.56</c:v>
                </c:pt>
                <c:pt idx="20">
                  <c:v>147.74</c:v>
                </c:pt>
                <c:pt idx="21">
                  <c:v>146.91999999999999</c:v>
                </c:pt>
                <c:pt idx="22">
                  <c:v>115.24</c:v>
                </c:pt>
                <c:pt idx="23">
                  <c:v>90.54</c:v>
                </c:pt>
                <c:pt idx="24">
                  <c:v>88.97</c:v>
                </c:pt>
                <c:pt idx="25">
                  <c:v>70.290000000000006</c:v>
                </c:pt>
                <c:pt idx="26">
                  <c:v>75.209999999999994</c:v>
                </c:pt>
                <c:pt idx="27">
                  <c:v>93.65</c:v>
                </c:pt>
                <c:pt idx="28">
                  <c:v>96.77</c:v>
                </c:pt>
                <c:pt idx="29">
                  <c:v>126.45</c:v>
                </c:pt>
                <c:pt idx="30">
                  <c:v>139.52000000000001</c:v>
                </c:pt>
                <c:pt idx="31">
                  <c:v>144.04</c:v>
                </c:pt>
                <c:pt idx="32">
                  <c:v>145.88999999999999</c:v>
                </c:pt>
                <c:pt idx="33">
                  <c:v>146.40499999999997</c:v>
                </c:pt>
                <c:pt idx="34">
                  <c:v>130.82249999999999</c:v>
                </c:pt>
                <c:pt idx="35">
                  <c:v>110.68061903441586</c:v>
                </c:pt>
                <c:pt idx="36">
                  <c:v>99.825309517207927</c:v>
                </c:pt>
                <c:pt idx="37">
                  <c:v>85.057654758603974</c:v>
                </c:pt>
                <c:pt idx="38">
                  <c:v>80.133827379301977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1-4CB2-A44B-1719DBBA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6808"/>
        <c:axId val="369019752"/>
      </c:lineChart>
      <c:catAx>
        <c:axId val="36902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19752"/>
        <c:crosses val="autoZero"/>
        <c:auto val="1"/>
        <c:lblAlgn val="ctr"/>
        <c:lblOffset val="100"/>
        <c:noMultiLvlLbl val="0"/>
      </c:catAx>
      <c:valAx>
        <c:axId val="36901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6902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800"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ar-SA" sz="5400"/>
              <a:t>الرقم القياسي العام للإنتاج الصناعي</a:t>
            </a:r>
            <a:endParaRPr lang="en-GB" sz="5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الصناعي'!$A$8:$AN$9</c:f>
              <c:multiLvlStrCache>
                <c:ptCount val="40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الصناعي'!$A$10:$AN$10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A-4C9C-89B3-3094B0F81DAD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'الرقم القياسي للإنتاج الصناعي'!$A$8:$AN$9</c:f>
              <c:multiLvlStrCache>
                <c:ptCount val="40"/>
                <c:lvl>
                  <c:pt idx="2">
                    <c:v>يناير</c:v>
                  </c:pt>
                  <c:pt idx="3">
                    <c:v>فبراير</c:v>
                  </c:pt>
                  <c:pt idx="4">
                    <c:v>مارس</c:v>
                  </c:pt>
                  <c:pt idx="5">
                    <c:v>أبريل</c:v>
                  </c:pt>
                  <c:pt idx="6">
                    <c:v>مايو</c:v>
                  </c:pt>
                  <c:pt idx="7">
                    <c:v>يونيو</c:v>
                  </c:pt>
                  <c:pt idx="8">
                    <c:v>يوليو</c:v>
                  </c:pt>
                  <c:pt idx="9">
                    <c:v>أغسطس</c:v>
                  </c:pt>
                  <c:pt idx="10">
                    <c:v>سبتمبر</c:v>
                  </c:pt>
                  <c:pt idx="11">
                    <c:v>أكتوبر</c:v>
                  </c:pt>
                  <c:pt idx="12">
                    <c:v>نوفمبر</c:v>
                  </c:pt>
                  <c:pt idx="13">
                    <c:v>ديسمبر</c:v>
                  </c:pt>
                  <c:pt idx="14">
                    <c:v>يناير</c:v>
                  </c:pt>
                  <c:pt idx="15">
                    <c:v>فبراير</c:v>
                  </c:pt>
                  <c:pt idx="16">
                    <c:v>مارس</c:v>
                  </c:pt>
                  <c:pt idx="17">
                    <c:v>أبريل</c:v>
                  </c:pt>
                  <c:pt idx="18">
                    <c:v>مايو</c:v>
                  </c:pt>
                  <c:pt idx="19">
                    <c:v>يونيو</c:v>
                  </c:pt>
                  <c:pt idx="20">
                    <c:v>يوليو</c:v>
                  </c:pt>
                  <c:pt idx="21">
                    <c:v>أغسطس</c:v>
                  </c:pt>
                  <c:pt idx="22">
                    <c:v>سبتمبر</c:v>
                  </c:pt>
                  <c:pt idx="23">
                    <c:v>أكتوبر</c:v>
                  </c:pt>
                  <c:pt idx="24">
                    <c:v>نوفمبر</c:v>
                  </c:pt>
                  <c:pt idx="25">
                    <c:v>ديسمبر</c:v>
                  </c:pt>
                  <c:pt idx="26">
                    <c:v>يناير</c:v>
                  </c:pt>
                  <c:pt idx="27">
                    <c:v>فبراير</c:v>
                  </c:pt>
                  <c:pt idx="28">
                    <c:v>مارس</c:v>
                  </c:pt>
                  <c:pt idx="29">
                    <c:v>أبريل</c:v>
                  </c:pt>
                  <c:pt idx="30">
                    <c:v>مايو</c:v>
                  </c:pt>
                  <c:pt idx="31">
                    <c:v>يونيو</c:v>
                  </c:pt>
                  <c:pt idx="32">
                    <c:v>يوليو</c:v>
                  </c:pt>
                  <c:pt idx="33">
                    <c:v>أغسطس</c:v>
                  </c:pt>
                  <c:pt idx="34">
                    <c:v>سبتمبر</c:v>
                  </c:pt>
                  <c:pt idx="35">
                    <c:v>أكتوبر</c:v>
                  </c:pt>
                  <c:pt idx="36">
                    <c:v>نوفمبر</c:v>
                  </c:pt>
                  <c:pt idx="37">
                    <c:v>ديسمبر</c:v>
                  </c:pt>
                  <c:pt idx="38">
                    <c:v>يناير</c:v>
                  </c:pt>
                  <c:pt idx="39">
                    <c:v>فبراير</c:v>
                  </c:pt>
                </c:lvl>
                <c:lvl>
                  <c:pt idx="0">
                    <c:v>الرقم القياسي العام</c:v>
                  </c:pt>
                  <c:pt idx="2">
                    <c:v>2018</c:v>
                  </c:pt>
                  <c:pt idx="14">
                    <c:v>2019</c:v>
                  </c:pt>
                  <c:pt idx="26">
                    <c:v>2020</c:v>
                  </c:pt>
                  <c:pt idx="38">
                    <c:v>2021</c:v>
                  </c:pt>
                </c:lvl>
              </c:multiLvlStrCache>
            </c:multiLvlStrRef>
          </c:cat>
          <c:val>
            <c:numRef>
              <c:f>'الرقم القياسي للإنتاج الصناعي'!$A$11:$AN$11</c:f>
              <c:numCache>
                <c:formatCode>General</c:formatCode>
                <c:ptCount val="40"/>
                <c:pt idx="2" formatCode="0.0">
                  <c:v>131.55412000000001</c:v>
                </c:pt>
                <c:pt idx="3" formatCode="0.0">
                  <c:v>131.97782999999998</c:v>
                </c:pt>
                <c:pt idx="4" formatCode="0.0">
                  <c:v>133.54145</c:v>
                </c:pt>
                <c:pt idx="5" formatCode="0.0">
                  <c:v>134.94771</c:v>
                </c:pt>
                <c:pt idx="6" formatCode="0.0">
                  <c:v>137.54336000000001</c:v>
                </c:pt>
                <c:pt idx="7" formatCode="0.0">
                  <c:v>141.10854</c:v>
                </c:pt>
                <c:pt idx="8" formatCode="0.0">
                  <c:v>137.87028000000001</c:v>
                </c:pt>
                <c:pt idx="9" formatCode="0.0">
                  <c:v>137.30950000000001</c:v>
                </c:pt>
                <c:pt idx="10" formatCode="0.0">
                  <c:v>137.02364</c:v>
                </c:pt>
                <c:pt idx="11" formatCode="0.0">
                  <c:v>134.00032999999999</c:v>
                </c:pt>
                <c:pt idx="12" formatCode="0.0">
                  <c:v>136.14855</c:v>
                </c:pt>
                <c:pt idx="13" formatCode="0.0">
                  <c:v>130.14131</c:v>
                </c:pt>
                <c:pt idx="14" formatCode="0.0">
                  <c:v>130.42707999999999</c:v>
                </c:pt>
                <c:pt idx="15" formatCode="0.0">
                  <c:v>129.29182</c:v>
                </c:pt>
                <c:pt idx="16" formatCode="0.0">
                  <c:v>125.57741</c:v>
                </c:pt>
                <c:pt idx="17" formatCode="0.0">
                  <c:v>126.3374</c:v>
                </c:pt>
                <c:pt idx="18" formatCode="0.0">
                  <c:v>125.16163999999999</c:v>
                </c:pt>
                <c:pt idx="19" formatCode="0.0">
                  <c:v>126.60705</c:v>
                </c:pt>
                <c:pt idx="20" formatCode="0.0">
                  <c:v>125.32077000000001</c:v>
                </c:pt>
                <c:pt idx="21" formatCode="0.0">
                  <c:v>127.32849</c:v>
                </c:pt>
                <c:pt idx="22" formatCode="0.0">
                  <c:v>121.55404999999999</c:v>
                </c:pt>
                <c:pt idx="23" formatCode="0.0">
                  <c:v>130.71337000000003</c:v>
                </c:pt>
                <c:pt idx="24" formatCode="0.0">
                  <c:v>125.11545</c:v>
                </c:pt>
                <c:pt idx="25" formatCode="0.0">
                  <c:v>121.88202000000003</c:v>
                </c:pt>
                <c:pt idx="26" formatCode="0.0">
                  <c:v>121.71661</c:v>
                </c:pt>
                <c:pt idx="27" formatCode="0.0">
                  <c:v>121.89497000000001</c:v>
                </c:pt>
                <c:pt idx="28" formatCode="0.0">
                  <c:v>121.45071</c:v>
                </c:pt>
                <c:pt idx="29" formatCode="0.0">
                  <c:v>135.23782</c:v>
                </c:pt>
                <c:pt idx="30" formatCode="0.0">
                  <c:v>105.731970695</c:v>
                </c:pt>
                <c:pt idx="31" formatCode="0.0">
                  <c:v>98.4529694780786</c:v>
                </c:pt>
                <c:pt idx="32" formatCode="0.0">
                  <c:v>108.51755741425852</c:v>
                </c:pt>
                <c:pt idx="33" formatCode="0.0">
                  <c:v>112.57635088621146</c:v>
                </c:pt>
                <c:pt idx="34" formatCode="0.0">
                  <c:v>112.40844359098291</c:v>
                </c:pt>
                <c:pt idx="35" formatCode="0.0">
                  <c:v>113.0602329767443</c:v>
                </c:pt>
                <c:pt idx="36" formatCode="0.0">
                  <c:v>112.59831937986634</c:v>
                </c:pt>
                <c:pt idx="37" formatCode="0.0">
                  <c:v>112.62276232090308</c:v>
                </c:pt>
                <c:pt idx="38" formatCode="0.0">
                  <c:v>113.33438023918254</c:v>
                </c:pt>
                <c:pt idx="39" formatCode="0.0">
                  <c:v>103.85005833304757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A-4C9C-89B3-3094B0F8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8773272"/>
        <c:axId val="432400360"/>
      </c:lineChart>
      <c:catAx>
        <c:axId val="3487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432400360"/>
        <c:crosses val="autoZero"/>
        <c:auto val="1"/>
        <c:lblAlgn val="ctr"/>
        <c:lblOffset val="100"/>
        <c:noMultiLvlLbl val="0"/>
      </c:catAx>
      <c:valAx>
        <c:axId val="432400360"/>
        <c:scaling>
          <c:orientation val="minMax"/>
          <c:min val="8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4877327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11204</xdr:colOff>
      <xdr:row>43</xdr:row>
      <xdr:rowOff>8123</xdr:rowOff>
    </xdr:from>
    <xdr:to>
      <xdr:col>11</xdr:col>
      <xdr:colOff>-1</xdr:colOff>
      <xdr:row>64</xdr:row>
      <xdr:rowOff>154081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322169</xdr:colOff>
      <xdr:row>43</xdr:row>
      <xdr:rowOff>8122</xdr:rowOff>
    </xdr:from>
    <xdr:to>
      <xdr:col>19</xdr:col>
      <xdr:colOff>322169</xdr:colOff>
      <xdr:row>64</xdr:row>
      <xdr:rowOff>168087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753595</xdr:colOff>
      <xdr:row>43</xdr:row>
      <xdr:rowOff>22131</xdr:rowOff>
    </xdr:from>
    <xdr:to>
      <xdr:col>27</xdr:col>
      <xdr:colOff>126065</xdr:colOff>
      <xdr:row>64</xdr:row>
      <xdr:rowOff>182095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74705</xdr:colOff>
      <xdr:row>0</xdr:row>
      <xdr:rowOff>224118</xdr:rowOff>
    </xdr:from>
    <xdr:to>
      <xdr:col>0</xdr:col>
      <xdr:colOff>4482352</xdr:colOff>
      <xdr:row>5</xdr:row>
      <xdr:rowOff>209177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9FCC2222-14A7-411E-B353-710D9B472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5" y="224118"/>
          <a:ext cx="4407647" cy="1404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1251857</xdr:colOff>
      <xdr:row>40</xdr:row>
      <xdr:rowOff>23131</xdr:rowOff>
    </xdr:from>
    <xdr:to>
      <xdr:col>12</xdr:col>
      <xdr:colOff>0</xdr:colOff>
      <xdr:row>66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40820</xdr:colOff>
      <xdr:row>40</xdr:row>
      <xdr:rowOff>1</xdr:rowOff>
    </xdr:from>
    <xdr:to>
      <xdr:col>23</xdr:col>
      <xdr:colOff>557893</xdr:colOff>
      <xdr:row>66</xdr:row>
      <xdr:rowOff>13607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557893</xdr:colOff>
      <xdr:row>40</xdr:row>
      <xdr:rowOff>23131</xdr:rowOff>
    </xdr:from>
    <xdr:to>
      <xdr:col>35</xdr:col>
      <xdr:colOff>190499</xdr:colOff>
      <xdr:row>61</xdr:row>
      <xdr:rowOff>149679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1225826</xdr:colOff>
      <xdr:row>0</xdr:row>
      <xdr:rowOff>265043</xdr:rowOff>
    </xdr:from>
    <xdr:to>
      <xdr:col>2</xdr:col>
      <xdr:colOff>2219738</xdr:colOff>
      <xdr:row>6</xdr:row>
      <xdr:rowOff>2651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641FC832-396F-4001-AD65-DD72E4D0271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6466958" y="265043"/>
          <a:ext cx="9839738" cy="4141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zoomScale="51" zoomScaleNormal="51" workbookViewId="0">
      <pane xSplit="1" topLeftCell="B1" activePane="topRight" state="frozen"/>
      <selection pane="topRight" activeCell="E26" sqref="E26"/>
    </sheetView>
  </sheetViews>
  <sheetFormatPr defaultColWidth="8.796875" defaultRowHeight="29.4" x14ac:dyDescent="0.8"/>
  <cols>
    <col min="1" max="1" width="68.5" style="1" customWidth="1"/>
    <col min="2" max="2" width="37.296875" style="1" bestFit="1" customWidth="1"/>
    <col min="3" max="39" width="15.69921875" style="1" customWidth="1"/>
    <col min="40" max="16384" width="8.796875" style="1"/>
  </cols>
  <sheetData>
    <row r="1" spans="1:39" x14ac:dyDescent="0.8">
      <c r="A1" s="150"/>
    </row>
    <row r="2" spans="1:39" x14ac:dyDescent="0.8">
      <c r="A2" s="150"/>
    </row>
    <row r="3" spans="1:39" x14ac:dyDescent="0.8">
      <c r="A3" s="150"/>
    </row>
    <row r="4" spans="1:39" x14ac:dyDescent="0.8">
      <c r="A4" s="150"/>
    </row>
    <row r="5" spans="1:39" x14ac:dyDescent="0.8">
      <c r="A5" s="150"/>
    </row>
    <row r="6" spans="1:39" ht="50.25" customHeight="1" thickBot="1" x14ac:dyDescent="0.85">
      <c r="A6" s="151"/>
      <c r="B6" s="124" t="s">
        <v>39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</row>
    <row r="7" spans="1:39" ht="43.05" customHeight="1" thickBot="1" x14ac:dyDescent="0.85">
      <c r="A7" s="142" t="s">
        <v>15</v>
      </c>
      <c r="B7" s="147">
        <v>2018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7">
        <v>2019</v>
      </c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  <c r="Z7" s="147">
        <v>2020</v>
      </c>
      <c r="AA7" s="148"/>
      <c r="AB7" s="148"/>
      <c r="AC7" s="148"/>
      <c r="AD7" s="148"/>
      <c r="AE7" s="148"/>
      <c r="AF7" s="148"/>
      <c r="AG7" s="148"/>
      <c r="AH7" s="148"/>
      <c r="AI7" s="127"/>
      <c r="AJ7" s="127"/>
      <c r="AK7" s="127"/>
      <c r="AL7" s="152">
        <v>2021</v>
      </c>
      <c r="AM7" s="153"/>
    </row>
    <row r="8" spans="1:39" ht="25.2" customHeight="1" thickBot="1" x14ac:dyDescent="0.85">
      <c r="A8" s="143"/>
      <c r="B8" s="2" t="s">
        <v>0</v>
      </c>
      <c r="C8" s="3" t="s">
        <v>1</v>
      </c>
      <c r="D8" s="4" t="s">
        <v>2</v>
      </c>
      <c r="E8" s="2" t="s">
        <v>3</v>
      </c>
      <c r="F8" s="3" t="s">
        <v>4</v>
      </c>
      <c r="G8" s="4" t="s">
        <v>5</v>
      </c>
      <c r="H8" s="2" t="s">
        <v>6</v>
      </c>
      <c r="I8" s="3" t="s">
        <v>7</v>
      </c>
      <c r="J8" s="4" t="s">
        <v>8</v>
      </c>
      <c r="K8" s="2" t="s">
        <v>9</v>
      </c>
      <c r="L8" s="3" t="s">
        <v>10</v>
      </c>
      <c r="M8" s="4" t="s">
        <v>11</v>
      </c>
      <c r="N8" s="2" t="s">
        <v>0</v>
      </c>
      <c r="O8" s="3" t="s">
        <v>1</v>
      </c>
      <c r="P8" s="4" t="s">
        <v>2</v>
      </c>
      <c r="Q8" s="2" t="s">
        <v>3</v>
      </c>
      <c r="R8" s="3" t="s">
        <v>4</v>
      </c>
      <c r="S8" s="4" t="s">
        <v>5</v>
      </c>
      <c r="T8" s="2" t="s">
        <v>6</v>
      </c>
      <c r="U8" s="3" t="s">
        <v>7</v>
      </c>
      <c r="V8" s="4" t="s">
        <v>8</v>
      </c>
      <c r="W8" s="2" t="s">
        <v>9</v>
      </c>
      <c r="X8" s="3" t="s">
        <v>10</v>
      </c>
      <c r="Y8" s="4" t="s">
        <v>11</v>
      </c>
      <c r="Z8" s="5" t="s">
        <v>0</v>
      </c>
      <c r="AA8" s="6" t="s">
        <v>1</v>
      </c>
      <c r="AB8" s="7" t="s">
        <v>2</v>
      </c>
      <c r="AC8" s="5" t="s">
        <v>3</v>
      </c>
      <c r="AD8" s="6" t="s">
        <v>4</v>
      </c>
      <c r="AE8" s="7" t="s">
        <v>5</v>
      </c>
      <c r="AF8" s="6" t="s">
        <v>6</v>
      </c>
      <c r="AG8" s="6" t="s">
        <v>7</v>
      </c>
      <c r="AH8" s="6" t="s">
        <v>8</v>
      </c>
      <c r="AI8" s="8" t="s">
        <v>9</v>
      </c>
      <c r="AJ8" s="9" t="s">
        <v>10</v>
      </c>
      <c r="AK8" s="9" t="s">
        <v>11</v>
      </c>
      <c r="AL8" s="107" t="s">
        <v>0</v>
      </c>
      <c r="AM8" s="108" t="s">
        <v>1</v>
      </c>
    </row>
    <row r="9" spans="1:39" ht="25.2" customHeight="1" thickBot="1" x14ac:dyDescent="0.85">
      <c r="A9" s="144"/>
      <c r="B9" s="10">
        <f t="shared" ref="B9:AA9" si="0">(B16*$G27+B17*$G28+B18*$G$29)/100</f>
        <v>131.55412000000001</v>
      </c>
      <c r="C9" s="11">
        <f t="shared" si="0"/>
        <v>131.97782999999998</v>
      </c>
      <c r="D9" s="12">
        <f t="shared" si="0"/>
        <v>133.54145</v>
      </c>
      <c r="E9" s="10">
        <f t="shared" si="0"/>
        <v>134.94771</v>
      </c>
      <c r="F9" s="11">
        <f t="shared" si="0"/>
        <v>137.54336000000001</v>
      </c>
      <c r="G9" s="12">
        <f t="shared" si="0"/>
        <v>141.10854</v>
      </c>
      <c r="H9" s="10">
        <f t="shared" si="0"/>
        <v>137.87028000000001</v>
      </c>
      <c r="I9" s="11">
        <f t="shared" si="0"/>
        <v>137.30950000000001</v>
      </c>
      <c r="J9" s="12">
        <f t="shared" si="0"/>
        <v>137.02364</v>
      </c>
      <c r="K9" s="10">
        <f t="shared" si="0"/>
        <v>134.00032999999999</v>
      </c>
      <c r="L9" s="11">
        <f t="shared" si="0"/>
        <v>136.14855</v>
      </c>
      <c r="M9" s="12">
        <f t="shared" si="0"/>
        <v>130.14131</v>
      </c>
      <c r="N9" s="10">
        <f t="shared" si="0"/>
        <v>130.42707999999999</v>
      </c>
      <c r="O9" s="11">
        <f t="shared" si="0"/>
        <v>129.29182</v>
      </c>
      <c r="P9" s="12">
        <f t="shared" si="0"/>
        <v>125.57741</v>
      </c>
      <c r="Q9" s="10">
        <f t="shared" si="0"/>
        <v>126.3374</v>
      </c>
      <c r="R9" s="11">
        <f t="shared" si="0"/>
        <v>125.16163999999999</v>
      </c>
      <c r="S9" s="12">
        <f t="shared" si="0"/>
        <v>126.60705</v>
      </c>
      <c r="T9" s="10">
        <f t="shared" si="0"/>
        <v>125.32077000000001</v>
      </c>
      <c r="U9" s="11">
        <f t="shared" si="0"/>
        <v>127.32849</v>
      </c>
      <c r="V9" s="12">
        <f t="shared" si="0"/>
        <v>121.55406011441178</v>
      </c>
      <c r="W9" s="10">
        <f t="shared" si="0"/>
        <v>130.71143780500262</v>
      </c>
      <c r="X9" s="11">
        <f t="shared" si="0"/>
        <v>125.11545</v>
      </c>
      <c r="Y9" s="12">
        <f t="shared" si="0"/>
        <v>121.88202000000003</v>
      </c>
      <c r="Z9" s="10">
        <f t="shared" si="0"/>
        <v>121.71661</v>
      </c>
      <c r="AA9" s="11">
        <f t="shared" si="0"/>
        <v>121.89497000000001</v>
      </c>
      <c r="AB9" s="12">
        <f>AB16*G27/100+AB17*G28/100+AB18*G29/100</f>
        <v>121.45071</v>
      </c>
      <c r="AC9" s="10">
        <f t="shared" ref="AC9:AM9" si="1">(AC16*$G27+AC17*$G28+AC18*$G$29)/100</f>
        <v>135.23782</v>
      </c>
      <c r="AD9" s="11">
        <f t="shared" si="1"/>
        <v>105.731970695</v>
      </c>
      <c r="AE9" s="12">
        <f t="shared" si="1"/>
        <v>98.4529694780786</v>
      </c>
      <c r="AF9" s="11">
        <f t="shared" si="1"/>
        <v>108.51755741425852</v>
      </c>
      <c r="AG9" s="11">
        <f t="shared" si="1"/>
        <v>112.57635088621146</v>
      </c>
      <c r="AH9" s="11">
        <f t="shared" si="1"/>
        <v>112.40844359098291</v>
      </c>
      <c r="AI9" s="13">
        <f t="shared" si="1"/>
        <v>113.0602329767443</v>
      </c>
      <c r="AJ9" s="14">
        <f t="shared" si="1"/>
        <v>112.59831937986634</v>
      </c>
      <c r="AK9" s="14">
        <f t="shared" si="1"/>
        <v>112.62276232090308</v>
      </c>
      <c r="AL9" s="115">
        <f t="shared" si="1"/>
        <v>113.33438023918254</v>
      </c>
      <c r="AM9" s="114">
        <f t="shared" si="1"/>
        <v>103.85005833304757</v>
      </c>
    </row>
    <row r="10" spans="1:39" x14ac:dyDescent="0.8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J10" s="16"/>
      <c r="AK10" s="16"/>
    </row>
    <row r="11" spans="1:39" ht="17.25" customHeight="1" x14ac:dyDescent="0.8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39" ht="14.25" customHeight="1" x14ac:dyDescent="0.8"/>
    <row r="13" spans="1:39" ht="43.05" customHeight="1" thickBot="1" x14ac:dyDescent="0.85">
      <c r="A13" s="105" t="s">
        <v>40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</row>
    <row r="14" spans="1:39" ht="25.2" customHeight="1" thickBot="1" x14ac:dyDescent="0.85">
      <c r="A14" s="145"/>
      <c r="B14" s="147">
        <v>2018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147">
        <v>2019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9"/>
      <c r="Z14" s="154">
        <v>2020</v>
      </c>
      <c r="AA14" s="154"/>
      <c r="AB14" s="154"/>
      <c r="AC14" s="154"/>
      <c r="AD14" s="154"/>
      <c r="AE14" s="154"/>
      <c r="AF14" s="154"/>
      <c r="AG14" s="154"/>
      <c r="AH14" s="154"/>
      <c r="AI14" s="155"/>
      <c r="AJ14" s="155"/>
      <c r="AK14" s="155"/>
      <c r="AL14" s="152">
        <v>2021</v>
      </c>
      <c r="AM14" s="153"/>
    </row>
    <row r="15" spans="1:39" ht="25.2" customHeight="1" thickBot="1" x14ac:dyDescent="0.85">
      <c r="A15" s="146"/>
      <c r="B15" s="17" t="s">
        <v>0</v>
      </c>
      <c r="C15" s="17" t="s">
        <v>1</v>
      </c>
      <c r="D15" s="18" t="s">
        <v>2</v>
      </c>
      <c r="E15" s="17" t="s">
        <v>3</v>
      </c>
      <c r="F15" s="17" t="s">
        <v>4</v>
      </c>
      <c r="G15" s="18" t="s">
        <v>5</v>
      </c>
      <c r="H15" s="17" t="s">
        <v>6</v>
      </c>
      <c r="I15" s="17" t="s">
        <v>7</v>
      </c>
      <c r="J15" s="18" t="s">
        <v>8</v>
      </c>
      <c r="K15" s="17" t="s">
        <v>9</v>
      </c>
      <c r="L15" s="17" t="s">
        <v>10</v>
      </c>
      <c r="M15" s="18" t="s">
        <v>11</v>
      </c>
      <c r="N15" s="19" t="s">
        <v>0</v>
      </c>
      <c r="O15" s="17" t="s">
        <v>1</v>
      </c>
      <c r="P15" s="18" t="s">
        <v>2</v>
      </c>
      <c r="Q15" s="17" t="s">
        <v>3</v>
      </c>
      <c r="R15" s="17" t="s">
        <v>4</v>
      </c>
      <c r="S15" s="18" t="s">
        <v>5</v>
      </c>
      <c r="T15" s="17" t="s">
        <v>6</v>
      </c>
      <c r="U15" s="17" t="s">
        <v>7</v>
      </c>
      <c r="V15" s="18" t="s">
        <v>8</v>
      </c>
      <c r="W15" s="17" t="s">
        <v>9</v>
      </c>
      <c r="X15" s="17" t="s">
        <v>10</v>
      </c>
      <c r="Y15" s="18" t="s">
        <v>11</v>
      </c>
      <c r="Z15" s="17" t="s">
        <v>0</v>
      </c>
      <c r="AA15" s="17" t="s">
        <v>1</v>
      </c>
      <c r="AB15" s="18" t="s">
        <v>2</v>
      </c>
      <c r="AC15" s="17" t="s">
        <v>3</v>
      </c>
      <c r="AD15" s="17" t="s">
        <v>4</v>
      </c>
      <c r="AE15" s="18" t="s">
        <v>5</v>
      </c>
      <c r="AF15" s="20" t="s">
        <v>6</v>
      </c>
      <c r="AG15" s="21" t="s">
        <v>7</v>
      </c>
      <c r="AH15" s="21" t="s">
        <v>8</v>
      </c>
      <c r="AI15" s="22" t="s">
        <v>9</v>
      </c>
      <c r="AJ15" s="23" t="s">
        <v>10</v>
      </c>
      <c r="AK15" s="24" t="s">
        <v>11</v>
      </c>
      <c r="AL15" s="106" t="s">
        <v>0</v>
      </c>
      <c r="AM15" s="108" t="s">
        <v>1</v>
      </c>
    </row>
    <row r="16" spans="1:39" ht="25.2" customHeight="1" x14ac:dyDescent="0.8">
      <c r="A16" s="25" t="s">
        <v>12</v>
      </c>
      <c r="B16" s="26">
        <v>122.27</v>
      </c>
      <c r="C16" s="26">
        <v>121.68</v>
      </c>
      <c r="D16" s="27">
        <v>121.34</v>
      </c>
      <c r="E16" s="26">
        <v>120.86</v>
      </c>
      <c r="F16" s="26">
        <v>122.84</v>
      </c>
      <c r="G16" s="27">
        <v>128.58000000000001</v>
      </c>
      <c r="H16" s="26">
        <v>126</v>
      </c>
      <c r="I16" s="26">
        <v>127.52</v>
      </c>
      <c r="J16" s="27">
        <v>128.62</v>
      </c>
      <c r="K16" s="26">
        <v>130.34</v>
      </c>
      <c r="L16" s="26">
        <v>135.86000000000001</v>
      </c>
      <c r="M16" s="27">
        <v>130.35</v>
      </c>
      <c r="N16" s="26">
        <v>125.45</v>
      </c>
      <c r="O16" s="26">
        <v>124.14</v>
      </c>
      <c r="P16" s="27">
        <v>119.87</v>
      </c>
      <c r="Q16" s="26">
        <v>120.11</v>
      </c>
      <c r="R16" s="26">
        <v>118.43</v>
      </c>
      <c r="S16" s="27">
        <v>119.81</v>
      </c>
      <c r="T16" s="26">
        <v>117.33</v>
      </c>
      <c r="U16" s="26">
        <v>119.89</v>
      </c>
      <c r="V16" s="27">
        <v>111.81</v>
      </c>
      <c r="W16" s="26">
        <v>126.18751148216947</v>
      </c>
      <c r="X16" s="26">
        <v>121.13</v>
      </c>
      <c r="Y16" s="27">
        <v>117.67</v>
      </c>
      <c r="Z16" s="28">
        <v>119.34</v>
      </c>
      <c r="AA16" s="26">
        <v>119.94</v>
      </c>
      <c r="AB16" s="27">
        <v>119.36</v>
      </c>
      <c r="AC16" s="28">
        <v>147.16999999999999</v>
      </c>
      <c r="AD16" s="26">
        <v>104.240511</v>
      </c>
      <c r="AE16" s="27">
        <v>91.98</v>
      </c>
      <c r="AF16" s="29">
        <v>104.21</v>
      </c>
      <c r="AG16" s="30">
        <v>110.42</v>
      </c>
      <c r="AH16" s="31">
        <v>110.3954</v>
      </c>
      <c r="AI16" s="32">
        <v>110.3</v>
      </c>
      <c r="AJ16" s="33">
        <v>110.28</v>
      </c>
      <c r="AK16" s="34">
        <v>110.37833259028088</v>
      </c>
      <c r="AL16" s="109">
        <v>111.9</v>
      </c>
      <c r="AM16" s="111">
        <v>100.14822585960673</v>
      </c>
    </row>
    <row r="17" spans="1:39" ht="25.2" customHeight="1" x14ac:dyDescent="0.8">
      <c r="A17" s="35" t="s">
        <v>13</v>
      </c>
      <c r="B17" s="36">
        <v>171.27</v>
      </c>
      <c r="C17" s="36">
        <v>173.65</v>
      </c>
      <c r="D17" s="34">
        <v>179.1</v>
      </c>
      <c r="E17" s="36">
        <v>183.92</v>
      </c>
      <c r="F17" s="36">
        <v>185.71</v>
      </c>
      <c r="G17" s="34">
        <v>180.98</v>
      </c>
      <c r="H17" s="36">
        <v>176.46</v>
      </c>
      <c r="I17" s="36">
        <v>170.01</v>
      </c>
      <c r="J17" s="34">
        <v>165.64</v>
      </c>
      <c r="K17" s="36">
        <v>150.88999999999999</v>
      </c>
      <c r="L17" s="36">
        <v>144.85</v>
      </c>
      <c r="M17" s="34">
        <v>138.79</v>
      </c>
      <c r="N17" s="36">
        <v>155.97999999999999</v>
      </c>
      <c r="O17" s="36">
        <v>153.87</v>
      </c>
      <c r="P17" s="34">
        <v>148.97999999999999</v>
      </c>
      <c r="Q17" s="36">
        <v>148.54</v>
      </c>
      <c r="R17" s="36">
        <v>145.76</v>
      </c>
      <c r="S17" s="34">
        <v>146.05000000000001</v>
      </c>
      <c r="T17" s="36">
        <v>148.68</v>
      </c>
      <c r="U17" s="36">
        <v>149.22999999999999</v>
      </c>
      <c r="V17" s="34">
        <v>150.41999999999999</v>
      </c>
      <c r="W17" s="36">
        <v>147.61000000000001</v>
      </c>
      <c r="X17" s="36">
        <v>142.69</v>
      </c>
      <c r="Y17" s="34">
        <v>139.99</v>
      </c>
      <c r="Z17" s="37">
        <v>136.15</v>
      </c>
      <c r="AA17" s="36">
        <v>134.33000000000001</v>
      </c>
      <c r="AB17" s="34">
        <v>131.91</v>
      </c>
      <c r="AC17" s="37">
        <v>100.84</v>
      </c>
      <c r="AD17" s="36">
        <v>107.99</v>
      </c>
      <c r="AE17" s="34">
        <v>114.52119238087872</v>
      </c>
      <c r="AF17" s="29">
        <v>118.15905935512622</v>
      </c>
      <c r="AG17" s="38">
        <v>115.40991542571436</v>
      </c>
      <c r="AH17" s="31">
        <v>114.68197164151728</v>
      </c>
      <c r="AI17" s="32">
        <v>119.88000210948809</v>
      </c>
      <c r="AJ17" s="33">
        <v>120.48664348614273</v>
      </c>
      <c r="AK17" s="34">
        <v>121.66358657143714</v>
      </c>
      <c r="AL17" s="32">
        <v>121.69118695213726</v>
      </c>
      <c r="AM17" s="112">
        <v>119.09623483911859</v>
      </c>
    </row>
    <row r="18" spans="1:39" ht="25.2" customHeight="1" thickBot="1" x14ac:dyDescent="0.85">
      <c r="A18" s="39" t="s">
        <v>14</v>
      </c>
      <c r="B18" s="40">
        <v>60.55</v>
      </c>
      <c r="C18" s="40">
        <v>71.77</v>
      </c>
      <c r="D18" s="41">
        <v>91.95</v>
      </c>
      <c r="E18" s="40">
        <v>115.21</v>
      </c>
      <c r="F18" s="40">
        <v>139.9</v>
      </c>
      <c r="G18" s="41">
        <v>152.24</v>
      </c>
      <c r="H18" s="40">
        <v>142.08000000000001</v>
      </c>
      <c r="I18" s="40">
        <v>133.96</v>
      </c>
      <c r="J18" s="41">
        <v>129.9</v>
      </c>
      <c r="K18" s="40">
        <v>96.41</v>
      </c>
      <c r="L18" s="40">
        <v>75.75</v>
      </c>
      <c r="M18" s="41">
        <v>57.38</v>
      </c>
      <c r="N18" s="40">
        <v>59.15</v>
      </c>
      <c r="O18" s="40">
        <v>70.099999999999994</v>
      </c>
      <c r="P18" s="41">
        <v>89.82</v>
      </c>
      <c r="Q18" s="40">
        <v>113.29</v>
      </c>
      <c r="R18" s="40">
        <v>137.57</v>
      </c>
      <c r="S18" s="41">
        <v>149.69999999999999</v>
      </c>
      <c r="T18" s="40">
        <v>148.56</v>
      </c>
      <c r="U18" s="40">
        <v>147.74</v>
      </c>
      <c r="V18" s="41">
        <v>146.92034877282043</v>
      </c>
      <c r="W18" s="40">
        <v>115.2373017512532</v>
      </c>
      <c r="X18" s="40">
        <v>90.54</v>
      </c>
      <c r="Y18" s="41">
        <v>88.97</v>
      </c>
      <c r="Z18" s="42">
        <v>70.290000000000006</v>
      </c>
      <c r="AA18" s="40">
        <v>75.209999999999994</v>
      </c>
      <c r="AB18" s="41">
        <v>93.65</v>
      </c>
      <c r="AC18" s="42">
        <v>96.77</v>
      </c>
      <c r="AD18" s="40">
        <v>126.45</v>
      </c>
      <c r="AE18" s="41">
        <v>139.52000000000001</v>
      </c>
      <c r="AF18" s="43">
        <v>144.04</v>
      </c>
      <c r="AG18" s="44">
        <v>145.88999999999999</v>
      </c>
      <c r="AH18" s="45">
        <v>146.40499999999997</v>
      </c>
      <c r="AI18" s="46">
        <v>130.82249999999999</v>
      </c>
      <c r="AJ18" s="47">
        <v>110.68061903441586</v>
      </c>
      <c r="AK18" s="41">
        <v>99.825309517207927</v>
      </c>
      <c r="AL18" s="46">
        <v>85.057654758603974</v>
      </c>
      <c r="AM18" s="113">
        <v>80.133827379301977</v>
      </c>
    </row>
    <row r="22" spans="1:39" ht="30" thickBot="1" x14ac:dyDescent="0.85"/>
    <row r="23" spans="1:39" ht="30" thickBot="1" x14ac:dyDescent="0.85">
      <c r="B23" s="139" t="s">
        <v>59</v>
      </c>
      <c r="C23" s="140"/>
      <c r="D23" s="140"/>
      <c r="E23" s="140"/>
      <c r="F23" s="140"/>
      <c r="G23" s="141"/>
    </row>
    <row r="24" spans="1:39" ht="47.4" customHeight="1" x14ac:dyDescent="0.8">
      <c r="B24" s="126" t="s">
        <v>35</v>
      </c>
      <c r="C24" s="127"/>
      <c r="D24" s="128"/>
      <c r="E24" s="132" t="s">
        <v>62</v>
      </c>
      <c r="F24" s="133"/>
      <c r="G24" s="134"/>
    </row>
    <row r="25" spans="1:39" ht="70.8" customHeight="1" thickBot="1" x14ac:dyDescent="0.85">
      <c r="B25" s="129"/>
      <c r="C25" s="130"/>
      <c r="D25" s="131"/>
      <c r="E25" s="48">
        <v>43863</v>
      </c>
      <c r="F25" s="49">
        <v>44198</v>
      </c>
      <c r="G25" s="50" t="s">
        <v>16</v>
      </c>
      <c r="I25" s="51"/>
      <c r="J25" s="51"/>
      <c r="K25" s="51"/>
      <c r="U25" s="52"/>
      <c r="V25" s="52"/>
      <c r="W25" s="53"/>
      <c r="X25" s="54"/>
      <c r="Y25" s="53"/>
    </row>
    <row r="26" spans="1:39" ht="25.2" customHeight="1" x14ac:dyDescent="0.8">
      <c r="B26" s="135" t="s">
        <v>15</v>
      </c>
      <c r="C26" s="136"/>
      <c r="D26" s="136"/>
      <c r="E26" s="55">
        <f>(AM9-AA9)/AA9</f>
        <v>-0.14803655693875178</v>
      </c>
      <c r="F26" s="55">
        <f>(AM9-AL9)/AL9</f>
        <v>-8.3684420262581521E-2</v>
      </c>
      <c r="G26" s="56">
        <v>100</v>
      </c>
      <c r="I26" s="51"/>
      <c r="J26" s="57"/>
      <c r="K26" s="51"/>
      <c r="M26" s="51"/>
      <c r="N26" s="51"/>
      <c r="O26" s="51"/>
      <c r="U26" s="52"/>
      <c r="V26" s="52"/>
      <c r="W26" s="53"/>
      <c r="X26" s="54"/>
      <c r="Y26" s="53"/>
    </row>
    <row r="27" spans="1:39" ht="25.2" customHeight="1" x14ac:dyDescent="0.8">
      <c r="B27" s="137" t="s">
        <v>12</v>
      </c>
      <c r="C27" s="138"/>
      <c r="D27" s="138"/>
      <c r="E27" s="58">
        <f>(AM16-AA16)/AA16</f>
        <v>-0.16501395814901845</v>
      </c>
      <c r="F27" s="58">
        <f>(AM16-AL16)/AL16</f>
        <v>-0.10502032297044933</v>
      </c>
      <c r="G27" s="59">
        <v>74.5</v>
      </c>
      <c r="I27" s="15"/>
      <c r="J27" s="57"/>
      <c r="K27" s="51"/>
      <c r="M27" s="51"/>
      <c r="N27" s="51"/>
      <c r="O27" s="51"/>
      <c r="U27" s="52"/>
      <c r="V27" s="52"/>
      <c r="W27" s="53"/>
      <c r="X27" s="54"/>
      <c r="Y27" s="53"/>
    </row>
    <row r="28" spans="1:39" ht="25.2" customHeight="1" x14ac:dyDescent="0.8">
      <c r="B28" s="137" t="s">
        <v>13</v>
      </c>
      <c r="C28" s="138"/>
      <c r="D28" s="138"/>
      <c r="E28" s="58">
        <f>(AM17-AA17)/AA17</f>
        <v>-0.11340553235227735</v>
      </c>
      <c r="F28" s="58">
        <f>(AM17-AL17)/AL17</f>
        <v>-2.1324075950046349E-2</v>
      </c>
      <c r="G28" s="59">
        <v>22.6</v>
      </c>
      <c r="I28" s="15"/>
      <c r="J28" s="57"/>
      <c r="K28" s="51"/>
      <c r="M28" s="51"/>
      <c r="N28" s="51"/>
      <c r="O28" s="51"/>
      <c r="U28" s="52"/>
      <c r="V28" s="52"/>
      <c r="W28" s="60"/>
      <c r="X28" s="60"/>
      <c r="Y28" s="53"/>
    </row>
    <row r="29" spans="1:39" ht="25.2" customHeight="1" thickBot="1" x14ac:dyDescent="0.85">
      <c r="B29" s="119" t="s">
        <v>14</v>
      </c>
      <c r="C29" s="120"/>
      <c r="D29" s="120"/>
      <c r="E29" s="61">
        <f>(AM18-AA18)/AA18</f>
        <v>6.5467722102140455E-2</v>
      </c>
      <c r="F29" s="61">
        <f>(AM18-AL18)/AL18</f>
        <v>-5.7888115928848009E-2</v>
      </c>
      <c r="G29" s="62">
        <v>2.9</v>
      </c>
      <c r="I29" s="15"/>
      <c r="J29" s="57"/>
      <c r="K29" s="51"/>
      <c r="M29" s="51"/>
      <c r="N29" s="51"/>
      <c r="O29" s="51"/>
    </row>
    <row r="30" spans="1:39" x14ac:dyDescent="0.8">
      <c r="B30" s="63"/>
      <c r="C30" s="63"/>
      <c r="D30" s="64"/>
      <c r="E30" s="65"/>
      <c r="F30" s="66"/>
      <c r="H30" s="51"/>
      <c r="I30" s="51"/>
      <c r="J30" s="51"/>
      <c r="L30" s="51"/>
      <c r="M30" s="51"/>
      <c r="N30" s="51"/>
    </row>
    <row r="31" spans="1:39" x14ac:dyDescent="0.8">
      <c r="B31" s="63"/>
      <c r="C31" s="63"/>
      <c r="D31" s="64"/>
      <c r="E31" s="65"/>
      <c r="F31" s="66"/>
      <c r="H31" s="51"/>
      <c r="I31" s="51"/>
      <c r="J31" s="51"/>
      <c r="L31" s="51"/>
      <c r="M31" s="51"/>
      <c r="N31" s="51"/>
    </row>
    <row r="33" spans="2:28" ht="36" customHeight="1" x14ac:dyDescent="0.8">
      <c r="B33" s="124" t="s">
        <v>42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4" spans="2:28" ht="29.25" customHeight="1" x14ac:dyDescent="0.8">
      <c r="B34" s="121"/>
      <c r="C34" s="118">
        <v>2019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>
        <v>2020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23"/>
      <c r="AA34" s="123">
        <v>2021</v>
      </c>
      <c r="AB34" s="125"/>
    </row>
    <row r="35" spans="2:28" ht="33.75" customHeight="1" x14ac:dyDescent="0.8">
      <c r="B35" s="122"/>
      <c r="C35" s="67" t="s">
        <v>45</v>
      </c>
      <c r="D35" s="67" t="s">
        <v>46</v>
      </c>
      <c r="E35" s="67" t="s">
        <v>47</v>
      </c>
      <c r="F35" s="67" t="s">
        <v>48</v>
      </c>
      <c r="G35" s="67" t="s">
        <v>49</v>
      </c>
      <c r="H35" s="67" t="s">
        <v>50</v>
      </c>
      <c r="I35" s="67" t="s">
        <v>51</v>
      </c>
      <c r="J35" s="67" t="s">
        <v>52</v>
      </c>
      <c r="K35" s="67" t="s">
        <v>53</v>
      </c>
      <c r="L35" s="67" t="s">
        <v>54</v>
      </c>
      <c r="M35" s="67" t="s">
        <v>55</v>
      </c>
      <c r="N35" s="67" t="s">
        <v>56</v>
      </c>
      <c r="O35" s="68" t="s">
        <v>45</v>
      </c>
      <c r="P35" s="68" t="s">
        <v>46</v>
      </c>
      <c r="Q35" s="68" t="s">
        <v>47</v>
      </c>
      <c r="R35" s="68" t="s">
        <v>48</v>
      </c>
      <c r="S35" s="68" t="s">
        <v>49</v>
      </c>
      <c r="T35" s="68" t="s">
        <v>5</v>
      </c>
      <c r="U35" s="68" t="s">
        <v>6</v>
      </c>
      <c r="V35" s="68" t="s">
        <v>52</v>
      </c>
      <c r="W35" s="68" t="s">
        <v>53</v>
      </c>
      <c r="X35" s="68" t="s">
        <v>54</v>
      </c>
      <c r="Y35" s="68" t="s">
        <v>55</v>
      </c>
      <c r="Z35" s="68" t="s">
        <v>56</v>
      </c>
      <c r="AA35" s="68" t="s">
        <v>45</v>
      </c>
      <c r="AB35" s="68" t="s">
        <v>46</v>
      </c>
    </row>
    <row r="36" spans="2:28" ht="21" customHeight="1" x14ac:dyDescent="0.8">
      <c r="B36" s="69" t="s">
        <v>41</v>
      </c>
      <c r="C36" s="70">
        <f t="shared" ref="C36:AB36" si="2">(N9-B9)/B9*100</f>
        <v>-0.85671205128354933</v>
      </c>
      <c r="D36" s="70">
        <f t="shared" si="2"/>
        <v>-2.035197881341118</v>
      </c>
      <c r="E36" s="70">
        <f t="shared" si="2"/>
        <v>-5.9637213763966148</v>
      </c>
      <c r="F36" s="70">
        <f t="shared" si="2"/>
        <v>-6.3804787795213409</v>
      </c>
      <c r="G36" s="70">
        <f t="shared" si="2"/>
        <v>-9.0020485176456457</v>
      </c>
      <c r="H36" s="70">
        <f t="shared" si="2"/>
        <v>-10.276833705458225</v>
      </c>
      <c r="I36" s="70">
        <f t="shared" si="2"/>
        <v>-9.1024040859277253</v>
      </c>
      <c r="J36" s="70">
        <f t="shared" si="2"/>
        <v>-7.2689872150142634</v>
      </c>
      <c r="K36" s="70">
        <f t="shared" si="2"/>
        <v>-11.289716055994583</v>
      </c>
      <c r="L36" s="70">
        <f t="shared" si="2"/>
        <v>-2.4543911160497691</v>
      </c>
      <c r="M36" s="70">
        <f t="shared" si="2"/>
        <v>-8.1037220007117252</v>
      </c>
      <c r="N36" s="70">
        <f t="shared" si="2"/>
        <v>-6.3464014616112117</v>
      </c>
      <c r="O36" s="70">
        <f t="shared" si="2"/>
        <v>-6.6784213830440642</v>
      </c>
      <c r="P36" s="70">
        <f t="shared" si="2"/>
        <v>-5.7210502566983639</v>
      </c>
      <c r="Q36" s="70">
        <f t="shared" si="2"/>
        <v>-3.286180213463552</v>
      </c>
      <c r="R36" s="70">
        <f t="shared" si="2"/>
        <v>7.0449605579978662</v>
      </c>
      <c r="S36" s="70">
        <f t="shared" si="2"/>
        <v>-15.523661486858106</v>
      </c>
      <c r="T36" s="70">
        <f t="shared" si="2"/>
        <v>-22.23737186982984</v>
      </c>
      <c r="U36" s="70">
        <f t="shared" si="2"/>
        <v>-13.408162578111746</v>
      </c>
      <c r="V36" s="70">
        <f t="shared" si="2"/>
        <v>-11.585890254245962</v>
      </c>
      <c r="W36" s="70">
        <f t="shared" si="2"/>
        <v>-7.5239087158591262</v>
      </c>
      <c r="X36" s="70">
        <f t="shared" si="2"/>
        <v>-13.503948181329516</v>
      </c>
      <c r="Y36" s="70">
        <f t="shared" si="2"/>
        <v>-10.004464372812196</v>
      </c>
      <c r="Z36" s="70">
        <f t="shared" si="2"/>
        <v>-7.5969020525725988</v>
      </c>
      <c r="AA36" s="70">
        <f t="shared" si="2"/>
        <v>-6.8866769792696871</v>
      </c>
      <c r="AB36" s="70">
        <f t="shared" si="2"/>
        <v>-14.803655693875179</v>
      </c>
    </row>
    <row r="37" spans="2:28" x14ac:dyDescent="0.8">
      <c r="B37" s="25" t="s">
        <v>12</v>
      </c>
      <c r="C37" s="70">
        <f>(N16-B16)/B16*100</f>
        <v>2.6008015048662849</v>
      </c>
      <c r="D37" s="70">
        <f t="shared" ref="D37:AB37" si="3">(O16-C16)/C16*100</f>
        <v>2.0216962524654778</v>
      </c>
      <c r="E37" s="70">
        <f t="shared" si="3"/>
        <v>-1.2114718971485072</v>
      </c>
      <c r="F37" s="70">
        <f t="shared" si="3"/>
        <v>-0.62055270560979647</v>
      </c>
      <c r="G37" s="70">
        <f t="shared" si="3"/>
        <v>-3.5900358189514785</v>
      </c>
      <c r="H37" s="70">
        <f t="shared" si="3"/>
        <v>-6.8206564006844062</v>
      </c>
      <c r="I37" s="70">
        <f t="shared" si="3"/>
        <v>-6.8809523809523823</v>
      </c>
      <c r="J37" s="70">
        <f t="shared" si="3"/>
        <v>-5.9833751568381395</v>
      </c>
      <c r="K37" s="70">
        <f t="shared" si="3"/>
        <v>-13.06950707510496</v>
      </c>
      <c r="L37" s="70">
        <f t="shared" si="3"/>
        <v>-3.1858896101200971</v>
      </c>
      <c r="M37" s="70">
        <f t="shared" si="3"/>
        <v>-10.842043279846914</v>
      </c>
      <c r="N37" s="70">
        <f t="shared" si="3"/>
        <v>-9.7276563099347868</v>
      </c>
      <c r="O37" s="70">
        <f t="shared" si="3"/>
        <v>-4.8704663212435229</v>
      </c>
      <c r="P37" s="70">
        <f t="shared" si="3"/>
        <v>-3.3832769453842455</v>
      </c>
      <c r="Q37" s="70">
        <f t="shared" si="3"/>
        <v>-0.42546091599232927</v>
      </c>
      <c r="R37" s="70">
        <f t="shared" si="3"/>
        <v>22.529348097577213</v>
      </c>
      <c r="S37" s="70">
        <f t="shared" si="3"/>
        <v>-11.981329899518709</v>
      </c>
      <c r="T37" s="70">
        <f t="shared" si="3"/>
        <v>-23.228445037976794</v>
      </c>
      <c r="U37" s="70">
        <f t="shared" si="3"/>
        <v>-11.18213585613228</v>
      </c>
      <c r="V37" s="70">
        <f t="shared" si="3"/>
        <v>-7.8989073317207437</v>
      </c>
      <c r="W37" s="70">
        <f t="shared" si="3"/>
        <v>-1.2651820051873779</v>
      </c>
      <c r="X37" s="70">
        <f t="shared" si="3"/>
        <v>-12.590399236468347</v>
      </c>
      <c r="Y37" s="70">
        <f t="shared" si="3"/>
        <v>-8.9573185833402089</v>
      </c>
      <c r="Z37" s="70">
        <f t="shared" si="3"/>
        <v>-6.1967089400179525</v>
      </c>
      <c r="AA37" s="70">
        <f t="shared" si="3"/>
        <v>-6.234288587229762</v>
      </c>
      <c r="AB37" s="70">
        <f t="shared" si="3"/>
        <v>-16.501395814901844</v>
      </c>
    </row>
    <row r="38" spans="2:28" x14ac:dyDescent="0.8">
      <c r="B38" s="35" t="s">
        <v>13</v>
      </c>
      <c r="C38" s="70">
        <f>(N17-B17)/B17*100</f>
        <v>-8.9274245343609611</v>
      </c>
      <c r="D38" s="70">
        <f t="shared" ref="D38:Y38" si="4">(O17-C17)/C17*100</f>
        <v>-11.390728476821192</v>
      </c>
      <c r="E38" s="70">
        <f t="shared" si="4"/>
        <v>-16.81742043551089</v>
      </c>
      <c r="F38" s="70">
        <f t="shared" si="4"/>
        <v>-19.236624619399738</v>
      </c>
      <c r="G38" s="70">
        <f t="shared" si="4"/>
        <v>-21.512034893112926</v>
      </c>
      <c r="H38" s="70">
        <f t="shared" si="4"/>
        <v>-19.300475190628788</v>
      </c>
      <c r="I38" s="70">
        <f t="shared" si="4"/>
        <v>-15.742944576674599</v>
      </c>
      <c r="J38" s="70">
        <f t="shared" si="4"/>
        <v>-12.2228104229163</v>
      </c>
      <c r="K38" s="70">
        <f t="shared" si="4"/>
        <v>-9.1886017870079684</v>
      </c>
      <c r="L38" s="70">
        <f t="shared" si="4"/>
        <v>-2.1737689707733931</v>
      </c>
      <c r="M38" s="70">
        <f t="shared" si="4"/>
        <v>-1.4911977908180853</v>
      </c>
      <c r="N38" s="70">
        <f t="shared" si="4"/>
        <v>0.8646156063117062</v>
      </c>
      <c r="O38" s="70">
        <f t="shared" si="4"/>
        <v>-12.713168354917286</v>
      </c>
      <c r="P38" s="70">
        <f t="shared" si="4"/>
        <v>-12.699031650094231</v>
      </c>
      <c r="Q38" s="70">
        <f t="shared" si="4"/>
        <v>-11.457913813934754</v>
      </c>
      <c r="R38" s="70">
        <f t="shared" si="4"/>
        <v>-32.112562272788466</v>
      </c>
      <c r="S38" s="70">
        <f t="shared" si="4"/>
        <v>-25.91245883644347</v>
      </c>
      <c r="T38" s="70">
        <f t="shared" si="4"/>
        <v>-21.587680670401433</v>
      </c>
      <c r="U38" s="70">
        <f t="shared" si="4"/>
        <v>-20.527939632010888</v>
      </c>
      <c r="V38" s="70">
        <f t="shared" si="4"/>
        <v>-22.663060091325896</v>
      </c>
      <c r="W38" s="70">
        <f t="shared" si="4"/>
        <v>-23.758827521927078</v>
      </c>
      <c r="X38" s="70">
        <f t="shared" si="4"/>
        <v>-18.78598867997556</v>
      </c>
      <c r="Y38" s="70">
        <f t="shared" si="4"/>
        <v>-15.56055540952924</v>
      </c>
      <c r="Z38" s="70">
        <f t="shared" ref="Z38:Z39" si="5">(AK17-Y17)/Y17*100</f>
        <v>-13.091230394001624</v>
      </c>
      <c r="AA38" s="70">
        <f t="shared" ref="AA38:AB39" si="6">(AL17-Z17)/Z17*100</f>
        <v>-10.619767203718506</v>
      </c>
      <c r="AB38" s="70">
        <f t="shared" si="6"/>
        <v>-11.340553235227734</v>
      </c>
    </row>
    <row r="39" spans="2:28" ht="30" thickBot="1" x14ac:dyDescent="0.85">
      <c r="B39" s="39" t="s">
        <v>14</v>
      </c>
      <c r="C39" s="70">
        <f>(N18-B18)/B18*100</f>
        <v>-2.3121387283236974</v>
      </c>
      <c r="D39" s="70">
        <f t="shared" ref="D39:Y39" si="7">(O18-C18)/C18*100</f>
        <v>-2.3268775254284546</v>
      </c>
      <c r="E39" s="70">
        <f t="shared" si="7"/>
        <v>-2.3164763458401407</v>
      </c>
      <c r="F39" s="70">
        <f t="shared" si="7"/>
        <v>-1.6665220032983141</v>
      </c>
      <c r="G39" s="70">
        <f t="shared" si="7"/>
        <v>-1.6654753395282433</v>
      </c>
      <c r="H39" s="70">
        <f t="shared" si="7"/>
        <v>-1.6684182869154101</v>
      </c>
      <c r="I39" s="70">
        <f t="shared" si="7"/>
        <v>4.5608108108108034</v>
      </c>
      <c r="J39" s="70">
        <f t="shared" si="7"/>
        <v>10.286652732158853</v>
      </c>
      <c r="K39" s="70">
        <f t="shared" si="7"/>
        <v>13.102654944434509</v>
      </c>
      <c r="L39" s="70">
        <f t="shared" si="7"/>
        <v>19.528370242976042</v>
      </c>
      <c r="M39" s="70">
        <f t="shared" si="7"/>
        <v>19.524752475247535</v>
      </c>
      <c r="N39" s="70">
        <f t="shared" si="7"/>
        <v>55.054025792959216</v>
      </c>
      <c r="O39" s="70">
        <f t="shared" si="7"/>
        <v>18.833474218089616</v>
      </c>
      <c r="P39" s="70">
        <f t="shared" si="7"/>
        <v>7.2895863052781742</v>
      </c>
      <c r="Q39" s="70">
        <f t="shared" si="7"/>
        <v>4.2640837230015727</v>
      </c>
      <c r="R39" s="70">
        <f t="shared" si="7"/>
        <v>-14.582046076440999</v>
      </c>
      <c r="S39" s="70">
        <f t="shared" si="7"/>
        <v>-8.0831576651886241</v>
      </c>
      <c r="T39" s="70">
        <f t="shared" si="7"/>
        <v>-6.8002672010687908</v>
      </c>
      <c r="U39" s="70">
        <f t="shared" si="7"/>
        <v>-3.0425417339795437</v>
      </c>
      <c r="V39" s="70">
        <f t="shared" si="7"/>
        <v>-1.252199810477882</v>
      </c>
      <c r="W39" s="70">
        <f t="shared" si="7"/>
        <v>-0.35076745809889925</v>
      </c>
      <c r="X39" s="70">
        <f t="shared" si="7"/>
        <v>13.524438712031284</v>
      </c>
      <c r="Y39" s="70">
        <f t="shared" si="7"/>
        <v>22.244995620074938</v>
      </c>
      <c r="Z39" s="70">
        <f t="shared" si="5"/>
        <v>12.201089712496266</v>
      </c>
      <c r="AA39" s="70">
        <f t="shared" si="6"/>
        <v>21.009609842942048</v>
      </c>
      <c r="AB39" s="70">
        <f t="shared" si="6"/>
        <v>6.5467722102140451</v>
      </c>
    </row>
  </sheetData>
  <mergeCells count="24">
    <mergeCell ref="A1:A6"/>
    <mergeCell ref="AL14:AM14"/>
    <mergeCell ref="B6:AM6"/>
    <mergeCell ref="AL7:AM7"/>
    <mergeCell ref="Z7:AK7"/>
    <mergeCell ref="Z14:AK14"/>
    <mergeCell ref="B23:G23"/>
    <mergeCell ref="A7:A9"/>
    <mergeCell ref="A14:A15"/>
    <mergeCell ref="N14:Y14"/>
    <mergeCell ref="B7:M7"/>
    <mergeCell ref="N7:Y7"/>
    <mergeCell ref="B14:M14"/>
    <mergeCell ref="B24:D25"/>
    <mergeCell ref="E24:G24"/>
    <mergeCell ref="B26:D26"/>
    <mergeCell ref="B27:D27"/>
    <mergeCell ref="B28:D28"/>
    <mergeCell ref="C34:N34"/>
    <mergeCell ref="B29:D29"/>
    <mergeCell ref="B34:B35"/>
    <mergeCell ref="O34:Z34"/>
    <mergeCell ref="B33:AB33"/>
    <mergeCell ref="AA34:AB3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N38"/>
  <sheetViews>
    <sheetView rightToLeft="1" tabSelected="1" topLeftCell="A19" zoomScale="23" zoomScaleNormal="23" zoomScalePageLayoutView="90" workbookViewId="0">
      <selection activeCell="B33" sqref="A33:XFD35"/>
    </sheetView>
  </sheetViews>
  <sheetFormatPr defaultColWidth="35.296875" defaultRowHeight="61.2" x14ac:dyDescent="0.25"/>
  <cols>
    <col min="1" max="1" width="80.796875" style="84" customWidth="1"/>
    <col min="2" max="5" width="35.296875" style="84"/>
    <col min="6" max="26" width="35.296875" style="84" customWidth="1"/>
    <col min="27" max="16384" width="35.296875" style="84"/>
  </cols>
  <sheetData>
    <row r="7" spans="1:40" ht="106.8" customHeight="1" thickBot="1" x14ac:dyDescent="0.3">
      <c r="A7" s="194" t="s">
        <v>17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</row>
    <row r="8" spans="1:40" ht="109.8" customHeight="1" thickBot="1" x14ac:dyDescent="0.3">
      <c r="A8" s="198" t="s">
        <v>37</v>
      </c>
      <c r="B8" s="199"/>
      <c r="C8" s="188">
        <v>2018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88">
        <v>2019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4">
        <v>2020</v>
      </c>
      <c r="AB8" s="165"/>
      <c r="AC8" s="165"/>
      <c r="AD8" s="165"/>
      <c r="AE8" s="165"/>
      <c r="AF8" s="165"/>
      <c r="AG8" s="165"/>
      <c r="AH8" s="165"/>
      <c r="AI8" s="165"/>
      <c r="AJ8" s="166"/>
      <c r="AK8" s="166"/>
      <c r="AL8" s="167"/>
      <c r="AM8" s="195">
        <v>2021</v>
      </c>
      <c r="AN8" s="196"/>
    </row>
    <row r="9" spans="1:40" x14ac:dyDescent="0.25">
      <c r="A9" s="200"/>
      <c r="B9" s="201"/>
      <c r="C9" s="157" t="s">
        <v>18</v>
      </c>
      <c r="D9" s="160" t="s">
        <v>19</v>
      </c>
      <c r="E9" s="158" t="s">
        <v>20</v>
      </c>
      <c r="F9" s="157" t="s">
        <v>21</v>
      </c>
      <c r="G9" s="160" t="s">
        <v>22</v>
      </c>
      <c r="H9" s="158" t="s">
        <v>23</v>
      </c>
      <c r="I9" s="157" t="s">
        <v>24</v>
      </c>
      <c r="J9" s="160" t="s">
        <v>25</v>
      </c>
      <c r="K9" s="158" t="s">
        <v>26</v>
      </c>
      <c r="L9" s="157" t="s">
        <v>27</v>
      </c>
      <c r="M9" s="160" t="s">
        <v>28</v>
      </c>
      <c r="N9" s="158" t="s">
        <v>29</v>
      </c>
      <c r="O9" s="157" t="s">
        <v>18</v>
      </c>
      <c r="P9" s="160" t="s">
        <v>19</v>
      </c>
      <c r="Q9" s="158" t="s">
        <v>20</v>
      </c>
      <c r="R9" s="157" t="s">
        <v>21</v>
      </c>
      <c r="S9" s="160" t="s">
        <v>22</v>
      </c>
      <c r="T9" s="158" t="s">
        <v>23</v>
      </c>
      <c r="U9" s="157" t="s">
        <v>24</v>
      </c>
      <c r="V9" s="160" t="s">
        <v>25</v>
      </c>
      <c r="W9" s="158" t="s">
        <v>26</v>
      </c>
      <c r="X9" s="157" t="s">
        <v>27</v>
      </c>
      <c r="Y9" s="160" t="s">
        <v>28</v>
      </c>
      <c r="Z9" s="158" t="s">
        <v>29</v>
      </c>
      <c r="AA9" s="156" t="s">
        <v>18</v>
      </c>
      <c r="AB9" s="161" t="s">
        <v>19</v>
      </c>
      <c r="AC9" s="159" t="s">
        <v>20</v>
      </c>
      <c r="AD9" s="156" t="s">
        <v>21</v>
      </c>
      <c r="AE9" s="161" t="s">
        <v>22</v>
      </c>
      <c r="AF9" s="159" t="s">
        <v>23</v>
      </c>
      <c r="AG9" s="161" t="s">
        <v>24</v>
      </c>
      <c r="AH9" s="161" t="s">
        <v>25</v>
      </c>
      <c r="AI9" s="197" t="s">
        <v>26</v>
      </c>
      <c r="AJ9" s="157" t="s">
        <v>27</v>
      </c>
      <c r="AK9" s="160" t="s">
        <v>28</v>
      </c>
      <c r="AL9" s="158" t="s">
        <v>29</v>
      </c>
      <c r="AM9" s="157" t="s">
        <v>18</v>
      </c>
      <c r="AN9" s="189" t="s">
        <v>19</v>
      </c>
    </row>
    <row r="10" spans="1:40" x14ac:dyDescent="0.25">
      <c r="A10" s="200"/>
      <c r="B10" s="201"/>
      <c r="C10" s="156"/>
      <c r="D10" s="161"/>
      <c r="E10" s="159"/>
      <c r="F10" s="156"/>
      <c r="G10" s="161"/>
      <c r="H10" s="159"/>
      <c r="I10" s="156"/>
      <c r="J10" s="161"/>
      <c r="K10" s="159"/>
      <c r="L10" s="156"/>
      <c r="M10" s="161"/>
      <c r="N10" s="159"/>
      <c r="O10" s="156"/>
      <c r="P10" s="161"/>
      <c r="Q10" s="159"/>
      <c r="R10" s="156"/>
      <c r="S10" s="161"/>
      <c r="T10" s="159"/>
      <c r="U10" s="156"/>
      <c r="V10" s="161"/>
      <c r="W10" s="159"/>
      <c r="X10" s="156"/>
      <c r="Y10" s="161"/>
      <c r="Z10" s="159"/>
      <c r="AA10" s="156"/>
      <c r="AB10" s="161"/>
      <c r="AC10" s="159"/>
      <c r="AD10" s="156"/>
      <c r="AE10" s="161"/>
      <c r="AF10" s="159"/>
      <c r="AG10" s="161"/>
      <c r="AH10" s="161"/>
      <c r="AI10" s="197"/>
      <c r="AJ10" s="156"/>
      <c r="AK10" s="161"/>
      <c r="AL10" s="159"/>
      <c r="AM10" s="156"/>
      <c r="AN10" s="190"/>
    </row>
    <row r="11" spans="1:40" ht="66" customHeight="1" thickBot="1" x14ac:dyDescent="0.3">
      <c r="A11" s="202"/>
      <c r="B11" s="203"/>
      <c r="C11" s="73">
        <f t="shared" ref="C11:AC11" si="0">(C17*$D26+C18*$D27+C19*$D28)/100</f>
        <v>131.55412000000001</v>
      </c>
      <c r="D11" s="74">
        <f t="shared" si="0"/>
        <v>131.97782999999998</v>
      </c>
      <c r="E11" s="76">
        <f t="shared" si="0"/>
        <v>133.54145</v>
      </c>
      <c r="F11" s="73">
        <f t="shared" si="0"/>
        <v>134.94771</v>
      </c>
      <c r="G11" s="74">
        <f t="shared" si="0"/>
        <v>137.54336000000001</v>
      </c>
      <c r="H11" s="76">
        <f t="shared" si="0"/>
        <v>141.10854</v>
      </c>
      <c r="I11" s="73">
        <f t="shared" si="0"/>
        <v>137.87028000000001</v>
      </c>
      <c r="J11" s="74">
        <f t="shared" si="0"/>
        <v>137.30950000000001</v>
      </c>
      <c r="K11" s="76">
        <f t="shared" si="0"/>
        <v>137.02364</v>
      </c>
      <c r="L11" s="73">
        <f t="shared" si="0"/>
        <v>134.00032999999999</v>
      </c>
      <c r="M11" s="74">
        <f t="shared" si="0"/>
        <v>136.14855</v>
      </c>
      <c r="N11" s="76">
        <f t="shared" si="0"/>
        <v>130.14131</v>
      </c>
      <c r="O11" s="73">
        <f t="shared" si="0"/>
        <v>130.42707999999999</v>
      </c>
      <c r="P11" s="74">
        <f t="shared" si="0"/>
        <v>129.29182</v>
      </c>
      <c r="Q11" s="76">
        <f t="shared" si="0"/>
        <v>125.57741</v>
      </c>
      <c r="R11" s="73">
        <f t="shared" si="0"/>
        <v>126.3374</v>
      </c>
      <c r="S11" s="74">
        <f t="shared" si="0"/>
        <v>125.16163999999999</v>
      </c>
      <c r="T11" s="76">
        <f t="shared" si="0"/>
        <v>126.60705</v>
      </c>
      <c r="U11" s="73">
        <f t="shared" si="0"/>
        <v>125.32077000000001</v>
      </c>
      <c r="V11" s="74">
        <f t="shared" si="0"/>
        <v>127.32849</v>
      </c>
      <c r="W11" s="76">
        <f t="shared" si="0"/>
        <v>121.55404999999999</v>
      </c>
      <c r="X11" s="73">
        <f t="shared" si="0"/>
        <v>130.71337000000003</v>
      </c>
      <c r="Y11" s="74">
        <f t="shared" si="0"/>
        <v>125.11545</v>
      </c>
      <c r="Z11" s="76">
        <f t="shared" si="0"/>
        <v>121.88202000000003</v>
      </c>
      <c r="AA11" s="73">
        <f t="shared" si="0"/>
        <v>121.71661</v>
      </c>
      <c r="AB11" s="74">
        <f t="shared" si="0"/>
        <v>121.89497000000001</v>
      </c>
      <c r="AC11" s="76">
        <f t="shared" si="0"/>
        <v>121.45071</v>
      </c>
      <c r="AD11" s="73">
        <f t="shared" ref="AD11" si="1">(AD17*$D26+AD18*$D27+AD19*$D28)/100</f>
        <v>135.23782</v>
      </c>
      <c r="AE11" s="74">
        <f t="shared" ref="AE11:AN11" si="2">(AE17*$D26+AE18*$D27+AE19*$D28)/100</f>
        <v>105.731970695</v>
      </c>
      <c r="AF11" s="76">
        <f t="shared" si="2"/>
        <v>98.4529694780786</v>
      </c>
      <c r="AG11" s="74">
        <f t="shared" si="2"/>
        <v>108.51755741425852</v>
      </c>
      <c r="AH11" s="74">
        <f t="shared" si="2"/>
        <v>112.57635088621146</v>
      </c>
      <c r="AI11" s="74">
        <f t="shared" si="2"/>
        <v>112.40844359098291</v>
      </c>
      <c r="AJ11" s="73">
        <f t="shared" si="2"/>
        <v>113.0602329767443</v>
      </c>
      <c r="AK11" s="74">
        <f t="shared" si="2"/>
        <v>112.59831937986634</v>
      </c>
      <c r="AL11" s="76">
        <f t="shared" si="2"/>
        <v>112.62276232090308</v>
      </c>
      <c r="AM11" s="74">
        <f t="shared" si="2"/>
        <v>113.33438023918254</v>
      </c>
      <c r="AN11" s="76">
        <f t="shared" si="2"/>
        <v>103.85005833304757</v>
      </c>
    </row>
    <row r="12" spans="1:40" ht="36" customHeight="1" x14ac:dyDescent="0.25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40" ht="106.2" customHeight="1" thickBot="1" x14ac:dyDescent="0.3">
      <c r="A13" s="194" t="s">
        <v>58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spans="1:40" ht="102" customHeight="1" thickBot="1" x14ac:dyDescent="0.3">
      <c r="A14" s="182" t="s">
        <v>30</v>
      </c>
      <c r="B14" s="183"/>
      <c r="C14" s="188">
        <v>2018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88">
        <v>2019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  <c r="AA14" s="164">
        <v>2020</v>
      </c>
      <c r="AB14" s="165"/>
      <c r="AC14" s="165"/>
      <c r="AD14" s="165"/>
      <c r="AE14" s="165"/>
      <c r="AF14" s="165"/>
      <c r="AG14" s="165"/>
      <c r="AH14" s="165"/>
      <c r="AI14" s="165"/>
      <c r="AJ14" s="166"/>
      <c r="AK14" s="166"/>
      <c r="AL14" s="166"/>
      <c r="AM14" s="195">
        <v>2021</v>
      </c>
      <c r="AN14" s="196"/>
    </row>
    <row r="15" spans="1:40" x14ac:dyDescent="0.25">
      <c r="A15" s="184"/>
      <c r="B15" s="185"/>
      <c r="C15" s="157" t="s">
        <v>57</v>
      </c>
      <c r="D15" s="160" t="s">
        <v>19</v>
      </c>
      <c r="E15" s="158" t="s">
        <v>20</v>
      </c>
      <c r="F15" s="157" t="s">
        <v>21</v>
      </c>
      <c r="G15" s="160" t="s">
        <v>22</v>
      </c>
      <c r="H15" s="158" t="s">
        <v>23</v>
      </c>
      <c r="I15" s="157" t="s">
        <v>24</v>
      </c>
      <c r="J15" s="160" t="s">
        <v>25</v>
      </c>
      <c r="K15" s="158" t="s">
        <v>26</v>
      </c>
      <c r="L15" s="157" t="s">
        <v>27</v>
      </c>
      <c r="M15" s="160" t="s">
        <v>28</v>
      </c>
      <c r="N15" s="158" t="s">
        <v>29</v>
      </c>
      <c r="O15" s="157" t="s">
        <v>57</v>
      </c>
      <c r="P15" s="160" t="s">
        <v>19</v>
      </c>
      <c r="Q15" s="158" t="s">
        <v>20</v>
      </c>
      <c r="R15" s="157" t="s">
        <v>21</v>
      </c>
      <c r="S15" s="160" t="s">
        <v>22</v>
      </c>
      <c r="T15" s="158" t="s">
        <v>23</v>
      </c>
      <c r="U15" s="157" t="s">
        <v>24</v>
      </c>
      <c r="V15" s="160" t="s">
        <v>25</v>
      </c>
      <c r="W15" s="158" t="s">
        <v>26</v>
      </c>
      <c r="X15" s="157" t="s">
        <v>27</v>
      </c>
      <c r="Y15" s="160" t="s">
        <v>28</v>
      </c>
      <c r="Z15" s="158" t="s">
        <v>29</v>
      </c>
      <c r="AA15" s="156" t="s">
        <v>57</v>
      </c>
      <c r="AB15" s="161" t="s">
        <v>19</v>
      </c>
      <c r="AC15" s="159" t="s">
        <v>20</v>
      </c>
      <c r="AD15" s="156" t="s">
        <v>21</v>
      </c>
      <c r="AE15" s="161" t="s">
        <v>22</v>
      </c>
      <c r="AF15" s="159" t="s">
        <v>23</v>
      </c>
      <c r="AG15" s="156" t="s">
        <v>24</v>
      </c>
      <c r="AH15" s="161" t="s">
        <v>25</v>
      </c>
      <c r="AI15" s="197" t="s">
        <v>26</v>
      </c>
      <c r="AJ15" s="157" t="s">
        <v>27</v>
      </c>
      <c r="AK15" s="160" t="s">
        <v>28</v>
      </c>
      <c r="AL15" s="158" t="s">
        <v>29</v>
      </c>
      <c r="AM15" s="156" t="s">
        <v>57</v>
      </c>
      <c r="AN15" s="189" t="s">
        <v>19</v>
      </c>
    </row>
    <row r="16" spans="1:40" ht="61.8" thickBot="1" x14ac:dyDescent="0.3">
      <c r="A16" s="186"/>
      <c r="B16" s="187"/>
      <c r="C16" s="156"/>
      <c r="D16" s="161"/>
      <c r="E16" s="159"/>
      <c r="F16" s="156"/>
      <c r="G16" s="161"/>
      <c r="H16" s="159"/>
      <c r="I16" s="156"/>
      <c r="J16" s="161"/>
      <c r="K16" s="159"/>
      <c r="L16" s="156"/>
      <c r="M16" s="161"/>
      <c r="N16" s="159"/>
      <c r="O16" s="156"/>
      <c r="P16" s="161"/>
      <c r="Q16" s="159"/>
      <c r="R16" s="156"/>
      <c r="S16" s="161"/>
      <c r="T16" s="159"/>
      <c r="U16" s="156"/>
      <c r="V16" s="161"/>
      <c r="W16" s="159"/>
      <c r="X16" s="156"/>
      <c r="Y16" s="161"/>
      <c r="Z16" s="159"/>
      <c r="AA16" s="156"/>
      <c r="AB16" s="161"/>
      <c r="AC16" s="159"/>
      <c r="AD16" s="156"/>
      <c r="AE16" s="161"/>
      <c r="AF16" s="159"/>
      <c r="AG16" s="156"/>
      <c r="AH16" s="161"/>
      <c r="AI16" s="197"/>
      <c r="AJ16" s="156"/>
      <c r="AK16" s="161"/>
      <c r="AL16" s="159"/>
      <c r="AM16" s="156"/>
      <c r="AN16" s="190"/>
    </row>
    <row r="17" spans="1:40" ht="82.95" customHeight="1" x14ac:dyDescent="0.25">
      <c r="A17" s="171" t="s">
        <v>32</v>
      </c>
      <c r="B17" s="172"/>
      <c r="C17" s="71">
        <v>122.27</v>
      </c>
      <c r="D17" s="72">
        <v>121.68</v>
      </c>
      <c r="E17" s="77">
        <v>121.34</v>
      </c>
      <c r="F17" s="71">
        <v>120.86</v>
      </c>
      <c r="G17" s="72">
        <v>122.84</v>
      </c>
      <c r="H17" s="77">
        <v>128.58000000000001</v>
      </c>
      <c r="I17" s="71">
        <v>126</v>
      </c>
      <c r="J17" s="72">
        <v>127.52</v>
      </c>
      <c r="K17" s="77">
        <v>128.62</v>
      </c>
      <c r="L17" s="71">
        <v>130.34</v>
      </c>
      <c r="M17" s="72">
        <v>135.86000000000001</v>
      </c>
      <c r="N17" s="77">
        <v>130.35</v>
      </c>
      <c r="O17" s="71">
        <v>125.45</v>
      </c>
      <c r="P17" s="72">
        <v>124.14</v>
      </c>
      <c r="Q17" s="77">
        <v>119.87</v>
      </c>
      <c r="R17" s="71">
        <v>120.11</v>
      </c>
      <c r="S17" s="72">
        <v>118.43</v>
      </c>
      <c r="T17" s="77">
        <v>119.81</v>
      </c>
      <c r="U17" s="71">
        <v>117.33</v>
      </c>
      <c r="V17" s="72">
        <v>119.89</v>
      </c>
      <c r="W17" s="77">
        <v>111.81</v>
      </c>
      <c r="X17" s="71">
        <v>126.19</v>
      </c>
      <c r="Y17" s="72">
        <v>121.13</v>
      </c>
      <c r="Z17" s="77">
        <v>117.67</v>
      </c>
      <c r="AA17" s="71">
        <v>119.34</v>
      </c>
      <c r="AB17" s="72">
        <v>119.94</v>
      </c>
      <c r="AC17" s="78">
        <v>119.36</v>
      </c>
      <c r="AD17" s="71">
        <v>147.16999999999999</v>
      </c>
      <c r="AE17" s="72">
        <v>104.240511</v>
      </c>
      <c r="AF17" s="78">
        <v>91.98</v>
      </c>
      <c r="AG17" s="72">
        <v>104.21</v>
      </c>
      <c r="AH17" s="72">
        <v>110.42</v>
      </c>
      <c r="AI17" s="79">
        <v>110.3954</v>
      </c>
      <c r="AJ17" s="71">
        <v>110.3</v>
      </c>
      <c r="AK17" s="72">
        <v>110.28</v>
      </c>
      <c r="AL17" s="77">
        <v>110.37833259028088</v>
      </c>
      <c r="AM17" s="116">
        <v>111.9</v>
      </c>
      <c r="AN17" s="117">
        <v>100.14822585960673</v>
      </c>
    </row>
    <row r="18" spans="1:40" x14ac:dyDescent="0.25">
      <c r="A18" s="173" t="s">
        <v>33</v>
      </c>
      <c r="B18" s="174"/>
      <c r="C18" s="71">
        <v>171.27</v>
      </c>
      <c r="D18" s="72">
        <v>173.65</v>
      </c>
      <c r="E18" s="77">
        <v>179.1</v>
      </c>
      <c r="F18" s="71">
        <v>183.92</v>
      </c>
      <c r="G18" s="72">
        <v>185.71</v>
      </c>
      <c r="H18" s="77">
        <v>180.98</v>
      </c>
      <c r="I18" s="71">
        <v>176.46</v>
      </c>
      <c r="J18" s="72">
        <v>170.01</v>
      </c>
      <c r="K18" s="77">
        <v>165.64</v>
      </c>
      <c r="L18" s="71">
        <v>150.88999999999999</v>
      </c>
      <c r="M18" s="72">
        <v>144.85</v>
      </c>
      <c r="N18" s="77">
        <v>138.79</v>
      </c>
      <c r="O18" s="71">
        <v>155.97999999999999</v>
      </c>
      <c r="P18" s="72">
        <v>153.87</v>
      </c>
      <c r="Q18" s="77">
        <v>148.97999999999999</v>
      </c>
      <c r="R18" s="71">
        <v>148.54</v>
      </c>
      <c r="S18" s="72">
        <v>145.76</v>
      </c>
      <c r="T18" s="77">
        <v>146.05000000000001</v>
      </c>
      <c r="U18" s="71">
        <v>148.68</v>
      </c>
      <c r="V18" s="72">
        <v>149.22999999999999</v>
      </c>
      <c r="W18" s="77">
        <v>150.41999999999999</v>
      </c>
      <c r="X18" s="71">
        <v>147.61000000000001</v>
      </c>
      <c r="Y18" s="72">
        <v>142.69</v>
      </c>
      <c r="Z18" s="77">
        <v>139.99</v>
      </c>
      <c r="AA18" s="71">
        <v>136.15</v>
      </c>
      <c r="AB18" s="72">
        <v>134.33000000000001</v>
      </c>
      <c r="AC18" s="78">
        <v>131.91</v>
      </c>
      <c r="AD18" s="71">
        <v>100.84</v>
      </c>
      <c r="AE18" s="72">
        <v>107.99</v>
      </c>
      <c r="AF18" s="78">
        <v>114.52119238087872</v>
      </c>
      <c r="AG18" s="72">
        <v>118.15905935512622</v>
      </c>
      <c r="AH18" s="72">
        <v>115.40991542571436</v>
      </c>
      <c r="AI18" s="79">
        <v>114.68197164151728</v>
      </c>
      <c r="AJ18" s="71">
        <v>119.88000210948809</v>
      </c>
      <c r="AK18" s="72">
        <v>120.48664348614273</v>
      </c>
      <c r="AL18" s="77">
        <v>121.66358657143714</v>
      </c>
      <c r="AM18" s="71">
        <v>121.69118695213726</v>
      </c>
      <c r="AN18" s="117">
        <v>119.09623483911859</v>
      </c>
    </row>
    <row r="19" spans="1:40" ht="61.8" thickBot="1" x14ac:dyDescent="0.3">
      <c r="A19" s="176" t="s">
        <v>34</v>
      </c>
      <c r="B19" s="177"/>
      <c r="C19" s="73">
        <v>60.55</v>
      </c>
      <c r="D19" s="74">
        <v>71.77</v>
      </c>
      <c r="E19" s="80">
        <v>91.95</v>
      </c>
      <c r="F19" s="73">
        <v>115.21</v>
      </c>
      <c r="G19" s="74">
        <v>139.9</v>
      </c>
      <c r="H19" s="80">
        <v>152.24</v>
      </c>
      <c r="I19" s="73">
        <v>142.08000000000001</v>
      </c>
      <c r="J19" s="74">
        <v>133.96</v>
      </c>
      <c r="K19" s="80">
        <v>129.9</v>
      </c>
      <c r="L19" s="73">
        <v>96.41</v>
      </c>
      <c r="M19" s="74">
        <v>75.75</v>
      </c>
      <c r="N19" s="80">
        <v>57.38</v>
      </c>
      <c r="O19" s="73">
        <v>59.15</v>
      </c>
      <c r="P19" s="74">
        <v>70.099999999999994</v>
      </c>
      <c r="Q19" s="80">
        <v>89.82</v>
      </c>
      <c r="R19" s="73">
        <v>113.29</v>
      </c>
      <c r="S19" s="74">
        <v>137.57</v>
      </c>
      <c r="T19" s="80">
        <v>149.69999999999999</v>
      </c>
      <c r="U19" s="73">
        <v>148.56</v>
      </c>
      <c r="V19" s="74">
        <v>147.74</v>
      </c>
      <c r="W19" s="80">
        <v>146.91999999999999</v>
      </c>
      <c r="X19" s="73">
        <v>115.24</v>
      </c>
      <c r="Y19" s="74">
        <v>90.54</v>
      </c>
      <c r="Z19" s="80">
        <v>88.97</v>
      </c>
      <c r="AA19" s="73">
        <v>70.290000000000006</v>
      </c>
      <c r="AB19" s="74">
        <v>75.209999999999994</v>
      </c>
      <c r="AC19" s="81">
        <v>93.65</v>
      </c>
      <c r="AD19" s="73">
        <v>96.77</v>
      </c>
      <c r="AE19" s="74">
        <v>126.45</v>
      </c>
      <c r="AF19" s="81">
        <v>139.52000000000001</v>
      </c>
      <c r="AG19" s="73">
        <v>144.04</v>
      </c>
      <c r="AH19" s="74">
        <v>145.88999999999999</v>
      </c>
      <c r="AI19" s="82">
        <v>146.40499999999997</v>
      </c>
      <c r="AJ19" s="73">
        <v>130.82249999999999</v>
      </c>
      <c r="AK19" s="74">
        <v>110.68061903441586</v>
      </c>
      <c r="AL19" s="80">
        <v>99.825309517207927</v>
      </c>
      <c r="AM19" s="73">
        <v>85.057654758603974</v>
      </c>
      <c r="AN19" s="76">
        <v>80.133827379301977</v>
      </c>
    </row>
    <row r="22" spans="1:40" ht="67.8" customHeight="1" x14ac:dyDescent="0.25">
      <c r="A22" s="175" t="s">
        <v>60</v>
      </c>
      <c r="B22" s="175"/>
      <c r="C22" s="175"/>
      <c r="D22" s="175"/>
      <c r="E22" s="86"/>
    </row>
    <row r="23" spans="1:40" ht="96.6" customHeight="1" x14ac:dyDescent="0.25">
      <c r="A23" s="178" t="s">
        <v>31</v>
      </c>
      <c r="B23" s="179" t="s">
        <v>61</v>
      </c>
      <c r="C23" s="179"/>
      <c r="D23" s="87" t="s">
        <v>36</v>
      </c>
      <c r="Z23" s="88"/>
      <c r="AA23" s="88"/>
      <c r="AB23" s="88"/>
    </row>
    <row r="24" spans="1:40" ht="118.95" customHeight="1" x14ac:dyDescent="0.25">
      <c r="A24" s="178"/>
      <c r="B24" s="89">
        <v>43862</v>
      </c>
      <c r="C24" s="89">
        <v>44197</v>
      </c>
      <c r="D24" s="87"/>
      <c r="N24" s="90"/>
      <c r="O24" s="90"/>
      <c r="P24" s="91"/>
      <c r="Z24" s="75"/>
      <c r="AA24" s="75"/>
      <c r="AB24" s="75"/>
    </row>
    <row r="25" spans="1:40" ht="144.6" customHeight="1" x14ac:dyDescent="0.25">
      <c r="A25" s="92" t="s">
        <v>37</v>
      </c>
      <c r="B25" s="93">
        <f>(AN11-AB11)/AB11</f>
        <v>-0.14803655693875178</v>
      </c>
      <c r="C25" s="93">
        <f>(AN11-AM11)/AM11</f>
        <v>-8.3684420262581521E-2</v>
      </c>
      <c r="D25" s="94">
        <v>100</v>
      </c>
      <c r="G25" s="95"/>
      <c r="H25" s="95"/>
      <c r="N25" s="91"/>
      <c r="O25" s="91"/>
      <c r="P25" s="91"/>
      <c r="Z25" s="75"/>
      <c r="AA25" s="75"/>
      <c r="AB25" s="75"/>
    </row>
    <row r="26" spans="1:40" ht="123.6" customHeight="1" x14ac:dyDescent="0.25">
      <c r="A26" s="87" t="s">
        <v>32</v>
      </c>
      <c r="B26" s="93">
        <f>(AN17-AB17)/AB17</f>
        <v>-0.16501395814901845</v>
      </c>
      <c r="C26" s="93">
        <f>(AN17-AM17)/AM17</f>
        <v>-0.10502032297044933</v>
      </c>
      <c r="D26" s="96">
        <v>74.5</v>
      </c>
      <c r="G26" s="95"/>
      <c r="H26" s="95"/>
      <c r="I26" s="97"/>
      <c r="N26" s="91"/>
      <c r="O26" s="91"/>
      <c r="P26" s="91"/>
      <c r="Z26" s="75"/>
      <c r="AA26" s="75"/>
      <c r="AB26" s="75"/>
    </row>
    <row r="27" spans="1:40" ht="97.95" customHeight="1" x14ac:dyDescent="0.25">
      <c r="A27" s="87" t="s">
        <v>33</v>
      </c>
      <c r="B27" s="93">
        <f>(AN18-AB18)/AB18</f>
        <v>-0.11340553235227735</v>
      </c>
      <c r="C27" s="93">
        <f>(AN18-AM18)/AM18</f>
        <v>-2.1324075950046349E-2</v>
      </c>
      <c r="D27" s="96">
        <v>22.6</v>
      </c>
      <c r="G27" s="95"/>
      <c r="H27" s="95"/>
      <c r="N27" s="91"/>
      <c r="O27" s="91"/>
      <c r="P27" s="91"/>
    </row>
    <row r="28" spans="1:40" ht="113.55" customHeight="1" x14ac:dyDescent="0.25">
      <c r="A28" s="87" t="s">
        <v>34</v>
      </c>
      <c r="B28" s="93">
        <f>(AN19-AB19)/AB19</f>
        <v>6.5467722102140455E-2</v>
      </c>
      <c r="C28" s="93">
        <f>(AN19-AM19)/AM19</f>
        <v>-5.7888115928848009E-2</v>
      </c>
      <c r="D28" s="96">
        <v>2.9</v>
      </c>
      <c r="G28" s="95"/>
      <c r="H28" s="95"/>
      <c r="N28" s="91"/>
      <c r="O28" s="91"/>
      <c r="P28" s="91"/>
    </row>
    <row r="29" spans="1:40" x14ac:dyDescent="0.25">
      <c r="F29" s="98"/>
      <c r="G29" s="98"/>
    </row>
    <row r="32" spans="1:40" ht="76.8" customHeight="1" thickBot="1" x14ac:dyDescent="0.3">
      <c r="A32" s="191" t="s">
        <v>38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</row>
    <row r="33" spans="1:27" ht="111" customHeight="1" thickBot="1" x14ac:dyDescent="0.3">
      <c r="A33" s="180"/>
      <c r="B33" s="168">
        <v>2019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N33" s="162">
        <v>2020</v>
      </c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92">
        <v>2021</v>
      </c>
      <c r="AA33" s="193"/>
    </row>
    <row r="34" spans="1:27" ht="111" customHeight="1" x14ac:dyDescent="0.25">
      <c r="A34" s="181"/>
      <c r="B34" s="99" t="s">
        <v>43</v>
      </c>
      <c r="C34" s="100" t="s">
        <v>19</v>
      </c>
      <c r="D34" s="100" t="s">
        <v>20</v>
      </c>
      <c r="E34" s="100" t="s">
        <v>21</v>
      </c>
      <c r="F34" s="100" t="s">
        <v>22</v>
      </c>
      <c r="G34" s="100" t="s">
        <v>23</v>
      </c>
      <c r="H34" s="100" t="s">
        <v>44</v>
      </c>
      <c r="I34" s="100" t="s">
        <v>25</v>
      </c>
      <c r="J34" s="100" t="s">
        <v>26</v>
      </c>
      <c r="K34" s="100" t="s">
        <v>27</v>
      </c>
      <c r="L34" s="100" t="s">
        <v>28</v>
      </c>
      <c r="M34" s="101" t="s">
        <v>29</v>
      </c>
      <c r="N34" s="102" t="s">
        <v>18</v>
      </c>
      <c r="O34" s="100" t="s">
        <v>19</v>
      </c>
      <c r="P34" s="100" t="s">
        <v>20</v>
      </c>
      <c r="Q34" s="100" t="s">
        <v>21</v>
      </c>
      <c r="R34" s="100" t="s">
        <v>22</v>
      </c>
      <c r="S34" s="100" t="s">
        <v>23</v>
      </c>
      <c r="T34" s="100" t="s">
        <v>24</v>
      </c>
      <c r="U34" s="100" t="s">
        <v>25</v>
      </c>
      <c r="V34" s="100" t="s">
        <v>26</v>
      </c>
      <c r="W34" s="100" t="s">
        <v>27</v>
      </c>
      <c r="X34" s="100" t="s">
        <v>28</v>
      </c>
      <c r="Y34" s="103" t="s">
        <v>29</v>
      </c>
      <c r="Z34" s="104" t="s">
        <v>18</v>
      </c>
      <c r="AA34" s="100" t="s">
        <v>19</v>
      </c>
    </row>
    <row r="35" spans="1:27" ht="111" customHeight="1" x14ac:dyDescent="0.25">
      <c r="A35" s="92" t="s">
        <v>37</v>
      </c>
      <c r="B35" s="83">
        <f t="shared" ref="B35:E35" si="3">(O11-C11)/C11*100</f>
        <v>-0.85671205128354933</v>
      </c>
      <c r="C35" s="83">
        <f t="shared" si="3"/>
        <v>-2.035197881341118</v>
      </c>
      <c r="D35" s="83">
        <f t="shared" si="3"/>
        <v>-5.9637213763966148</v>
      </c>
      <c r="E35" s="83">
        <f t="shared" si="3"/>
        <v>-6.3804787795213409</v>
      </c>
      <c r="F35" s="83">
        <f t="shared" ref="F35" si="4">(S11-G11)/G11*100</f>
        <v>-9.0020485176456457</v>
      </c>
      <c r="G35" s="83">
        <f t="shared" ref="G35" si="5">(T11-H11)/H11*100</f>
        <v>-10.276833705458225</v>
      </c>
      <c r="H35" s="83">
        <f t="shared" ref="H35" si="6">(U11-I11)/I11*100</f>
        <v>-9.1024040859277253</v>
      </c>
      <c r="I35" s="83">
        <f t="shared" ref="I35" si="7">(V11-J11)/J11*100</f>
        <v>-7.2689872150142634</v>
      </c>
      <c r="J35" s="83">
        <f t="shared" ref="J35" si="8">(W11-K11)/K11*100</f>
        <v>-11.2897234375032</v>
      </c>
      <c r="K35" s="83">
        <f t="shared" ref="K35" si="9">(X11-L11)/L11*100</f>
        <v>-2.4529491830355679</v>
      </c>
      <c r="L35" s="83">
        <f t="shared" ref="L35" si="10">(Y11-M11)/M11*100</f>
        <v>-8.1037220007117252</v>
      </c>
      <c r="M35" s="83">
        <f t="shared" ref="M35" si="11">(Z11-N11)/N11*100</f>
        <v>-6.3464014616112117</v>
      </c>
      <c r="N35" s="83">
        <f t="shared" ref="N35" si="12">(AA11-O11)/O11*100</f>
        <v>-6.6784213830440642</v>
      </c>
      <c r="O35" s="83">
        <f t="shared" ref="O35" si="13">(AB11-P11)/P11*100</f>
        <v>-5.7210502566983639</v>
      </c>
      <c r="P35" s="83">
        <f t="shared" ref="P35" si="14">(AC11-Q11)/Q11*100</f>
        <v>-3.286180213463552</v>
      </c>
      <c r="Q35" s="83">
        <f t="shared" ref="Q35" si="15">(AD11-R11)/R11*100</f>
        <v>7.0449605579978662</v>
      </c>
      <c r="R35" s="83">
        <f t="shared" ref="R35" si="16">(AE11-S11)/S11*100</f>
        <v>-15.523661486858106</v>
      </c>
      <c r="S35" s="83">
        <f t="shared" ref="S35" si="17">(AF11-T11)/T11*100</f>
        <v>-22.23737186982984</v>
      </c>
      <c r="T35" s="83">
        <f t="shared" ref="T35" si="18">(AG11-U11)/U11*100</f>
        <v>-13.408162578111746</v>
      </c>
      <c r="U35" s="83">
        <f t="shared" ref="U35" si="19">(AH11-V11)/V11*100</f>
        <v>-11.585890254245962</v>
      </c>
      <c r="V35" s="83">
        <f t="shared" ref="V35" si="20">(AI11-W11)/W11*100</f>
        <v>-7.5239010210001869</v>
      </c>
      <c r="W35" s="83">
        <f t="shared" ref="W35" si="21">(AJ11-X11)/X11*100</f>
        <v>-13.50522675932517</v>
      </c>
      <c r="X35" s="83">
        <f t="shared" ref="X35" si="22">(AK11-Y11)/Y11*100</f>
        <v>-10.004464372812196</v>
      </c>
      <c r="Y35" s="83">
        <f t="shared" ref="Y35" si="23">(AL11-Z11)/Z11*100</f>
        <v>-7.5969020525725988</v>
      </c>
      <c r="Z35" s="83">
        <f t="shared" ref="Z35" si="24">(AM11-AA11)/AA11*100</f>
        <v>-6.8866769792696871</v>
      </c>
      <c r="AA35" s="83">
        <f t="shared" ref="AA35" si="25">(AN11-AB11)/AB11*100</f>
        <v>-14.803655693875179</v>
      </c>
    </row>
    <row r="36" spans="1:27" x14ac:dyDescent="0.25">
      <c r="A36" s="87" t="s">
        <v>32</v>
      </c>
      <c r="B36" s="83">
        <f>(O17-C17)/C17*100</f>
        <v>2.6008015048662849</v>
      </c>
      <c r="C36" s="83">
        <f t="shared" ref="C36:E36" si="26">(P17-D17)/D17*100</f>
        <v>2.0216962524654778</v>
      </c>
      <c r="D36" s="83">
        <f t="shared" si="26"/>
        <v>-1.2114718971485072</v>
      </c>
      <c r="E36" s="83">
        <f t="shared" si="26"/>
        <v>-0.62055270560979647</v>
      </c>
      <c r="F36" s="83">
        <f t="shared" ref="F36:F38" si="27">(S17-G17)/G17*100</f>
        <v>-3.5900358189514785</v>
      </c>
      <c r="G36" s="83">
        <f t="shared" ref="G36:G38" si="28">(T17-H17)/H17*100</f>
        <v>-6.8206564006844062</v>
      </c>
      <c r="H36" s="83">
        <f t="shared" ref="H36:H38" si="29">(U17-I17)/I17*100</f>
        <v>-6.8809523809523823</v>
      </c>
      <c r="I36" s="83">
        <f t="shared" ref="I36:I38" si="30">(V17-J17)/J17*100</f>
        <v>-5.9833751568381395</v>
      </c>
      <c r="J36" s="83">
        <f t="shared" ref="J36:J38" si="31">(W17-K17)/K17*100</f>
        <v>-13.06950707510496</v>
      </c>
      <c r="K36" s="83">
        <f t="shared" ref="K36:K38" si="32">(X17-L17)/L17*100</f>
        <v>-3.1839803590609219</v>
      </c>
      <c r="L36" s="83">
        <f t="shared" ref="L36:L38" si="33">(Y17-M17)/M17*100</f>
        <v>-10.842043279846914</v>
      </c>
      <c r="M36" s="83">
        <f t="shared" ref="M36:M38" si="34">(Z17-N17)/N17*100</f>
        <v>-9.7276563099347868</v>
      </c>
      <c r="N36" s="83">
        <f t="shared" ref="N36:N38" si="35">(AA17-O17)/O17*100</f>
        <v>-4.8704663212435229</v>
      </c>
      <c r="O36" s="83">
        <f t="shared" ref="O36:O38" si="36">(AB17-P17)/P17*100</f>
        <v>-3.3832769453842455</v>
      </c>
      <c r="P36" s="83">
        <f t="shared" ref="P36:P38" si="37">(AC17-Q17)/Q17*100</f>
        <v>-0.42546091599232927</v>
      </c>
      <c r="Q36" s="83">
        <f t="shared" ref="Q36:Q38" si="38">(AD17-R17)/R17*100</f>
        <v>22.529348097577213</v>
      </c>
      <c r="R36" s="83">
        <f t="shared" ref="R36:R38" si="39">(AE17-S17)/S17*100</f>
        <v>-11.981329899518709</v>
      </c>
      <c r="S36" s="83">
        <f t="shared" ref="S36:S38" si="40">(AF17-T17)/T17*100</f>
        <v>-23.228445037976794</v>
      </c>
      <c r="T36" s="83">
        <f t="shared" ref="T36:T38" si="41">(AG17-U17)/U17*100</f>
        <v>-11.18213585613228</v>
      </c>
      <c r="U36" s="83">
        <f t="shared" ref="U36:U38" si="42">(AH17-V17)/V17*100</f>
        <v>-7.8989073317207437</v>
      </c>
      <c r="V36" s="83">
        <f t="shared" ref="V36:V38" si="43">(AI17-W17)/W17*100</f>
        <v>-1.2651820051873779</v>
      </c>
      <c r="W36" s="83">
        <f t="shared" ref="W36:W38" si="44">(AJ17-X17)/X17*100</f>
        <v>-12.592122989143355</v>
      </c>
      <c r="X36" s="83">
        <f t="shared" ref="X36:X38" si="45">(AK17-Y17)/Y17*100</f>
        <v>-8.9573185833402089</v>
      </c>
      <c r="Y36" s="83">
        <f t="shared" ref="Y36:Y38" si="46">(AL17-Z17)/Z17*100</f>
        <v>-6.1967089400179525</v>
      </c>
      <c r="Z36" s="83">
        <f t="shared" ref="Z36:Z38" si="47">(AM17-AA17)/AA17*100</f>
        <v>-6.234288587229762</v>
      </c>
      <c r="AA36" s="83">
        <f t="shared" ref="AA36:AA38" si="48">(AN17-AB17)/AB17*100</f>
        <v>-16.501395814901844</v>
      </c>
    </row>
    <row r="37" spans="1:27" x14ac:dyDescent="0.25">
      <c r="A37" s="87" t="s">
        <v>33</v>
      </c>
      <c r="B37" s="83">
        <f>(O18-C18)/C18*100</f>
        <v>-8.9274245343609611</v>
      </c>
      <c r="C37" s="83">
        <f t="shared" ref="C37:E37" si="49">(P18-D18)/D18*100</f>
        <v>-11.390728476821192</v>
      </c>
      <c r="D37" s="83">
        <f t="shared" si="49"/>
        <v>-16.81742043551089</v>
      </c>
      <c r="E37" s="83">
        <f t="shared" si="49"/>
        <v>-19.236624619399738</v>
      </c>
      <c r="F37" s="83">
        <f t="shared" si="27"/>
        <v>-21.512034893112926</v>
      </c>
      <c r="G37" s="83">
        <f t="shared" si="28"/>
        <v>-19.300475190628788</v>
      </c>
      <c r="H37" s="83">
        <f t="shared" si="29"/>
        <v>-15.742944576674599</v>
      </c>
      <c r="I37" s="83">
        <f t="shared" si="30"/>
        <v>-12.2228104229163</v>
      </c>
      <c r="J37" s="83">
        <f t="shared" si="31"/>
        <v>-9.1886017870079684</v>
      </c>
      <c r="K37" s="83">
        <f t="shared" si="32"/>
        <v>-2.1737689707733931</v>
      </c>
      <c r="L37" s="83">
        <f t="shared" si="33"/>
        <v>-1.4911977908180853</v>
      </c>
      <c r="M37" s="83">
        <f t="shared" si="34"/>
        <v>0.8646156063117062</v>
      </c>
      <c r="N37" s="83">
        <f t="shared" si="35"/>
        <v>-12.713168354917286</v>
      </c>
      <c r="O37" s="83">
        <f t="shared" si="36"/>
        <v>-12.699031650094231</v>
      </c>
      <c r="P37" s="83">
        <f t="shared" si="37"/>
        <v>-11.457913813934754</v>
      </c>
      <c r="Q37" s="83">
        <f t="shared" si="38"/>
        <v>-32.112562272788466</v>
      </c>
      <c r="R37" s="83">
        <f t="shared" si="39"/>
        <v>-25.91245883644347</v>
      </c>
      <c r="S37" s="83">
        <f t="shared" si="40"/>
        <v>-21.587680670401433</v>
      </c>
      <c r="T37" s="83">
        <f t="shared" si="41"/>
        <v>-20.527939632010888</v>
      </c>
      <c r="U37" s="83">
        <f t="shared" si="42"/>
        <v>-22.663060091325896</v>
      </c>
      <c r="V37" s="83">
        <f t="shared" si="43"/>
        <v>-23.758827521927078</v>
      </c>
      <c r="W37" s="83">
        <f t="shared" si="44"/>
        <v>-18.78598867997556</v>
      </c>
      <c r="X37" s="83">
        <f t="shared" si="45"/>
        <v>-15.56055540952924</v>
      </c>
      <c r="Y37" s="83">
        <f t="shared" si="46"/>
        <v>-13.091230394001624</v>
      </c>
      <c r="Z37" s="83">
        <f t="shared" si="47"/>
        <v>-10.619767203718506</v>
      </c>
      <c r="AA37" s="83">
        <f t="shared" si="48"/>
        <v>-11.340553235227734</v>
      </c>
    </row>
    <row r="38" spans="1:27" x14ac:dyDescent="0.25">
      <c r="A38" s="87" t="s">
        <v>34</v>
      </c>
      <c r="B38" s="83">
        <f>(O19-C19)/C19*100</f>
        <v>-2.3121387283236974</v>
      </c>
      <c r="C38" s="83">
        <f t="shared" ref="C38:E38" si="50">(P19-D19)/D19*100</f>
        <v>-2.3268775254284546</v>
      </c>
      <c r="D38" s="83">
        <f t="shared" si="50"/>
        <v>-2.3164763458401407</v>
      </c>
      <c r="E38" s="83">
        <f t="shared" si="50"/>
        <v>-1.6665220032983141</v>
      </c>
      <c r="F38" s="83">
        <f t="shared" si="27"/>
        <v>-1.6654753395282433</v>
      </c>
      <c r="G38" s="83">
        <f t="shared" si="28"/>
        <v>-1.6684182869154101</v>
      </c>
      <c r="H38" s="83">
        <f t="shared" si="29"/>
        <v>4.5608108108108034</v>
      </c>
      <c r="I38" s="83">
        <f t="shared" si="30"/>
        <v>10.286652732158853</v>
      </c>
      <c r="J38" s="83">
        <f t="shared" si="31"/>
        <v>13.10238645111623</v>
      </c>
      <c r="K38" s="83">
        <f t="shared" si="32"/>
        <v>19.531168965874908</v>
      </c>
      <c r="L38" s="83">
        <f t="shared" si="33"/>
        <v>19.524752475247535</v>
      </c>
      <c r="M38" s="83">
        <f t="shared" si="34"/>
        <v>55.054025792959216</v>
      </c>
      <c r="N38" s="83">
        <f t="shared" si="35"/>
        <v>18.833474218089616</v>
      </c>
      <c r="O38" s="83">
        <f t="shared" si="36"/>
        <v>7.2895863052781742</v>
      </c>
      <c r="P38" s="83">
        <f t="shared" si="37"/>
        <v>4.2640837230015727</v>
      </c>
      <c r="Q38" s="83">
        <f t="shared" si="38"/>
        <v>-14.582046076440999</v>
      </c>
      <c r="R38" s="83">
        <f t="shared" si="39"/>
        <v>-8.0831576651886241</v>
      </c>
      <c r="S38" s="83">
        <f t="shared" si="40"/>
        <v>-6.8002672010687908</v>
      </c>
      <c r="T38" s="83">
        <f t="shared" si="41"/>
        <v>-3.0425417339795437</v>
      </c>
      <c r="U38" s="83">
        <f t="shared" si="42"/>
        <v>-1.252199810477882</v>
      </c>
      <c r="V38" s="83">
        <f t="shared" si="43"/>
        <v>-0.35053090117071523</v>
      </c>
      <c r="W38" s="83">
        <f t="shared" si="44"/>
        <v>13.521780631725091</v>
      </c>
      <c r="X38" s="83">
        <f t="shared" si="45"/>
        <v>22.244995620074938</v>
      </c>
      <c r="Y38" s="83">
        <f t="shared" si="46"/>
        <v>12.201089712496266</v>
      </c>
      <c r="Z38" s="83">
        <f t="shared" si="47"/>
        <v>21.009609842942048</v>
      </c>
      <c r="AA38" s="83">
        <f t="shared" si="48"/>
        <v>6.5467722102140451</v>
      </c>
    </row>
  </sheetData>
  <mergeCells count="99">
    <mergeCell ref="AN15:AN16"/>
    <mergeCell ref="A32:AA32"/>
    <mergeCell ref="Z33:AA33"/>
    <mergeCell ref="A7:AN7"/>
    <mergeCell ref="AM8:AN8"/>
    <mergeCell ref="AN9:AN10"/>
    <mergeCell ref="A13:AN13"/>
    <mergeCell ref="AM14:AN14"/>
    <mergeCell ref="AK15:AK16"/>
    <mergeCell ref="AK9:AK10"/>
    <mergeCell ref="AI9:AI10"/>
    <mergeCell ref="AI15:AI16"/>
    <mergeCell ref="AG15:AG16"/>
    <mergeCell ref="AH9:AH10"/>
    <mergeCell ref="A8:B11"/>
    <mergeCell ref="U9:U10"/>
    <mergeCell ref="G9:G10"/>
    <mergeCell ref="C8:N8"/>
    <mergeCell ref="O8:Z8"/>
    <mergeCell ref="Y9:Y10"/>
    <mergeCell ref="Z9:Z10"/>
    <mergeCell ref="C9:C10"/>
    <mergeCell ref="Q9:Q10"/>
    <mergeCell ref="R9:R10"/>
    <mergeCell ref="H9:H10"/>
    <mergeCell ref="I9:I10"/>
    <mergeCell ref="L9:L10"/>
    <mergeCell ref="J9:J10"/>
    <mergeCell ref="O9:O10"/>
    <mergeCell ref="D9:D10"/>
    <mergeCell ref="A14:B16"/>
    <mergeCell ref="D15:D16"/>
    <mergeCell ref="P15:P16"/>
    <mergeCell ref="I15:I16"/>
    <mergeCell ref="N15:N16"/>
    <mergeCell ref="O15:O16"/>
    <mergeCell ref="C14:N14"/>
    <mergeCell ref="K15:K16"/>
    <mergeCell ref="C15:C16"/>
    <mergeCell ref="L15:L16"/>
    <mergeCell ref="M15:M16"/>
    <mergeCell ref="O14:Z14"/>
    <mergeCell ref="X15:X16"/>
    <mergeCell ref="Q15:Q16"/>
    <mergeCell ref="Y15:Y16"/>
    <mergeCell ref="J15:J16"/>
    <mergeCell ref="B33:M33"/>
    <mergeCell ref="A17:B17"/>
    <mergeCell ref="A18:B18"/>
    <mergeCell ref="A22:D22"/>
    <mergeCell ref="A19:B19"/>
    <mergeCell ref="A23:A24"/>
    <mergeCell ref="B23:C23"/>
    <mergeCell ref="A33:A34"/>
    <mergeCell ref="AB9:AB10"/>
    <mergeCell ref="AC9:AC10"/>
    <mergeCell ref="AA15:AA16"/>
    <mergeCell ref="AB15:AB16"/>
    <mergeCell ref="W9:W10"/>
    <mergeCell ref="X9:X10"/>
    <mergeCell ref="U15:U16"/>
    <mergeCell ref="V15:V16"/>
    <mergeCell ref="W15:W16"/>
    <mergeCell ref="AA9:AA10"/>
    <mergeCell ref="K9:K10"/>
    <mergeCell ref="V9:V10"/>
    <mergeCell ref="P9:P10"/>
    <mergeCell ref="N33:Y33"/>
    <mergeCell ref="AA8:AL8"/>
    <mergeCell ref="AL9:AL10"/>
    <mergeCell ref="AA14:AL14"/>
    <mergeCell ref="AJ9:AJ10"/>
    <mergeCell ref="AJ15:AJ16"/>
    <mergeCell ref="AE15:AE16"/>
    <mergeCell ref="AE9:AE10"/>
    <mergeCell ref="AF15:AF16"/>
    <mergeCell ref="AH15:AH16"/>
    <mergeCell ref="R15:R16"/>
    <mergeCell ref="S15:S16"/>
    <mergeCell ref="T15:T16"/>
    <mergeCell ref="Z15:Z16"/>
    <mergeCell ref="T9:T10"/>
    <mergeCell ref="AD9:AD10"/>
    <mergeCell ref="AM15:AM16"/>
    <mergeCell ref="AM9:AM10"/>
    <mergeCell ref="AL15:AL16"/>
    <mergeCell ref="E9:E10"/>
    <mergeCell ref="F9:F10"/>
    <mergeCell ref="G15:G16"/>
    <mergeCell ref="H15:H16"/>
    <mergeCell ref="E15:E16"/>
    <mergeCell ref="F15:F16"/>
    <mergeCell ref="S9:S10"/>
    <mergeCell ref="AG9:AG10"/>
    <mergeCell ref="AC15:AC16"/>
    <mergeCell ref="AF9:AF10"/>
    <mergeCell ref="AD15:AD16"/>
    <mergeCell ref="N9:N10"/>
    <mergeCell ref="M9:M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IPI</vt:lpstr>
      <vt:lpstr>الرقم القياسي للإنتاج الصناعي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Tuqa Jassim Almubarak</dc:creator>
  <cp:lastModifiedBy>hp</cp:lastModifiedBy>
  <dcterms:created xsi:type="dcterms:W3CDTF">2020-02-27T11:13:54Z</dcterms:created>
  <dcterms:modified xsi:type="dcterms:W3CDTF">2021-06-06T07:50:17Z</dcterms:modified>
</cp:coreProperties>
</file>